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309\Desktop\RDP\New folder\YTD\"/>
    </mc:Choice>
  </mc:AlternateContent>
  <xr:revisionPtr revIDLastSave="0" documentId="13_ncr:1_{B9A10F18-B8F3-47B8-BA38-02B3D0D3A099}" xr6:coauthVersionLast="47" xr6:coauthVersionMax="47" xr10:uidLastSave="{00000000-0000-0000-0000-000000000000}"/>
  <bookViews>
    <workbookView xWindow="-103" yWindow="-103" windowWidth="16663" windowHeight="9892" firstSheet="4" activeTab="9" xr2:uid="{1A4D0E5A-BF96-4EC0-A5ED-83AE482E5949}"/>
  </bookViews>
  <sheets>
    <sheet name="Summary" sheetId="4" r:id="rId1"/>
    <sheet name="Table 1" sheetId="1" r:id="rId2"/>
    <sheet name="Table2 Pg1" sheetId="2" r:id="rId3"/>
    <sheet name="Table 3 Summary" sheetId="5" r:id="rId4"/>
    <sheet name="Table 3.1" sheetId="6" r:id="rId5"/>
    <sheet name="Table 3.2" sheetId="7" r:id="rId6"/>
    <sheet name="Table 3.3" sheetId="8" r:id="rId7"/>
    <sheet name="Table 3.4" sheetId="9" r:id="rId8"/>
    <sheet name="Table 4" sheetId="11" r:id="rId9"/>
    <sheet name="Table 5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1">'Table 1'!$A$1:$V$158</definedName>
    <definedName name="_xlnm.Print_Area" localSheetId="3">'Table 3 Summary'!$A$1:$BX$68</definedName>
    <definedName name="_xlnm.Print_Area" localSheetId="4">'Table 3.1'!$A$1:$BX$449</definedName>
    <definedName name="_xlnm.Print_Area" localSheetId="5">'Table 3.2'!$A$1:$BW$255</definedName>
    <definedName name="_xlnm.Print_Area" localSheetId="6">'Table 3.3'!$A$1:$BX$237</definedName>
    <definedName name="_xlnm.Print_Area" localSheetId="7">'Table 3.4'!$A$1:$BY$45</definedName>
    <definedName name="_xlnm.Print_Area" localSheetId="8">'Table 4'!$A$1:$U$110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10" l="1"/>
  <c r="S51" i="10"/>
  <c r="S50" i="10"/>
  <c r="S49" i="10"/>
  <c r="S48" i="10"/>
  <c r="S47" i="10"/>
  <c r="S46" i="10"/>
  <c r="S45" i="10"/>
  <c r="S44" i="10"/>
  <c r="S43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I26" i="10"/>
  <c r="S26" i="10" s="1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R6" i="10"/>
  <c r="Q6" i="10"/>
  <c r="P6" i="10"/>
  <c r="O6" i="10"/>
  <c r="N6" i="10"/>
  <c r="M6" i="10"/>
  <c r="L6" i="10"/>
  <c r="K6" i="10"/>
  <c r="J6" i="10"/>
  <c r="H6" i="10"/>
  <c r="G6" i="10"/>
  <c r="F6" i="10"/>
  <c r="J99" i="11"/>
  <c r="J96" i="11" s="1"/>
  <c r="I99" i="11"/>
  <c r="H99" i="11"/>
  <c r="H96" i="11" s="1"/>
  <c r="G99" i="11"/>
  <c r="J98" i="11"/>
  <c r="K93" i="11" s="1"/>
  <c r="I98" i="11"/>
  <c r="J93" i="11" s="1"/>
  <c r="H98" i="11"/>
  <c r="G98" i="11"/>
  <c r="J97" i="11"/>
  <c r="I97" i="11"/>
  <c r="H97" i="11"/>
  <c r="G97" i="11"/>
  <c r="G96" i="11" s="1"/>
  <c r="S96" i="11"/>
  <c r="R96" i="11"/>
  <c r="Q96" i="11"/>
  <c r="P96" i="11"/>
  <c r="O96" i="11"/>
  <c r="N96" i="11"/>
  <c r="M96" i="11"/>
  <c r="L96" i="11"/>
  <c r="K96" i="11"/>
  <c r="Z95" i="11"/>
  <c r="S94" i="11"/>
  <c r="R94" i="11"/>
  <c r="Q94" i="11"/>
  <c r="P94" i="11"/>
  <c r="P91" i="11" s="1"/>
  <c r="O94" i="11"/>
  <c r="O91" i="11" s="1"/>
  <c r="N94" i="11"/>
  <c r="N91" i="11" s="1"/>
  <c r="M94" i="11"/>
  <c r="L94" i="11"/>
  <c r="K94" i="11"/>
  <c r="J94" i="11"/>
  <c r="I94" i="11"/>
  <c r="H94" i="11"/>
  <c r="G94" i="11"/>
  <c r="R93" i="11"/>
  <c r="Q93" i="11"/>
  <c r="P93" i="11"/>
  <c r="O93" i="11"/>
  <c r="N93" i="11"/>
  <c r="M93" i="11"/>
  <c r="L93" i="11"/>
  <c r="I93" i="11"/>
  <c r="H93" i="11"/>
  <c r="T93" i="11" s="1"/>
  <c r="G93" i="11"/>
  <c r="G91" i="11" s="1"/>
  <c r="Z92" i="11"/>
  <c r="S92" i="11"/>
  <c r="S91" i="11" s="1"/>
  <c r="R92" i="11"/>
  <c r="Q92" i="11"/>
  <c r="P92" i="11"/>
  <c r="O92" i="11"/>
  <c r="N92" i="11"/>
  <c r="M92" i="11"/>
  <c r="L92" i="11"/>
  <c r="K92" i="11"/>
  <c r="J92" i="11"/>
  <c r="I92" i="11"/>
  <c r="H92" i="11"/>
  <c r="G92" i="11"/>
  <c r="H91" i="11"/>
  <c r="J84" i="11"/>
  <c r="I84" i="11"/>
  <c r="H84" i="11"/>
  <c r="T84" i="11" s="1"/>
  <c r="G84" i="11"/>
  <c r="J83" i="11"/>
  <c r="I83" i="11"/>
  <c r="H83" i="11"/>
  <c r="G83" i="11"/>
  <c r="J82" i="11"/>
  <c r="I82" i="11"/>
  <c r="T82" i="11" s="1"/>
  <c r="AB82" i="11" s="1"/>
  <c r="H82" i="11"/>
  <c r="G82" i="11"/>
  <c r="AB80" i="11"/>
  <c r="Z80" i="11"/>
  <c r="AB79" i="11"/>
  <c r="Z79" i="11"/>
  <c r="Z78" i="11"/>
  <c r="T78" i="11"/>
  <c r="AB78" i="11" s="1"/>
  <c r="Z77" i="11"/>
  <c r="T77" i="11"/>
  <c r="AB77" i="11" s="1"/>
  <c r="AB76" i="11"/>
  <c r="Z76" i="11"/>
  <c r="Z75" i="11"/>
  <c r="T75" i="11"/>
  <c r="AB75" i="11" s="1"/>
  <c r="T74" i="11"/>
  <c r="AB74" i="11" s="1"/>
  <c r="S73" i="11"/>
  <c r="R73" i="11"/>
  <c r="Q73" i="11"/>
  <c r="P73" i="11"/>
  <c r="O73" i="11"/>
  <c r="N73" i="11"/>
  <c r="M73" i="11"/>
  <c r="L73" i="11"/>
  <c r="K73" i="11"/>
  <c r="J73" i="11"/>
  <c r="I73" i="11"/>
  <c r="H73" i="11"/>
  <c r="AB72" i="11"/>
  <c r="Z72" i="11"/>
  <c r="S71" i="11"/>
  <c r="I71" i="11"/>
  <c r="H71" i="11"/>
  <c r="G71" i="11"/>
  <c r="Z70" i="11"/>
  <c r="S70" i="11"/>
  <c r="I70" i="11"/>
  <c r="H70" i="11"/>
  <c r="T70" i="11" s="1"/>
  <c r="AB70" i="11" s="1"/>
  <c r="G70" i="11"/>
  <c r="AB69" i="11"/>
  <c r="Z69" i="11"/>
  <c r="Z68" i="11"/>
  <c r="S68" i="11"/>
  <c r="I68" i="11"/>
  <c r="H68" i="11"/>
  <c r="G68" i="11"/>
  <c r="S67" i="11"/>
  <c r="I67" i="11"/>
  <c r="H67" i="11"/>
  <c r="G67" i="11"/>
  <c r="R66" i="11"/>
  <c r="Q66" i="11"/>
  <c r="P66" i="11"/>
  <c r="O66" i="11"/>
  <c r="N66" i="11"/>
  <c r="M66" i="11"/>
  <c r="L66" i="11"/>
  <c r="K66" i="11"/>
  <c r="J66" i="11"/>
  <c r="Z64" i="11"/>
  <c r="T64" i="11"/>
  <c r="G64" i="11"/>
  <c r="J63" i="11"/>
  <c r="I63" i="11"/>
  <c r="I62" i="11" s="1"/>
  <c r="H63" i="11"/>
  <c r="G63" i="11"/>
  <c r="G62" i="11" s="1"/>
  <c r="S62" i="11"/>
  <c r="R62" i="11"/>
  <c r="Q62" i="11"/>
  <c r="P62" i="11"/>
  <c r="O62" i="11"/>
  <c r="N62" i="11"/>
  <c r="M62" i="11"/>
  <c r="L62" i="11"/>
  <c r="K62" i="11"/>
  <c r="J62" i="11"/>
  <c r="H62" i="11"/>
  <c r="AB61" i="11"/>
  <c r="J58" i="11"/>
  <c r="I58" i="11"/>
  <c r="H58" i="11"/>
  <c r="G58" i="11"/>
  <c r="Z57" i="11"/>
  <c r="T57" i="11"/>
  <c r="J57" i="11"/>
  <c r="I57" i="11"/>
  <c r="H57" i="11"/>
  <c r="G57" i="11"/>
  <c r="S56" i="11"/>
  <c r="R56" i="11"/>
  <c r="Q56" i="11"/>
  <c r="P56" i="11"/>
  <c r="O56" i="11"/>
  <c r="N56" i="11"/>
  <c r="M56" i="11"/>
  <c r="L56" i="11"/>
  <c r="K56" i="11"/>
  <c r="J56" i="11"/>
  <c r="Z54" i="11"/>
  <c r="J54" i="11"/>
  <c r="T54" i="11" s="1"/>
  <c r="I54" i="11"/>
  <c r="H54" i="11"/>
  <c r="G54" i="11"/>
  <c r="T53" i="11"/>
  <c r="J53" i="11"/>
  <c r="I53" i="11"/>
  <c r="H53" i="11"/>
  <c r="G53" i="11"/>
  <c r="J52" i="11"/>
  <c r="I52" i="11"/>
  <c r="H52" i="11"/>
  <c r="G52" i="11"/>
  <c r="G51" i="11" s="1"/>
  <c r="S51" i="11"/>
  <c r="R51" i="11"/>
  <c r="Q51" i="11"/>
  <c r="P51" i="11"/>
  <c r="O51" i="11"/>
  <c r="N51" i="11"/>
  <c r="M51" i="11"/>
  <c r="L51" i="11"/>
  <c r="K51" i="11"/>
  <c r="J49" i="11"/>
  <c r="I49" i="11"/>
  <c r="H49" i="11"/>
  <c r="G49" i="11"/>
  <c r="J48" i="11"/>
  <c r="J47" i="11" s="1"/>
  <c r="I48" i="11"/>
  <c r="H48" i="11"/>
  <c r="G48" i="11"/>
  <c r="S47" i="11"/>
  <c r="R47" i="11"/>
  <c r="Q47" i="11"/>
  <c r="P47" i="11"/>
  <c r="O47" i="11"/>
  <c r="N47" i="11"/>
  <c r="M47" i="11"/>
  <c r="L47" i="11"/>
  <c r="K47" i="11"/>
  <c r="M45" i="11"/>
  <c r="J43" i="11"/>
  <c r="I43" i="11"/>
  <c r="H43" i="11"/>
  <c r="G43" i="11"/>
  <c r="S38" i="11"/>
  <c r="L38" i="11"/>
  <c r="T36" i="11"/>
  <c r="Z34" i="11"/>
  <c r="T34" i="11"/>
  <c r="J32" i="11"/>
  <c r="I32" i="11"/>
  <c r="H32" i="11"/>
  <c r="T32" i="11" s="1"/>
  <c r="G32" i="11"/>
  <c r="J31" i="11"/>
  <c r="I31" i="11"/>
  <c r="H31" i="11"/>
  <c r="H30" i="11" s="1"/>
  <c r="G31" i="11"/>
  <c r="S30" i="11"/>
  <c r="R30" i="11"/>
  <c r="Q30" i="11"/>
  <c r="P30" i="11"/>
  <c r="O30" i="11"/>
  <c r="N30" i="11"/>
  <c r="M30" i="11"/>
  <c r="L30" i="11"/>
  <c r="K30" i="11"/>
  <c r="I30" i="11"/>
  <c r="S28" i="11"/>
  <c r="R28" i="11"/>
  <c r="Q28" i="11"/>
  <c r="P28" i="11"/>
  <c r="O28" i="11"/>
  <c r="N28" i="11"/>
  <c r="M28" i="11"/>
  <c r="L28" i="11"/>
  <c r="K28" i="11"/>
  <c r="K38" i="11" s="1"/>
  <c r="I28" i="11"/>
  <c r="H28" i="11"/>
  <c r="T25" i="11"/>
  <c r="G25" i="11"/>
  <c r="D25" i="11"/>
  <c r="Z24" i="11"/>
  <c r="T24" i="11"/>
  <c r="G24" i="11"/>
  <c r="D24" i="11"/>
  <c r="Z23" i="11"/>
  <c r="T23" i="11"/>
  <c r="G23" i="11"/>
  <c r="S22" i="11"/>
  <c r="R22" i="11"/>
  <c r="Q22" i="11"/>
  <c r="P22" i="11"/>
  <c r="O22" i="11"/>
  <c r="N22" i="11"/>
  <c r="M22" i="11"/>
  <c r="M16" i="11" s="1"/>
  <c r="L22" i="11"/>
  <c r="L16" i="11" s="1"/>
  <c r="L14" i="11" s="1"/>
  <c r="K22" i="11"/>
  <c r="K16" i="11" s="1"/>
  <c r="K14" i="11" s="1"/>
  <c r="J22" i="11"/>
  <c r="I22" i="11"/>
  <c r="H22" i="11"/>
  <c r="G22" i="11"/>
  <c r="Z21" i="11"/>
  <c r="J21" i="11"/>
  <c r="I21" i="11"/>
  <c r="H21" i="11"/>
  <c r="T21" i="11" s="1"/>
  <c r="AB21" i="11" s="1"/>
  <c r="G21" i="11"/>
  <c r="J20" i="11"/>
  <c r="I20" i="11"/>
  <c r="T20" i="11" s="1"/>
  <c r="AB20" i="11" s="1"/>
  <c r="H20" i="11"/>
  <c r="G20" i="11"/>
  <c r="H19" i="11"/>
  <c r="T19" i="11" s="1"/>
  <c r="AB19" i="11" s="1"/>
  <c r="G19" i="11"/>
  <c r="J18" i="11"/>
  <c r="I18" i="11"/>
  <c r="H18" i="11"/>
  <c r="G18" i="11"/>
  <c r="J17" i="11"/>
  <c r="I17" i="11"/>
  <c r="H17" i="11"/>
  <c r="G17" i="11"/>
  <c r="Q16" i="11"/>
  <c r="Q14" i="11" s="1"/>
  <c r="P16" i="11"/>
  <c r="P14" i="11" s="1"/>
  <c r="O16" i="11"/>
  <c r="O14" i="11" s="1"/>
  <c r="N16" i="11"/>
  <c r="N14" i="11" s="1"/>
  <c r="G14" i="11"/>
  <c r="Z12" i="11"/>
  <c r="J12" i="11"/>
  <c r="I12" i="11"/>
  <c r="H12" i="11"/>
  <c r="J10" i="11"/>
  <c r="I10" i="11"/>
  <c r="H10" i="11"/>
  <c r="G10" i="11"/>
  <c r="BT79" i="9"/>
  <c r="BS79" i="9"/>
  <c r="BR79" i="9"/>
  <c r="BQ79" i="9"/>
  <c r="BO79" i="9"/>
  <c r="BN79" i="9"/>
  <c r="BM79" i="9"/>
  <c r="BL79" i="9"/>
  <c r="BJ79" i="9"/>
  <c r="BI79" i="9"/>
  <c r="BH79" i="9"/>
  <c r="BG79" i="9"/>
  <c r="BE79" i="9"/>
  <c r="BD79" i="9"/>
  <c r="BC79" i="9"/>
  <c r="BB79" i="9"/>
  <c r="AZ79" i="9"/>
  <c r="AY79" i="9"/>
  <c r="AX79" i="9"/>
  <c r="AW79" i="9"/>
  <c r="AU79" i="9"/>
  <c r="AT79" i="9"/>
  <c r="AS79" i="9"/>
  <c r="AR79" i="9"/>
  <c r="AP79" i="9"/>
  <c r="AO79" i="9"/>
  <c r="AN79" i="9"/>
  <c r="AM79" i="9"/>
  <c r="AK79" i="9"/>
  <c r="AJ79" i="9"/>
  <c r="AI79" i="9"/>
  <c r="AH79" i="9"/>
  <c r="AF79" i="9"/>
  <c r="AE79" i="9"/>
  <c r="AD79" i="9"/>
  <c r="AC79" i="9"/>
  <c r="AA79" i="9"/>
  <c r="Z79" i="9"/>
  <c r="Y79" i="9"/>
  <c r="X79" i="9"/>
  <c r="V79" i="9"/>
  <c r="U79" i="9"/>
  <c r="T79" i="9"/>
  <c r="S79" i="9"/>
  <c r="Q79" i="9"/>
  <c r="P79" i="9"/>
  <c r="O79" i="9"/>
  <c r="N79" i="9"/>
  <c r="BU78" i="9"/>
  <c r="BT78" i="9"/>
  <c r="BS78" i="9"/>
  <c r="BR78" i="9"/>
  <c r="BQ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BT77" i="9"/>
  <c r="BS77" i="9"/>
  <c r="BR77" i="9"/>
  <c r="BQ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V77" i="9"/>
  <c r="U77" i="9"/>
  <c r="T77" i="9"/>
  <c r="S77" i="9"/>
  <c r="R77" i="9"/>
  <c r="Q77" i="9"/>
  <c r="P77" i="9"/>
  <c r="O77" i="9"/>
  <c r="N77" i="9"/>
  <c r="BU76" i="9"/>
  <c r="BT76" i="9"/>
  <c r="BS76" i="9"/>
  <c r="BR76" i="9"/>
  <c r="BQ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BU75" i="9"/>
  <c r="BT75" i="9"/>
  <c r="BS75" i="9"/>
  <c r="BR75" i="9"/>
  <c r="BQ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U74" i="9"/>
  <c r="BT74" i="9"/>
  <c r="BS74" i="9"/>
  <c r="BR74" i="9"/>
  <c r="BQ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U73" i="9"/>
  <c r="BT73" i="9"/>
  <c r="BS73" i="9"/>
  <c r="BR73" i="9"/>
  <c r="BQ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T72" i="9"/>
  <c r="BS72" i="9"/>
  <c r="BR72" i="9"/>
  <c r="BQ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O71" i="9"/>
  <c r="BN71" i="9"/>
  <c r="BM71" i="9"/>
  <c r="BL71" i="9"/>
  <c r="BJ71" i="9"/>
  <c r="BI71" i="9"/>
  <c r="BH71" i="9"/>
  <c r="BG71" i="9"/>
  <c r="BE71" i="9"/>
  <c r="BD71" i="9"/>
  <c r="BC71" i="9"/>
  <c r="BB71" i="9"/>
  <c r="AZ71" i="9"/>
  <c r="AY71" i="9"/>
  <c r="AX71" i="9"/>
  <c r="AW71" i="9"/>
  <c r="AU71" i="9"/>
  <c r="AT71" i="9"/>
  <c r="AS71" i="9"/>
  <c r="AR71" i="9"/>
  <c r="AP71" i="9"/>
  <c r="AO71" i="9"/>
  <c r="AN71" i="9"/>
  <c r="AM71" i="9"/>
  <c r="AK71" i="9"/>
  <c r="AJ71" i="9"/>
  <c r="AI71" i="9"/>
  <c r="AH71" i="9"/>
  <c r="AF71" i="9"/>
  <c r="AE71" i="9"/>
  <c r="AD71" i="9"/>
  <c r="AC71" i="9"/>
  <c r="AA71" i="9"/>
  <c r="Z71" i="9"/>
  <c r="Y71" i="9"/>
  <c r="X71" i="9"/>
  <c r="V71" i="9"/>
  <c r="U71" i="9"/>
  <c r="T71" i="9"/>
  <c r="S71" i="9"/>
  <c r="Q71" i="9"/>
  <c r="P71" i="9"/>
  <c r="O71" i="9"/>
  <c r="N71" i="9"/>
  <c r="BU70" i="9"/>
  <c r="BT70" i="9"/>
  <c r="BS70" i="9"/>
  <c r="BR70" i="9"/>
  <c r="BQ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U69" i="9"/>
  <c r="BT69" i="9"/>
  <c r="BS69" i="9"/>
  <c r="BR69" i="9"/>
  <c r="BQ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T67" i="9"/>
  <c r="BS67" i="9"/>
  <c r="BR67" i="9"/>
  <c r="BQ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O66" i="9"/>
  <c r="BN66" i="9"/>
  <c r="BM66" i="9"/>
  <c r="BL66" i="9"/>
  <c r="BJ66" i="9"/>
  <c r="BI66" i="9"/>
  <c r="BH66" i="9"/>
  <c r="BG66" i="9"/>
  <c r="BE66" i="9"/>
  <c r="BD66" i="9"/>
  <c r="BC66" i="9"/>
  <c r="BB66" i="9"/>
  <c r="AZ66" i="9"/>
  <c r="AY66" i="9"/>
  <c r="AX66" i="9"/>
  <c r="AW66" i="9"/>
  <c r="AU66" i="9"/>
  <c r="AT66" i="9"/>
  <c r="AS66" i="9"/>
  <c r="AR66" i="9"/>
  <c r="AP66" i="9"/>
  <c r="AO66" i="9"/>
  <c r="AN66" i="9"/>
  <c r="AM66" i="9"/>
  <c r="AK66" i="9"/>
  <c r="AJ66" i="9"/>
  <c r="AI66" i="9"/>
  <c r="AH66" i="9"/>
  <c r="AF66" i="9"/>
  <c r="AE66" i="9"/>
  <c r="AD66" i="9"/>
  <c r="AC66" i="9"/>
  <c r="AA66" i="9"/>
  <c r="Z66" i="9"/>
  <c r="Y66" i="9"/>
  <c r="X66" i="9"/>
  <c r="V66" i="9"/>
  <c r="U66" i="9"/>
  <c r="T66" i="9"/>
  <c r="S66" i="9"/>
  <c r="Q66" i="9"/>
  <c r="P66" i="9"/>
  <c r="O66" i="9"/>
  <c r="N66" i="9"/>
  <c r="BU65" i="9"/>
  <c r="BT65" i="9"/>
  <c r="BS65" i="9"/>
  <c r="BR65" i="9"/>
  <c r="BQ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T64" i="9"/>
  <c r="BS64" i="9"/>
  <c r="BR64" i="9"/>
  <c r="BQ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U63" i="9"/>
  <c r="BT63" i="9"/>
  <c r="BS63" i="9"/>
  <c r="BR63" i="9"/>
  <c r="BQ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T62" i="9"/>
  <c r="BS62" i="9"/>
  <c r="BR62" i="9"/>
  <c r="BQ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U61" i="9"/>
  <c r="BT61" i="9"/>
  <c r="BS61" i="9"/>
  <c r="BR61" i="9"/>
  <c r="BQ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U59" i="9"/>
  <c r="BT59" i="9"/>
  <c r="BS59" i="9"/>
  <c r="BR59" i="9"/>
  <c r="BQ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T58" i="9"/>
  <c r="BS58" i="9"/>
  <c r="BR58" i="9"/>
  <c r="BQ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T57" i="9"/>
  <c r="BS57" i="9"/>
  <c r="BR57" i="9"/>
  <c r="BQ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O56" i="9"/>
  <c r="BN56" i="9"/>
  <c r="BM56" i="9"/>
  <c r="BL56" i="9"/>
  <c r="BJ56" i="9"/>
  <c r="BI56" i="9"/>
  <c r="BH56" i="9"/>
  <c r="BG56" i="9"/>
  <c r="BE56" i="9"/>
  <c r="BD56" i="9"/>
  <c r="BC56" i="9"/>
  <c r="BB56" i="9"/>
  <c r="AZ56" i="9"/>
  <c r="AY56" i="9"/>
  <c r="AX56" i="9"/>
  <c r="AW56" i="9"/>
  <c r="AU56" i="9"/>
  <c r="AT56" i="9"/>
  <c r="AS56" i="9"/>
  <c r="AR56" i="9"/>
  <c r="AP56" i="9"/>
  <c r="AO56" i="9"/>
  <c r="AN56" i="9"/>
  <c r="AM56" i="9"/>
  <c r="AK56" i="9"/>
  <c r="AJ56" i="9"/>
  <c r="AI56" i="9"/>
  <c r="AH56" i="9"/>
  <c r="AF56" i="9"/>
  <c r="AE56" i="9"/>
  <c r="AD56" i="9"/>
  <c r="AC56" i="9"/>
  <c r="AA56" i="9"/>
  <c r="Z56" i="9"/>
  <c r="Y56" i="9"/>
  <c r="X56" i="9"/>
  <c r="V56" i="9"/>
  <c r="U56" i="9"/>
  <c r="T56" i="9"/>
  <c r="S56" i="9"/>
  <c r="Q56" i="9"/>
  <c r="P56" i="9"/>
  <c r="O56" i="9"/>
  <c r="N56" i="9"/>
  <c r="BU55" i="9"/>
  <c r="BT55" i="9"/>
  <c r="BS55" i="9"/>
  <c r="BR55" i="9"/>
  <c r="BQ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U54" i="9"/>
  <c r="BT54" i="9"/>
  <c r="BS54" i="9"/>
  <c r="BR54" i="9"/>
  <c r="BQ54" i="9"/>
  <c r="BO54" i="9"/>
  <c r="BN54" i="9"/>
  <c r="BM54" i="9"/>
  <c r="BL54" i="9"/>
  <c r="BJ54" i="9"/>
  <c r="BI54" i="9"/>
  <c r="BH54" i="9"/>
  <c r="BG54" i="9"/>
  <c r="BE54" i="9"/>
  <c r="BD54" i="9"/>
  <c r="BC54" i="9"/>
  <c r="BB54" i="9"/>
  <c r="AZ54" i="9"/>
  <c r="AY54" i="9"/>
  <c r="AX54" i="9"/>
  <c r="AW54" i="9"/>
  <c r="AU54" i="9"/>
  <c r="AT54" i="9"/>
  <c r="AS54" i="9"/>
  <c r="AR54" i="9"/>
  <c r="AP54" i="9"/>
  <c r="AO54" i="9"/>
  <c r="AN54" i="9"/>
  <c r="AM54" i="9"/>
  <c r="AK54" i="9"/>
  <c r="AJ54" i="9"/>
  <c r="AI54" i="9"/>
  <c r="AH54" i="9"/>
  <c r="AF54" i="9"/>
  <c r="AE54" i="9"/>
  <c r="AD54" i="9"/>
  <c r="AC54" i="9"/>
  <c r="AA54" i="9"/>
  <c r="Z54" i="9"/>
  <c r="Y54" i="9"/>
  <c r="X54" i="9"/>
  <c r="V54" i="9"/>
  <c r="U54" i="9"/>
  <c r="T54" i="9"/>
  <c r="S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J52" i="9"/>
  <c r="BI52" i="9"/>
  <c r="BH52" i="9"/>
  <c r="BG52" i="9"/>
  <c r="BE52" i="9"/>
  <c r="BD52" i="9"/>
  <c r="BC52" i="9"/>
  <c r="BB52" i="9"/>
  <c r="AZ52" i="9"/>
  <c r="AY52" i="9"/>
  <c r="AX52" i="9"/>
  <c r="AW52" i="9"/>
  <c r="AU52" i="9"/>
  <c r="AT52" i="9"/>
  <c r="AS52" i="9"/>
  <c r="AR52" i="9"/>
  <c r="AP52" i="9"/>
  <c r="AO52" i="9"/>
  <c r="AN52" i="9"/>
  <c r="AM52" i="9"/>
  <c r="AK52" i="9"/>
  <c r="AJ52" i="9"/>
  <c r="AI52" i="9"/>
  <c r="AH52" i="9"/>
  <c r="AF52" i="9"/>
  <c r="AE52" i="9"/>
  <c r="AD52" i="9"/>
  <c r="AC52" i="9"/>
  <c r="AA52" i="9"/>
  <c r="Z52" i="9"/>
  <c r="Y52" i="9"/>
  <c r="X52" i="9"/>
  <c r="V52" i="9"/>
  <c r="U52" i="9"/>
  <c r="T52" i="9"/>
  <c r="S52" i="9"/>
  <c r="Q52" i="9"/>
  <c r="P52" i="9"/>
  <c r="O52" i="9"/>
  <c r="N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W35" i="9"/>
  <c r="W77" i="9" s="1"/>
  <c r="R35" i="9"/>
  <c r="M35" i="9"/>
  <c r="M77" i="9" s="1"/>
  <c r="H35" i="9"/>
  <c r="BU33" i="9"/>
  <c r="BU72" i="9" s="1"/>
  <c r="BK71" i="9"/>
  <c r="BP32" i="9"/>
  <c r="BK32" i="9"/>
  <c r="BF32" i="9"/>
  <c r="BF71" i="9" s="1"/>
  <c r="BA32" i="9"/>
  <c r="AV32" i="9"/>
  <c r="AQ32" i="9"/>
  <c r="AQ71" i="9" s="1"/>
  <c r="AL32" i="9"/>
  <c r="AG32" i="9"/>
  <c r="AG71" i="9" s="1"/>
  <c r="AB32" i="9"/>
  <c r="W32" i="9"/>
  <c r="W71" i="9" s="1"/>
  <c r="R32" i="9"/>
  <c r="R71" i="9" s="1"/>
  <c r="M32" i="9"/>
  <c r="H32" i="9"/>
  <c r="BU30" i="9"/>
  <c r="AL66" i="9"/>
  <c r="BU29" i="9"/>
  <c r="BP29" i="9"/>
  <c r="BK29" i="9"/>
  <c r="BK66" i="9" s="1"/>
  <c r="BF29" i="9"/>
  <c r="BF66" i="9" s="1"/>
  <c r="BA29" i="9"/>
  <c r="BA66" i="9" s="1"/>
  <c r="AV29" i="9"/>
  <c r="AQ29" i="9"/>
  <c r="AL29" i="9"/>
  <c r="AG29" i="9"/>
  <c r="AB29" i="9"/>
  <c r="AB66" i="9" s="1"/>
  <c r="W29" i="9"/>
  <c r="W66" i="9" s="1"/>
  <c r="R29" i="9"/>
  <c r="R66" i="9" s="1"/>
  <c r="M29" i="9"/>
  <c r="H29" i="9"/>
  <c r="BU27" i="9"/>
  <c r="BU64" i="9" s="1"/>
  <c r="BU25" i="9"/>
  <c r="BU21" i="9"/>
  <c r="BU58" i="9" s="1"/>
  <c r="BU20" i="9"/>
  <c r="BU19" i="9"/>
  <c r="BU57" i="9" s="1"/>
  <c r="AL56" i="9"/>
  <c r="AG56" i="9"/>
  <c r="R56" i="9"/>
  <c r="BP18" i="9"/>
  <c r="BK18" i="9"/>
  <c r="BK56" i="9" s="1"/>
  <c r="BF18" i="9"/>
  <c r="BA18" i="9"/>
  <c r="AV18" i="9"/>
  <c r="AV56" i="9" s="1"/>
  <c r="AQ18" i="9"/>
  <c r="AQ56" i="9" s="1"/>
  <c r="AL18" i="9"/>
  <c r="AG18" i="9"/>
  <c r="AB18" i="9"/>
  <c r="W18" i="9"/>
  <c r="R18" i="9"/>
  <c r="M18" i="9"/>
  <c r="M56" i="9" s="1"/>
  <c r="H18" i="9"/>
  <c r="BU16" i="9"/>
  <c r="BP16" i="9"/>
  <c r="BK16" i="9"/>
  <c r="BK54" i="9" s="1"/>
  <c r="BF16" i="9"/>
  <c r="BF54" i="9" s="1"/>
  <c r="BA16" i="9"/>
  <c r="AV16" i="9"/>
  <c r="AV54" i="9" s="1"/>
  <c r="AQ16" i="9"/>
  <c r="AQ54" i="9" s="1"/>
  <c r="AL16" i="9"/>
  <c r="AG16" i="9"/>
  <c r="AB16" i="9"/>
  <c r="W16" i="9"/>
  <c r="W54" i="9" s="1"/>
  <c r="R16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BU14" i="9"/>
  <c r="BP14" i="9"/>
  <c r="BK14" i="9"/>
  <c r="BF14" i="9"/>
  <c r="BF53" i="9" s="1"/>
  <c r="BA14" i="9"/>
  <c r="AV14" i="9"/>
  <c r="AV53" i="9" s="1"/>
  <c r="AQ14" i="9"/>
  <c r="AQ53" i="9" s="1"/>
  <c r="AL14" i="9"/>
  <c r="AL53" i="9" s="1"/>
  <c r="AG14" i="9"/>
  <c r="AG53" i="9" s="1"/>
  <c r="AB14" i="9"/>
  <c r="AB13" i="9" s="1"/>
  <c r="W14" i="9"/>
  <c r="W53" i="9" s="1"/>
  <c r="R14" i="9"/>
  <c r="R53" i="9" s="1"/>
  <c r="M13" i="9"/>
  <c r="M52" i="9" s="1"/>
  <c r="H13" i="9"/>
  <c r="H9" i="9"/>
  <c r="H8" i="9"/>
  <c r="BO411" i="8"/>
  <c r="BN411" i="8"/>
  <c r="BM411" i="8"/>
  <c r="BL411" i="8"/>
  <c r="BK411" i="8"/>
  <c r="BJ411" i="8"/>
  <c r="BI411" i="8"/>
  <c r="BH411" i="8"/>
  <c r="BG411" i="8"/>
  <c r="BF411" i="8"/>
  <c r="BE411" i="8"/>
  <c r="BD411" i="8"/>
  <c r="BC411" i="8"/>
  <c r="BB411" i="8"/>
  <c r="BA411" i="8"/>
  <c r="AZ411" i="8"/>
  <c r="AY411" i="8"/>
  <c r="AX411" i="8"/>
  <c r="AW411" i="8"/>
  <c r="AV411" i="8"/>
  <c r="AU411" i="8"/>
  <c r="AT411" i="8"/>
  <c r="AS411" i="8"/>
  <c r="AR411" i="8"/>
  <c r="AQ411" i="8"/>
  <c r="AP411" i="8"/>
  <c r="AO411" i="8"/>
  <c r="AN411" i="8"/>
  <c r="AM411" i="8"/>
  <c r="AL411" i="8"/>
  <c r="AK411" i="8"/>
  <c r="AJ411" i="8"/>
  <c r="AI411" i="8"/>
  <c r="AH411" i="8"/>
  <c r="AG411" i="8"/>
  <c r="AF411" i="8"/>
  <c r="AE411" i="8"/>
  <c r="AD411" i="8"/>
  <c r="AC411" i="8"/>
  <c r="AB411" i="8"/>
  <c r="AA411" i="8"/>
  <c r="Z411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BO410" i="8"/>
  <c r="BN410" i="8"/>
  <c r="BM410" i="8"/>
  <c r="BL410" i="8"/>
  <c r="BK410" i="8"/>
  <c r="BJ410" i="8"/>
  <c r="BI410" i="8"/>
  <c r="BH410" i="8"/>
  <c r="BG410" i="8"/>
  <c r="BF410" i="8"/>
  <c r="BE410" i="8"/>
  <c r="BD410" i="8"/>
  <c r="BC410" i="8"/>
  <c r="BB410" i="8"/>
  <c r="BA410" i="8"/>
  <c r="AZ410" i="8"/>
  <c r="AY410" i="8"/>
  <c r="AX410" i="8"/>
  <c r="AW410" i="8"/>
  <c r="AV410" i="8"/>
  <c r="AU410" i="8"/>
  <c r="AT410" i="8"/>
  <c r="AS410" i="8"/>
  <c r="AR410" i="8"/>
  <c r="AQ410" i="8"/>
  <c r="AP410" i="8"/>
  <c r="AO410" i="8"/>
  <c r="AN410" i="8"/>
  <c r="AM410" i="8"/>
  <c r="AL410" i="8"/>
  <c r="AK410" i="8"/>
  <c r="AJ410" i="8"/>
  <c r="AI410" i="8"/>
  <c r="AH410" i="8"/>
  <c r="AG410" i="8"/>
  <c r="AF410" i="8"/>
  <c r="AE410" i="8"/>
  <c r="AD410" i="8"/>
  <c r="AC410" i="8"/>
  <c r="AB410" i="8"/>
  <c r="AA410" i="8"/>
  <c r="Z410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BO409" i="8"/>
  <c r="BN409" i="8"/>
  <c r="BM409" i="8"/>
  <c r="BL409" i="8"/>
  <c r="BK409" i="8"/>
  <c r="BJ409" i="8"/>
  <c r="BI409" i="8"/>
  <c r="BH409" i="8"/>
  <c r="BG409" i="8"/>
  <c r="BF409" i="8"/>
  <c r="BE409" i="8"/>
  <c r="BD409" i="8"/>
  <c r="BC409" i="8"/>
  <c r="BB409" i="8"/>
  <c r="BA409" i="8"/>
  <c r="AZ409" i="8"/>
  <c r="AY409" i="8"/>
  <c r="AX409" i="8"/>
  <c r="AW409" i="8"/>
  <c r="AV409" i="8"/>
  <c r="AU409" i="8"/>
  <c r="AT409" i="8"/>
  <c r="AS409" i="8"/>
  <c r="AR409" i="8"/>
  <c r="AQ409" i="8"/>
  <c r="AP409" i="8"/>
  <c r="AO409" i="8"/>
  <c r="AN409" i="8"/>
  <c r="AM409" i="8"/>
  <c r="AL409" i="8"/>
  <c r="AK409" i="8"/>
  <c r="AJ409" i="8"/>
  <c r="AI409" i="8"/>
  <c r="AH409" i="8"/>
  <c r="AG409" i="8"/>
  <c r="AF409" i="8"/>
  <c r="AE409" i="8"/>
  <c r="AD409" i="8"/>
  <c r="AC409" i="8"/>
  <c r="AB409" i="8"/>
  <c r="AA409" i="8"/>
  <c r="Z409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BO408" i="8"/>
  <c r="BN408" i="8"/>
  <c r="BM408" i="8"/>
  <c r="BL408" i="8"/>
  <c r="BK408" i="8"/>
  <c r="BJ408" i="8"/>
  <c r="BI408" i="8"/>
  <c r="BH408" i="8"/>
  <c r="BG408" i="8"/>
  <c r="BF408" i="8"/>
  <c r="BE408" i="8"/>
  <c r="BD408" i="8"/>
  <c r="BC408" i="8"/>
  <c r="BB408" i="8"/>
  <c r="BA408" i="8"/>
  <c r="AZ408" i="8"/>
  <c r="AY408" i="8"/>
  <c r="AX408" i="8"/>
  <c r="AW408" i="8"/>
  <c r="AV408" i="8"/>
  <c r="AU408" i="8"/>
  <c r="AT408" i="8"/>
  <c r="AS408" i="8"/>
  <c r="AR408" i="8"/>
  <c r="AQ408" i="8"/>
  <c r="AP408" i="8"/>
  <c r="AO408" i="8"/>
  <c r="AN408" i="8"/>
  <c r="AM408" i="8"/>
  <c r="AL408" i="8"/>
  <c r="AK408" i="8"/>
  <c r="AJ408" i="8"/>
  <c r="AI408" i="8"/>
  <c r="AH408" i="8"/>
  <c r="AG408" i="8"/>
  <c r="AF408" i="8"/>
  <c r="AE408" i="8"/>
  <c r="AD408" i="8"/>
  <c r="AC408" i="8"/>
  <c r="AB408" i="8"/>
  <c r="AA408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BO407" i="8"/>
  <c r="BN407" i="8"/>
  <c r="BM407" i="8"/>
  <c r="BL407" i="8"/>
  <c r="BK407" i="8"/>
  <c r="BJ407" i="8"/>
  <c r="BI407" i="8"/>
  <c r="BH407" i="8"/>
  <c r="BG407" i="8"/>
  <c r="BF407" i="8"/>
  <c r="BE407" i="8"/>
  <c r="BD407" i="8"/>
  <c r="BC407" i="8"/>
  <c r="BB407" i="8"/>
  <c r="BA407" i="8"/>
  <c r="AZ407" i="8"/>
  <c r="AY407" i="8"/>
  <c r="AX407" i="8"/>
  <c r="AW407" i="8"/>
  <c r="AV407" i="8"/>
  <c r="AU407" i="8"/>
  <c r="AT407" i="8"/>
  <c r="AS407" i="8"/>
  <c r="AR407" i="8"/>
  <c r="AQ407" i="8"/>
  <c r="AP407" i="8"/>
  <c r="AO407" i="8"/>
  <c r="AN407" i="8"/>
  <c r="AM407" i="8"/>
  <c r="AL407" i="8"/>
  <c r="AK407" i="8"/>
  <c r="AJ407" i="8"/>
  <c r="AI407" i="8"/>
  <c r="AH407" i="8"/>
  <c r="AG407" i="8"/>
  <c r="AF407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BV406" i="8"/>
  <c r="BU406" i="8"/>
  <c r="BN406" i="8"/>
  <c r="BM406" i="8"/>
  <c r="BL406" i="8"/>
  <c r="BK406" i="8"/>
  <c r="BI406" i="8"/>
  <c r="BH406" i="8"/>
  <c r="BG406" i="8"/>
  <c r="BF406" i="8"/>
  <c r="BD406" i="8"/>
  <c r="BC406" i="8"/>
  <c r="BB406" i="8"/>
  <c r="BA406" i="8"/>
  <c r="AY406" i="8"/>
  <c r="AX406" i="8"/>
  <c r="AW406" i="8"/>
  <c r="AV406" i="8"/>
  <c r="AT406" i="8"/>
  <c r="AS406" i="8"/>
  <c r="AR406" i="8"/>
  <c r="AQ406" i="8"/>
  <c r="AO406" i="8"/>
  <c r="AN406" i="8"/>
  <c r="AM406" i="8"/>
  <c r="AL406" i="8"/>
  <c r="AJ406" i="8"/>
  <c r="AI406" i="8"/>
  <c r="AH406" i="8"/>
  <c r="AG406" i="8"/>
  <c r="AE406" i="8"/>
  <c r="AD406" i="8"/>
  <c r="AC406" i="8"/>
  <c r="AB406" i="8"/>
  <c r="Z406" i="8"/>
  <c r="Y406" i="8"/>
  <c r="X406" i="8"/>
  <c r="W406" i="8"/>
  <c r="U406" i="8"/>
  <c r="T406" i="8"/>
  <c r="S406" i="8"/>
  <c r="R406" i="8"/>
  <c r="P406" i="8"/>
  <c r="O406" i="8"/>
  <c r="N406" i="8"/>
  <c r="M406" i="8"/>
  <c r="BV405" i="8"/>
  <c r="BU405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BV404" i="8"/>
  <c r="BU404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BV403" i="8"/>
  <c r="BU403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BV402" i="8"/>
  <c r="BU402" i="8"/>
  <c r="BN402" i="8"/>
  <c r="BM402" i="8"/>
  <c r="BL402" i="8"/>
  <c r="BK402" i="8"/>
  <c r="BI402" i="8"/>
  <c r="BH402" i="8"/>
  <c r="BG402" i="8"/>
  <c r="BF402" i="8"/>
  <c r="BD402" i="8"/>
  <c r="BC402" i="8"/>
  <c r="BB402" i="8"/>
  <c r="BA402" i="8"/>
  <c r="AY402" i="8"/>
  <c r="AX402" i="8"/>
  <c r="AW402" i="8"/>
  <c r="AV402" i="8"/>
  <c r="AT402" i="8"/>
  <c r="AS402" i="8"/>
  <c r="AR402" i="8"/>
  <c r="AQ402" i="8"/>
  <c r="AO402" i="8"/>
  <c r="AN402" i="8"/>
  <c r="AM402" i="8"/>
  <c r="AL402" i="8"/>
  <c r="AJ402" i="8"/>
  <c r="AI402" i="8"/>
  <c r="AH402" i="8"/>
  <c r="AG402" i="8"/>
  <c r="AE402" i="8"/>
  <c r="AD402" i="8"/>
  <c r="AC402" i="8"/>
  <c r="AB402" i="8"/>
  <c r="Z402" i="8"/>
  <c r="Y402" i="8"/>
  <c r="X402" i="8"/>
  <c r="W402" i="8"/>
  <c r="U402" i="8"/>
  <c r="T402" i="8"/>
  <c r="S402" i="8"/>
  <c r="R402" i="8"/>
  <c r="P402" i="8"/>
  <c r="O402" i="8"/>
  <c r="N402" i="8"/>
  <c r="M402" i="8"/>
  <c r="BV401" i="8"/>
  <c r="BU401" i="8"/>
  <c r="BO401" i="8"/>
  <c r="BN401" i="8"/>
  <c r="BM401" i="8"/>
  <c r="BL401" i="8"/>
  <c r="BK401" i="8"/>
  <c r="BJ401" i="8"/>
  <c r="BI401" i="8"/>
  <c r="BH401" i="8"/>
  <c r="BG401" i="8"/>
  <c r="BF401" i="8"/>
  <c r="BE401" i="8"/>
  <c r="BD401" i="8"/>
  <c r="BC401" i="8"/>
  <c r="BB401" i="8"/>
  <c r="BA401" i="8"/>
  <c r="AZ401" i="8"/>
  <c r="AY401" i="8"/>
  <c r="AX401" i="8"/>
  <c r="AW401" i="8"/>
  <c r="AV401" i="8"/>
  <c r="AU401" i="8"/>
  <c r="AT401" i="8"/>
  <c r="AS401" i="8"/>
  <c r="AR401" i="8"/>
  <c r="AQ401" i="8"/>
  <c r="AP401" i="8"/>
  <c r="AO401" i="8"/>
  <c r="AN401" i="8"/>
  <c r="AM401" i="8"/>
  <c r="AL401" i="8"/>
  <c r="AK401" i="8"/>
  <c r="AJ401" i="8"/>
  <c r="AI401" i="8"/>
  <c r="AH401" i="8"/>
  <c r="AG401" i="8"/>
  <c r="AF401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BV400" i="8"/>
  <c r="BU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BV399" i="8"/>
  <c r="BU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BV398" i="8"/>
  <c r="BU398" i="8"/>
  <c r="BN398" i="8"/>
  <c r="BM398" i="8"/>
  <c r="BL398" i="8"/>
  <c r="BK398" i="8"/>
  <c r="BI398" i="8"/>
  <c r="BH398" i="8"/>
  <c r="BG398" i="8"/>
  <c r="BF398" i="8"/>
  <c r="BD398" i="8"/>
  <c r="BC398" i="8"/>
  <c r="BB398" i="8"/>
  <c r="BA398" i="8"/>
  <c r="AY398" i="8"/>
  <c r="AX398" i="8"/>
  <c r="AW398" i="8"/>
  <c r="AV398" i="8"/>
  <c r="AT398" i="8"/>
  <c r="AS398" i="8"/>
  <c r="AR398" i="8"/>
  <c r="AQ398" i="8"/>
  <c r="AO398" i="8"/>
  <c r="AN398" i="8"/>
  <c r="AM398" i="8"/>
  <c r="AL398" i="8"/>
  <c r="AJ398" i="8"/>
  <c r="AI398" i="8"/>
  <c r="AH398" i="8"/>
  <c r="AG398" i="8"/>
  <c r="AE398" i="8"/>
  <c r="AD398" i="8"/>
  <c r="AC398" i="8"/>
  <c r="AB398" i="8"/>
  <c r="Z398" i="8"/>
  <c r="Y398" i="8"/>
  <c r="X398" i="8"/>
  <c r="W398" i="8"/>
  <c r="U398" i="8"/>
  <c r="T398" i="8"/>
  <c r="S398" i="8"/>
  <c r="R398" i="8"/>
  <c r="P398" i="8"/>
  <c r="O398" i="8"/>
  <c r="N398" i="8"/>
  <c r="M398" i="8"/>
  <c r="BV397" i="8"/>
  <c r="BU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BV396" i="8"/>
  <c r="BU396" i="8"/>
  <c r="BO396" i="8"/>
  <c r="BN396" i="8"/>
  <c r="BM396" i="8"/>
  <c r="BL396" i="8"/>
  <c r="BK396" i="8"/>
  <c r="BJ396" i="8"/>
  <c r="BI396" i="8"/>
  <c r="BH396" i="8"/>
  <c r="BG396" i="8"/>
  <c r="BF396" i="8"/>
  <c r="BE396" i="8"/>
  <c r="BD396" i="8"/>
  <c r="BC396" i="8"/>
  <c r="BB396" i="8"/>
  <c r="BA396" i="8"/>
  <c r="AZ396" i="8"/>
  <c r="AY396" i="8"/>
  <c r="AX396" i="8"/>
  <c r="AW396" i="8"/>
  <c r="AV396" i="8"/>
  <c r="AU396" i="8"/>
  <c r="AT396" i="8"/>
  <c r="AS396" i="8"/>
  <c r="AR396" i="8"/>
  <c r="AQ396" i="8"/>
  <c r="AP396" i="8"/>
  <c r="AO396" i="8"/>
  <c r="AN396" i="8"/>
  <c r="AM396" i="8"/>
  <c r="AL396" i="8"/>
  <c r="AK396" i="8"/>
  <c r="AJ396" i="8"/>
  <c r="AI396" i="8"/>
  <c r="AH396" i="8"/>
  <c r="AG396" i="8"/>
  <c r="AF396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BV395" i="8"/>
  <c r="BU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BV394" i="8"/>
  <c r="BU394" i="8"/>
  <c r="BN394" i="8"/>
  <c r="BM394" i="8"/>
  <c r="BL394" i="8"/>
  <c r="BK394" i="8"/>
  <c r="BI394" i="8"/>
  <c r="BH394" i="8"/>
  <c r="BG394" i="8"/>
  <c r="BF394" i="8"/>
  <c r="BD394" i="8"/>
  <c r="BC394" i="8"/>
  <c r="BB394" i="8"/>
  <c r="BA394" i="8"/>
  <c r="AY394" i="8"/>
  <c r="AX394" i="8"/>
  <c r="AW394" i="8"/>
  <c r="AV394" i="8"/>
  <c r="AT394" i="8"/>
  <c r="AS394" i="8"/>
  <c r="AR394" i="8"/>
  <c r="AQ394" i="8"/>
  <c r="AO394" i="8"/>
  <c r="AN394" i="8"/>
  <c r="AM394" i="8"/>
  <c r="AL394" i="8"/>
  <c r="AJ394" i="8"/>
  <c r="AI394" i="8"/>
  <c r="AH394" i="8"/>
  <c r="AG394" i="8"/>
  <c r="AE394" i="8"/>
  <c r="AD394" i="8"/>
  <c r="AC394" i="8"/>
  <c r="AB394" i="8"/>
  <c r="Z394" i="8"/>
  <c r="Y394" i="8"/>
  <c r="X394" i="8"/>
  <c r="W394" i="8"/>
  <c r="U394" i="8"/>
  <c r="T394" i="8"/>
  <c r="S394" i="8"/>
  <c r="R394" i="8"/>
  <c r="P394" i="8"/>
  <c r="O394" i="8"/>
  <c r="N394" i="8"/>
  <c r="M394" i="8"/>
  <c r="BV393" i="8"/>
  <c r="BU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BV392" i="8"/>
  <c r="BU392" i="8"/>
  <c r="BN392" i="8"/>
  <c r="BM392" i="8"/>
  <c r="BL392" i="8"/>
  <c r="BK392" i="8"/>
  <c r="BI392" i="8"/>
  <c r="BH392" i="8"/>
  <c r="BG392" i="8"/>
  <c r="BF392" i="8"/>
  <c r="BD392" i="8"/>
  <c r="BC392" i="8"/>
  <c r="BB392" i="8"/>
  <c r="BA392" i="8"/>
  <c r="AY392" i="8"/>
  <c r="AX392" i="8"/>
  <c r="AW392" i="8"/>
  <c r="AV392" i="8"/>
  <c r="AT392" i="8"/>
  <c r="AS392" i="8"/>
  <c r="AR392" i="8"/>
  <c r="AQ392" i="8"/>
  <c r="AO392" i="8"/>
  <c r="AN392" i="8"/>
  <c r="AM392" i="8"/>
  <c r="AL392" i="8"/>
  <c r="AJ392" i="8"/>
  <c r="AI392" i="8"/>
  <c r="AH392" i="8"/>
  <c r="AG392" i="8"/>
  <c r="AE392" i="8"/>
  <c r="AD392" i="8"/>
  <c r="AC392" i="8"/>
  <c r="AB392" i="8"/>
  <c r="Z392" i="8"/>
  <c r="Y392" i="8"/>
  <c r="X392" i="8"/>
  <c r="W392" i="8"/>
  <c r="U392" i="8"/>
  <c r="T392" i="8"/>
  <c r="S392" i="8"/>
  <c r="R392" i="8"/>
  <c r="P392" i="8"/>
  <c r="O392" i="8"/>
  <c r="N392" i="8"/>
  <c r="M392" i="8"/>
  <c r="BV391" i="8"/>
  <c r="BU391" i="8"/>
  <c r="BN391" i="8"/>
  <c r="BM391" i="8"/>
  <c r="BL391" i="8"/>
  <c r="BK391" i="8"/>
  <c r="BI391" i="8"/>
  <c r="BH391" i="8"/>
  <c r="BG391" i="8"/>
  <c r="BF391" i="8"/>
  <c r="BD391" i="8"/>
  <c r="BC391" i="8"/>
  <c r="BB391" i="8"/>
  <c r="BA391" i="8"/>
  <c r="AY391" i="8"/>
  <c r="AX391" i="8"/>
  <c r="AW391" i="8"/>
  <c r="AV391" i="8"/>
  <c r="AT391" i="8"/>
  <c r="AS391" i="8"/>
  <c r="AR391" i="8"/>
  <c r="AQ391" i="8"/>
  <c r="AO391" i="8"/>
  <c r="AN391" i="8"/>
  <c r="AM391" i="8"/>
  <c r="AL391" i="8"/>
  <c r="AJ391" i="8"/>
  <c r="AI391" i="8"/>
  <c r="AH391" i="8"/>
  <c r="AG391" i="8"/>
  <c r="AE391" i="8"/>
  <c r="AD391" i="8"/>
  <c r="AC391" i="8"/>
  <c r="AB391" i="8"/>
  <c r="Z391" i="8"/>
  <c r="Y391" i="8"/>
  <c r="X391" i="8"/>
  <c r="W391" i="8"/>
  <c r="U391" i="8"/>
  <c r="T391" i="8"/>
  <c r="S391" i="8"/>
  <c r="R391" i="8"/>
  <c r="P391" i="8"/>
  <c r="O391" i="8"/>
  <c r="N391" i="8"/>
  <c r="M391" i="8"/>
  <c r="BV390" i="8"/>
  <c r="BU390" i="8"/>
  <c r="BN390" i="8"/>
  <c r="BM390" i="8"/>
  <c r="BL390" i="8"/>
  <c r="BK390" i="8"/>
  <c r="BI390" i="8"/>
  <c r="BH390" i="8"/>
  <c r="BG390" i="8"/>
  <c r="BF390" i="8"/>
  <c r="BD390" i="8"/>
  <c r="BC390" i="8"/>
  <c r="BB390" i="8"/>
  <c r="BA390" i="8"/>
  <c r="AY390" i="8"/>
  <c r="AX390" i="8"/>
  <c r="AW390" i="8"/>
  <c r="AV390" i="8"/>
  <c r="AT390" i="8"/>
  <c r="AS390" i="8"/>
  <c r="AR390" i="8"/>
  <c r="AQ390" i="8"/>
  <c r="AO390" i="8"/>
  <c r="AN390" i="8"/>
  <c r="AM390" i="8"/>
  <c r="AL390" i="8"/>
  <c r="AJ390" i="8"/>
  <c r="AI390" i="8"/>
  <c r="AH390" i="8"/>
  <c r="AG390" i="8"/>
  <c r="AE390" i="8"/>
  <c r="AD390" i="8"/>
  <c r="AC390" i="8"/>
  <c r="AB390" i="8"/>
  <c r="Z390" i="8"/>
  <c r="Y390" i="8"/>
  <c r="X390" i="8"/>
  <c r="W390" i="8"/>
  <c r="U390" i="8"/>
  <c r="T390" i="8"/>
  <c r="S390" i="8"/>
  <c r="R390" i="8"/>
  <c r="P390" i="8"/>
  <c r="O390" i="8"/>
  <c r="N390" i="8"/>
  <c r="M390" i="8"/>
  <c r="BV389" i="8"/>
  <c r="BU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BV388" i="8"/>
  <c r="BU388" i="8"/>
  <c r="BO388" i="8"/>
  <c r="BN388" i="8"/>
  <c r="BM388" i="8"/>
  <c r="BL388" i="8"/>
  <c r="BK388" i="8"/>
  <c r="BJ388" i="8"/>
  <c r="BI388" i="8"/>
  <c r="BH388" i="8"/>
  <c r="BG388" i="8"/>
  <c r="BF388" i="8"/>
  <c r="BE388" i="8"/>
  <c r="BD388" i="8"/>
  <c r="BC388" i="8"/>
  <c r="BB388" i="8"/>
  <c r="BA388" i="8"/>
  <c r="AZ388" i="8"/>
  <c r="AY388" i="8"/>
  <c r="AX388" i="8"/>
  <c r="AW388" i="8"/>
  <c r="AV388" i="8"/>
  <c r="AU388" i="8"/>
  <c r="AT388" i="8"/>
  <c r="AS388" i="8"/>
  <c r="AR388" i="8"/>
  <c r="AQ388" i="8"/>
  <c r="AP388" i="8"/>
  <c r="AO388" i="8"/>
  <c r="AN388" i="8"/>
  <c r="AM388" i="8"/>
  <c r="AL388" i="8"/>
  <c r="AK388" i="8"/>
  <c r="AJ388" i="8"/>
  <c r="AI388" i="8"/>
  <c r="AH388" i="8"/>
  <c r="AG388" i="8"/>
  <c r="AF388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BV387" i="8"/>
  <c r="BU387" i="8"/>
  <c r="BO387" i="8"/>
  <c r="BN387" i="8"/>
  <c r="BM387" i="8"/>
  <c r="BL387" i="8"/>
  <c r="BK387" i="8"/>
  <c r="BJ387" i="8"/>
  <c r="BI387" i="8"/>
  <c r="BH387" i="8"/>
  <c r="BG387" i="8"/>
  <c r="BF387" i="8"/>
  <c r="BE387" i="8"/>
  <c r="BD387" i="8"/>
  <c r="BC387" i="8"/>
  <c r="BB387" i="8"/>
  <c r="BA387" i="8"/>
  <c r="AZ387" i="8"/>
  <c r="AY387" i="8"/>
  <c r="AX387" i="8"/>
  <c r="AW387" i="8"/>
  <c r="AV387" i="8"/>
  <c r="AU387" i="8"/>
  <c r="AT387" i="8"/>
  <c r="AS387" i="8"/>
  <c r="AR387" i="8"/>
  <c r="AQ387" i="8"/>
  <c r="AP387" i="8"/>
  <c r="AO387" i="8"/>
  <c r="AN387" i="8"/>
  <c r="AM387" i="8"/>
  <c r="AL387" i="8"/>
  <c r="AK387" i="8"/>
  <c r="AJ387" i="8"/>
  <c r="AI387" i="8"/>
  <c r="AH387" i="8"/>
  <c r="AG387" i="8"/>
  <c r="AF387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BV386" i="8"/>
  <c r="BU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BV385" i="8"/>
  <c r="BU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BV384" i="8"/>
  <c r="BU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BV383" i="8"/>
  <c r="BU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BV382" i="8"/>
  <c r="BU382" i="8"/>
  <c r="BN382" i="8"/>
  <c r="BM382" i="8"/>
  <c r="BL382" i="8"/>
  <c r="BK382" i="8"/>
  <c r="BI382" i="8"/>
  <c r="BH382" i="8"/>
  <c r="BG382" i="8"/>
  <c r="BF382" i="8"/>
  <c r="BD382" i="8"/>
  <c r="BC382" i="8"/>
  <c r="BB382" i="8"/>
  <c r="BA382" i="8"/>
  <c r="AY382" i="8"/>
  <c r="AX382" i="8"/>
  <c r="AW382" i="8"/>
  <c r="AV382" i="8"/>
  <c r="AT382" i="8"/>
  <c r="AS382" i="8"/>
  <c r="AR382" i="8"/>
  <c r="AQ382" i="8"/>
  <c r="AO382" i="8"/>
  <c r="AN382" i="8"/>
  <c r="AM382" i="8"/>
  <c r="AL382" i="8"/>
  <c r="AJ382" i="8"/>
  <c r="AI382" i="8"/>
  <c r="AH382" i="8"/>
  <c r="AG382" i="8"/>
  <c r="AE382" i="8"/>
  <c r="AD382" i="8"/>
  <c r="AC382" i="8"/>
  <c r="AB382" i="8"/>
  <c r="Z382" i="8"/>
  <c r="Y382" i="8"/>
  <c r="X382" i="8"/>
  <c r="W382" i="8"/>
  <c r="U382" i="8"/>
  <c r="T382" i="8"/>
  <c r="S382" i="8"/>
  <c r="R382" i="8"/>
  <c r="P382" i="8"/>
  <c r="O382" i="8"/>
  <c r="N382" i="8"/>
  <c r="M382" i="8"/>
  <c r="BV381" i="8"/>
  <c r="BU381" i="8"/>
  <c r="BO381" i="8"/>
  <c r="BN381" i="8"/>
  <c r="BM381" i="8"/>
  <c r="BL381" i="8"/>
  <c r="BK381" i="8"/>
  <c r="BJ381" i="8"/>
  <c r="BI381" i="8"/>
  <c r="BH381" i="8"/>
  <c r="BG381" i="8"/>
  <c r="BF381" i="8"/>
  <c r="BE381" i="8"/>
  <c r="BD381" i="8"/>
  <c r="BC381" i="8"/>
  <c r="BB381" i="8"/>
  <c r="BA381" i="8"/>
  <c r="AZ381" i="8"/>
  <c r="AY381" i="8"/>
  <c r="AX381" i="8"/>
  <c r="AW381" i="8"/>
  <c r="AV381" i="8"/>
  <c r="AU381" i="8"/>
  <c r="AT381" i="8"/>
  <c r="AS381" i="8"/>
  <c r="AR381" i="8"/>
  <c r="AQ381" i="8"/>
  <c r="AP381" i="8"/>
  <c r="AO381" i="8"/>
  <c r="AN381" i="8"/>
  <c r="AM381" i="8"/>
  <c r="AL381" i="8"/>
  <c r="AK381" i="8"/>
  <c r="AJ381" i="8"/>
  <c r="AI381" i="8"/>
  <c r="AH381" i="8"/>
  <c r="AG381" i="8"/>
  <c r="AF381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BV380" i="8"/>
  <c r="BU380" i="8"/>
  <c r="BN380" i="8"/>
  <c r="BM380" i="8"/>
  <c r="BL380" i="8"/>
  <c r="BK380" i="8"/>
  <c r="BI380" i="8"/>
  <c r="BH380" i="8"/>
  <c r="BG380" i="8"/>
  <c r="BF380" i="8"/>
  <c r="BD380" i="8"/>
  <c r="BC380" i="8"/>
  <c r="BB380" i="8"/>
  <c r="BA380" i="8"/>
  <c r="AY380" i="8"/>
  <c r="AX380" i="8"/>
  <c r="AW380" i="8"/>
  <c r="AV380" i="8"/>
  <c r="AT380" i="8"/>
  <c r="AS380" i="8"/>
  <c r="AR380" i="8"/>
  <c r="AQ380" i="8"/>
  <c r="AP380" i="8"/>
  <c r="AO380" i="8"/>
  <c r="AN380" i="8"/>
  <c r="AM380" i="8"/>
  <c r="AL380" i="8"/>
  <c r="AJ380" i="8"/>
  <c r="AI380" i="8"/>
  <c r="AH380" i="8"/>
  <c r="AG380" i="8"/>
  <c r="AE380" i="8"/>
  <c r="AD380" i="8"/>
  <c r="AC380" i="8"/>
  <c r="AB380" i="8"/>
  <c r="Z380" i="8"/>
  <c r="Y380" i="8"/>
  <c r="X380" i="8"/>
  <c r="W380" i="8"/>
  <c r="U380" i="8"/>
  <c r="T380" i="8"/>
  <c r="S380" i="8"/>
  <c r="R380" i="8"/>
  <c r="P380" i="8"/>
  <c r="O380" i="8"/>
  <c r="N380" i="8"/>
  <c r="M380" i="8"/>
  <c r="BV379" i="8"/>
  <c r="BU379" i="8"/>
  <c r="BN379" i="8"/>
  <c r="BM379" i="8"/>
  <c r="BL379" i="8"/>
  <c r="BK379" i="8"/>
  <c r="BI379" i="8"/>
  <c r="BH379" i="8"/>
  <c r="BG379" i="8"/>
  <c r="BF379" i="8"/>
  <c r="BD379" i="8"/>
  <c r="BC379" i="8"/>
  <c r="BB379" i="8"/>
  <c r="BA379" i="8"/>
  <c r="AY379" i="8"/>
  <c r="AX379" i="8"/>
  <c r="AW379" i="8"/>
  <c r="AV379" i="8"/>
  <c r="AT379" i="8"/>
  <c r="AS379" i="8"/>
  <c r="AR379" i="8"/>
  <c r="AQ379" i="8"/>
  <c r="AP379" i="8"/>
  <c r="AO379" i="8"/>
  <c r="AN379" i="8"/>
  <c r="AM379" i="8"/>
  <c r="AL379" i="8"/>
  <c r="AJ379" i="8"/>
  <c r="AI379" i="8"/>
  <c r="AH379" i="8"/>
  <c r="AG379" i="8"/>
  <c r="AE379" i="8"/>
  <c r="AD379" i="8"/>
  <c r="AC379" i="8"/>
  <c r="AB379" i="8"/>
  <c r="Z379" i="8"/>
  <c r="Y379" i="8"/>
  <c r="X379" i="8"/>
  <c r="W379" i="8"/>
  <c r="U379" i="8"/>
  <c r="T379" i="8"/>
  <c r="S379" i="8"/>
  <c r="R379" i="8"/>
  <c r="P379" i="8"/>
  <c r="O379" i="8"/>
  <c r="N379" i="8"/>
  <c r="M379" i="8"/>
  <c r="BV378" i="8"/>
  <c r="BU378" i="8"/>
  <c r="BN378" i="8"/>
  <c r="BM378" i="8"/>
  <c r="BL378" i="8"/>
  <c r="BK378" i="8"/>
  <c r="BI378" i="8"/>
  <c r="BH378" i="8"/>
  <c r="BG378" i="8"/>
  <c r="BF378" i="8"/>
  <c r="BD378" i="8"/>
  <c r="BC378" i="8"/>
  <c r="BB378" i="8"/>
  <c r="BA378" i="8"/>
  <c r="AY378" i="8"/>
  <c r="AX378" i="8"/>
  <c r="AW378" i="8"/>
  <c r="AV378" i="8"/>
  <c r="AT378" i="8"/>
  <c r="AS378" i="8"/>
  <c r="AR378" i="8"/>
  <c r="AQ378" i="8"/>
  <c r="AO378" i="8"/>
  <c r="AN378" i="8"/>
  <c r="AM378" i="8"/>
  <c r="AL378" i="8"/>
  <c r="AJ378" i="8"/>
  <c r="AI378" i="8"/>
  <c r="AH378" i="8"/>
  <c r="AG378" i="8"/>
  <c r="AE378" i="8"/>
  <c r="AD378" i="8"/>
  <c r="AC378" i="8"/>
  <c r="AB378" i="8"/>
  <c r="Z378" i="8"/>
  <c r="Y378" i="8"/>
  <c r="X378" i="8"/>
  <c r="W378" i="8"/>
  <c r="U378" i="8"/>
  <c r="T378" i="8"/>
  <c r="S378" i="8"/>
  <c r="R378" i="8"/>
  <c r="P378" i="8"/>
  <c r="O378" i="8"/>
  <c r="N378" i="8"/>
  <c r="M378" i="8"/>
  <c r="BV377" i="8"/>
  <c r="BU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BV376" i="8"/>
  <c r="BU376" i="8"/>
  <c r="BO376" i="8"/>
  <c r="BN376" i="8"/>
  <c r="BM376" i="8"/>
  <c r="BL376" i="8"/>
  <c r="BK376" i="8"/>
  <c r="BJ376" i="8"/>
  <c r="BI376" i="8"/>
  <c r="BH376" i="8"/>
  <c r="BG376" i="8"/>
  <c r="BF376" i="8"/>
  <c r="BE376" i="8"/>
  <c r="BD376" i="8"/>
  <c r="BC376" i="8"/>
  <c r="BB376" i="8"/>
  <c r="BA376" i="8"/>
  <c r="AZ376" i="8"/>
  <c r="AY376" i="8"/>
  <c r="AX376" i="8"/>
  <c r="AW376" i="8"/>
  <c r="AV376" i="8"/>
  <c r="AU376" i="8"/>
  <c r="AT376" i="8"/>
  <c r="AS376" i="8"/>
  <c r="AR376" i="8"/>
  <c r="AQ376" i="8"/>
  <c r="AP376" i="8"/>
  <c r="AO376" i="8"/>
  <c r="AN376" i="8"/>
  <c r="AM376" i="8"/>
  <c r="AL376" i="8"/>
  <c r="AK376" i="8"/>
  <c r="AJ376" i="8"/>
  <c r="AI376" i="8"/>
  <c r="AH376" i="8"/>
  <c r="AG376" i="8"/>
  <c r="AF376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BV375" i="8"/>
  <c r="BU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BV374" i="8"/>
  <c r="BU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BV373" i="8"/>
  <c r="BU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BV372" i="8"/>
  <c r="BU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BV371" i="8"/>
  <c r="BU371" i="8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BV370" i="8"/>
  <c r="BU370" i="8"/>
  <c r="BN370" i="8"/>
  <c r="BM370" i="8"/>
  <c r="BL370" i="8"/>
  <c r="BK370" i="8"/>
  <c r="BI370" i="8"/>
  <c r="BH370" i="8"/>
  <c r="BG370" i="8"/>
  <c r="BF370" i="8"/>
  <c r="BD370" i="8"/>
  <c r="BC370" i="8"/>
  <c r="BB370" i="8"/>
  <c r="BA370" i="8"/>
  <c r="AY370" i="8"/>
  <c r="AX370" i="8"/>
  <c r="AW370" i="8"/>
  <c r="AV370" i="8"/>
  <c r="AT370" i="8"/>
  <c r="AS370" i="8"/>
  <c r="AR370" i="8"/>
  <c r="AQ370" i="8"/>
  <c r="AO370" i="8"/>
  <c r="AN370" i="8"/>
  <c r="AM370" i="8"/>
  <c r="AL370" i="8"/>
  <c r="AJ370" i="8"/>
  <c r="AI370" i="8"/>
  <c r="AH370" i="8"/>
  <c r="AG370" i="8"/>
  <c r="AE370" i="8"/>
  <c r="AD370" i="8"/>
  <c r="AC370" i="8"/>
  <c r="AB370" i="8"/>
  <c r="Z370" i="8"/>
  <c r="Y370" i="8"/>
  <c r="X370" i="8"/>
  <c r="W370" i="8"/>
  <c r="U370" i="8"/>
  <c r="T370" i="8"/>
  <c r="S370" i="8"/>
  <c r="R370" i="8"/>
  <c r="P370" i="8"/>
  <c r="O370" i="8"/>
  <c r="N370" i="8"/>
  <c r="M370" i="8"/>
  <c r="BV369" i="8"/>
  <c r="BU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BV368" i="8"/>
  <c r="BU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BV367" i="8"/>
  <c r="BU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BV366" i="8"/>
  <c r="BU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N354" i="8"/>
  <c r="BM354" i="8"/>
  <c r="BL354" i="8"/>
  <c r="BK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BV350" i="8"/>
  <c r="BU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BV338" i="8"/>
  <c r="BU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L338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BV332" i="8"/>
  <c r="BU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BV331" i="8"/>
  <c r="BU331" i="8"/>
  <c r="BN331" i="8"/>
  <c r="BM331" i="8"/>
  <c r="BL331" i="8"/>
  <c r="BK331" i="8"/>
  <c r="BI331" i="8"/>
  <c r="BH331" i="8"/>
  <c r="BG331" i="8"/>
  <c r="BF331" i="8"/>
  <c r="BD331" i="8"/>
  <c r="BC331" i="8"/>
  <c r="BB331" i="8"/>
  <c r="BA331" i="8"/>
  <c r="AY331" i="8"/>
  <c r="AX331" i="8"/>
  <c r="AW331" i="8"/>
  <c r="AV331" i="8"/>
  <c r="AT331" i="8"/>
  <c r="AS331" i="8"/>
  <c r="AR331" i="8"/>
  <c r="AQ331" i="8"/>
  <c r="AO331" i="8"/>
  <c r="AN331" i="8"/>
  <c r="AM331" i="8"/>
  <c r="AL331" i="8"/>
  <c r="AJ331" i="8"/>
  <c r="AI331" i="8"/>
  <c r="AH331" i="8"/>
  <c r="AG331" i="8"/>
  <c r="AE331" i="8"/>
  <c r="AD331" i="8"/>
  <c r="AC331" i="8"/>
  <c r="AB331" i="8"/>
  <c r="Z331" i="8"/>
  <c r="Y331" i="8"/>
  <c r="X331" i="8"/>
  <c r="W331" i="8"/>
  <c r="U331" i="8"/>
  <c r="T331" i="8"/>
  <c r="S331" i="8"/>
  <c r="R331" i="8"/>
  <c r="P331" i="8"/>
  <c r="O331" i="8"/>
  <c r="N331" i="8"/>
  <c r="M331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BV327" i="8"/>
  <c r="BU327" i="8"/>
  <c r="BN327" i="8"/>
  <c r="BM327" i="8"/>
  <c r="BL327" i="8"/>
  <c r="BK327" i="8"/>
  <c r="BI327" i="8"/>
  <c r="BH327" i="8"/>
  <c r="BG327" i="8"/>
  <c r="BF327" i="8"/>
  <c r="BD327" i="8"/>
  <c r="BC327" i="8"/>
  <c r="BB327" i="8"/>
  <c r="BA327" i="8"/>
  <c r="AY327" i="8"/>
  <c r="AX327" i="8"/>
  <c r="AW327" i="8"/>
  <c r="AV327" i="8"/>
  <c r="AT327" i="8"/>
  <c r="AS327" i="8"/>
  <c r="AR327" i="8"/>
  <c r="AQ327" i="8"/>
  <c r="AO327" i="8"/>
  <c r="AN327" i="8"/>
  <c r="AM327" i="8"/>
  <c r="AL327" i="8"/>
  <c r="AJ327" i="8"/>
  <c r="AI327" i="8"/>
  <c r="AH327" i="8"/>
  <c r="AG327" i="8"/>
  <c r="AE327" i="8"/>
  <c r="AD327" i="8"/>
  <c r="AC327" i="8"/>
  <c r="AB327" i="8"/>
  <c r="Z327" i="8"/>
  <c r="Y327" i="8"/>
  <c r="X327" i="8"/>
  <c r="W327" i="8"/>
  <c r="U327" i="8"/>
  <c r="T327" i="8"/>
  <c r="S327" i="8"/>
  <c r="R327" i="8"/>
  <c r="P327" i="8"/>
  <c r="O327" i="8"/>
  <c r="N327" i="8"/>
  <c r="M327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BV325" i="8"/>
  <c r="BU325" i="8"/>
  <c r="BN325" i="8"/>
  <c r="BM325" i="8"/>
  <c r="BL325" i="8"/>
  <c r="BK325" i="8"/>
  <c r="BI325" i="8"/>
  <c r="BH325" i="8"/>
  <c r="BG325" i="8"/>
  <c r="BF325" i="8"/>
  <c r="BD325" i="8"/>
  <c r="BC325" i="8"/>
  <c r="BB325" i="8"/>
  <c r="BA325" i="8"/>
  <c r="AY325" i="8"/>
  <c r="AX325" i="8"/>
  <c r="AW325" i="8"/>
  <c r="AV325" i="8"/>
  <c r="AT325" i="8"/>
  <c r="AS325" i="8"/>
  <c r="AR325" i="8"/>
  <c r="AQ325" i="8"/>
  <c r="AO325" i="8"/>
  <c r="AN325" i="8"/>
  <c r="AM325" i="8"/>
  <c r="AL325" i="8"/>
  <c r="AJ325" i="8"/>
  <c r="AI325" i="8"/>
  <c r="AH325" i="8"/>
  <c r="AG325" i="8"/>
  <c r="AE325" i="8"/>
  <c r="AD325" i="8"/>
  <c r="AC325" i="8"/>
  <c r="AB325" i="8"/>
  <c r="Z325" i="8"/>
  <c r="Y325" i="8"/>
  <c r="X325" i="8"/>
  <c r="W325" i="8"/>
  <c r="U325" i="8"/>
  <c r="T325" i="8"/>
  <c r="S325" i="8"/>
  <c r="R325" i="8"/>
  <c r="P325" i="8"/>
  <c r="O325" i="8"/>
  <c r="N325" i="8"/>
  <c r="M325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BV320" i="8"/>
  <c r="BU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P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AA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BV315" i="8"/>
  <c r="BU315" i="8"/>
  <c r="BN315" i="8"/>
  <c r="BM315" i="8"/>
  <c r="BL315" i="8"/>
  <c r="BK315" i="8"/>
  <c r="BI315" i="8"/>
  <c r="BH315" i="8"/>
  <c r="BG315" i="8"/>
  <c r="BF315" i="8"/>
  <c r="BD315" i="8"/>
  <c r="BC315" i="8"/>
  <c r="BB315" i="8"/>
  <c r="BA315" i="8"/>
  <c r="AY315" i="8"/>
  <c r="AX315" i="8"/>
  <c r="AW315" i="8"/>
  <c r="AV315" i="8"/>
  <c r="AT315" i="8"/>
  <c r="AS315" i="8"/>
  <c r="AR315" i="8"/>
  <c r="AQ315" i="8"/>
  <c r="AO315" i="8"/>
  <c r="AN315" i="8"/>
  <c r="AM315" i="8"/>
  <c r="AL315" i="8"/>
  <c r="AJ315" i="8"/>
  <c r="AI315" i="8"/>
  <c r="AH315" i="8"/>
  <c r="AG315" i="8"/>
  <c r="AE315" i="8"/>
  <c r="AD315" i="8"/>
  <c r="AC315" i="8"/>
  <c r="AB315" i="8"/>
  <c r="Z315" i="8"/>
  <c r="Y315" i="8"/>
  <c r="X315" i="8"/>
  <c r="W315" i="8"/>
  <c r="U315" i="8"/>
  <c r="T315" i="8"/>
  <c r="S315" i="8"/>
  <c r="R315" i="8"/>
  <c r="P315" i="8"/>
  <c r="O315" i="8"/>
  <c r="N315" i="8"/>
  <c r="M315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BV310" i="8"/>
  <c r="BU310" i="8"/>
  <c r="BN310" i="8"/>
  <c r="BM310" i="8"/>
  <c r="BL310" i="8"/>
  <c r="BK310" i="8"/>
  <c r="BI310" i="8"/>
  <c r="BH310" i="8"/>
  <c r="BG310" i="8"/>
  <c r="BF310" i="8"/>
  <c r="BD310" i="8"/>
  <c r="BC310" i="8"/>
  <c r="BB310" i="8"/>
  <c r="BA310" i="8"/>
  <c r="AY310" i="8"/>
  <c r="AX310" i="8"/>
  <c r="AW310" i="8"/>
  <c r="AV310" i="8"/>
  <c r="AT310" i="8"/>
  <c r="AS310" i="8"/>
  <c r="AR310" i="8"/>
  <c r="AQ310" i="8"/>
  <c r="AO310" i="8"/>
  <c r="AN310" i="8"/>
  <c r="AM310" i="8"/>
  <c r="AL310" i="8"/>
  <c r="AJ310" i="8"/>
  <c r="AI310" i="8"/>
  <c r="AH310" i="8"/>
  <c r="AG310" i="8"/>
  <c r="AE310" i="8"/>
  <c r="AD310" i="8"/>
  <c r="AC310" i="8"/>
  <c r="AB310" i="8"/>
  <c r="Z310" i="8"/>
  <c r="Y310" i="8"/>
  <c r="X310" i="8"/>
  <c r="W310" i="8"/>
  <c r="U310" i="8"/>
  <c r="T310" i="8"/>
  <c r="S310" i="8"/>
  <c r="R310" i="8"/>
  <c r="P310" i="8"/>
  <c r="O310" i="8"/>
  <c r="N310" i="8"/>
  <c r="M310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BV305" i="8"/>
  <c r="BU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BV300" i="8"/>
  <c r="BU300" i="8"/>
  <c r="BN300" i="8"/>
  <c r="BM300" i="8"/>
  <c r="BL300" i="8"/>
  <c r="BK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BV298" i="8"/>
  <c r="BU298" i="8"/>
  <c r="BN298" i="8"/>
  <c r="BM298" i="8"/>
  <c r="BL298" i="8"/>
  <c r="BK298" i="8"/>
  <c r="BI298" i="8"/>
  <c r="BH298" i="8"/>
  <c r="BG298" i="8"/>
  <c r="BF298" i="8"/>
  <c r="BD298" i="8"/>
  <c r="BC298" i="8"/>
  <c r="BB298" i="8"/>
  <c r="BA298" i="8"/>
  <c r="AY298" i="8"/>
  <c r="AX298" i="8"/>
  <c r="AW298" i="8"/>
  <c r="AV298" i="8"/>
  <c r="AT298" i="8"/>
  <c r="AS298" i="8"/>
  <c r="AR298" i="8"/>
  <c r="AQ298" i="8"/>
  <c r="AO298" i="8"/>
  <c r="AN298" i="8"/>
  <c r="AM298" i="8"/>
  <c r="AL298" i="8"/>
  <c r="AJ298" i="8"/>
  <c r="AI298" i="8"/>
  <c r="AH298" i="8"/>
  <c r="AG298" i="8"/>
  <c r="AE298" i="8"/>
  <c r="AD298" i="8"/>
  <c r="AC298" i="8"/>
  <c r="AB298" i="8"/>
  <c r="Z298" i="8"/>
  <c r="Y298" i="8"/>
  <c r="X298" i="8"/>
  <c r="W298" i="8"/>
  <c r="U298" i="8"/>
  <c r="T298" i="8"/>
  <c r="S298" i="8"/>
  <c r="R298" i="8"/>
  <c r="P298" i="8"/>
  <c r="O298" i="8"/>
  <c r="N298" i="8"/>
  <c r="M298" i="8"/>
  <c r="BV297" i="8"/>
  <c r="BU297" i="8"/>
  <c r="BO297" i="8"/>
  <c r="BN297" i="8"/>
  <c r="BM297" i="8"/>
  <c r="BL297" i="8"/>
  <c r="BK297" i="8"/>
  <c r="BI297" i="8"/>
  <c r="BH297" i="8"/>
  <c r="BG297" i="8"/>
  <c r="BF297" i="8"/>
  <c r="BD297" i="8"/>
  <c r="BC297" i="8"/>
  <c r="BB297" i="8"/>
  <c r="BA297" i="8"/>
  <c r="AY297" i="8"/>
  <c r="AX297" i="8"/>
  <c r="AW297" i="8"/>
  <c r="AV297" i="8"/>
  <c r="AT297" i="8"/>
  <c r="AS297" i="8"/>
  <c r="AR297" i="8"/>
  <c r="AQ297" i="8"/>
  <c r="AO297" i="8"/>
  <c r="AN297" i="8"/>
  <c r="AM297" i="8"/>
  <c r="AL297" i="8"/>
  <c r="AJ297" i="8"/>
  <c r="AI297" i="8"/>
  <c r="AH297" i="8"/>
  <c r="AG297" i="8"/>
  <c r="AE297" i="8"/>
  <c r="AD297" i="8"/>
  <c r="AC297" i="8"/>
  <c r="AB297" i="8"/>
  <c r="Z297" i="8"/>
  <c r="Y297" i="8"/>
  <c r="X297" i="8"/>
  <c r="W297" i="8"/>
  <c r="U297" i="8"/>
  <c r="T297" i="8"/>
  <c r="S297" i="8"/>
  <c r="R297" i="8"/>
  <c r="P297" i="8"/>
  <c r="O297" i="8"/>
  <c r="N297" i="8"/>
  <c r="M297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BV295" i="8"/>
  <c r="BU295" i="8"/>
  <c r="BN295" i="8"/>
  <c r="BM295" i="8"/>
  <c r="BL295" i="8"/>
  <c r="BK295" i="8"/>
  <c r="BI295" i="8"/>
  <c r="BH295" i="8"/>
  <c r="BG295" i="8"/>
  <c r="BF295" i="8"/>
  <c r="BD295" i="8"/>
  <c r="BC295" i="8"/>
  <c r="BB295" i="8"/>
  <c r="BA295" i="8"/>
  <c r="AY295" i="8"/>
  <c r="AX295" i="8"/>
  <c r="AW295" i="8"/>
  <c r="AV295" i="8"/>
  <c r="AT295" i="8"/>
  <c r="AS295" i="8"/>
  <c r="AR295" i="8"/>
  <c r="AQ295" i="8"/>
  <c r="AO295" i="8"/>
  <c r="AN295" i="8"/>
  <c r="AM295" i="8"/>
  <c r="AL295" i="8"/>
  <c r="AJ295" i="8"/>
  <c r="AI295" i="8"/>
  <c r="AH295" i="8"/>
  <c r="AG295" i="8"/>
  <c r="AE295" i="8"/>
  <c r="AD295" i="8"/>
  <c r="AC295" i="8"/>
  <c r="AB295" i="8"/>
  <c r="Z295" i="8"/>
  <c r="Y295" i="8"/>
  <c r="X295" i="8"/>
  <c r="W295" i="8"/>
  <c r="U295" i="8"/>
  <c r="T295" i="8"/>
  <c r="S295" i="8"/>
  <c r="R295" i="8"/>
  <c r="P295" i="8"/>
  <c r="O295" i="8"/>
  <c r="N295" i="8"/>
  <c r="M295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BV292" i="8"/>
  <c r="BU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BV290" i="8"/>
  <c r="BU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BV288" i="8"/>
  <c r="BU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P288" i="8"/>
  <c r="O288" i="8"/>
  <c r="N288" i="8"/>
  <c r="M288" i="8"/>
  <c r="BV287" i="8"/>
  <c r="BU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BV286" i="8"/>
  <c r="BU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BV282" i="8"/>
  <c r="BU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BV281" i="8"/>
  <c r="BU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BV280" i="8"/>
  <c r="BU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BV275" i="8"/>
  <c r="BU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BV274" i="8"/>
  <c r="BU274" i="8"/>
  <c r="BN274" i="8"/>
  <c r="BM274" i="8"/>
  <c r="BL274" i="8"/>
  <c r="BK274" i="8"/>
  <c r="BI274" i="8"/>
  <c r="BH274" i="8"/>
  <c r="BG274" i="8"/>
  <c r="BF274" i="8"/>
  <c r="BD274" i="8"/>
  <c r="BC274" i="8"/>
  <c r="BB274" i="8"/>
  <c r="BA274" i="8"/>
  <c r="AY274" i="8"/>
  <c r="AX274" i="8"/>
  <c r="AW274" i="8"/>
  <c r="AV274" i="8"/>
  <c r="AT274" i="8"/>
  <c r="AS274" i="8"/>
  <c r="AR274" i="8"/>
  <c r="AQ274" i="8"/>
  <c r="AO274" i="8"/>
  <c r="AN274" i="8"/>
  <c r="AM274" i="8"/>
  <c r="AL274" i="8"/>
  <c r="AJ274" i="8"/>
  <c r="AI274" i="8"/>
  <c r="AH274" i="8"/>
  <c r="AG274" i="8"/>
  <c r="AE274" i="8"/>
  <c r="AD274" i="8"/>
  <c r="AC274" i="8"/>
  <c r="AB274" i="8"/>
  <c r="Z274" i="8"/>
  <c r="Y274" i="8"/>
  <c r="X274" i="8"/>
  <c r="W274" i="8"/>
  <c r="U274" i="8"/>
  <c r="T274" i="8"/>
  <c r="S274" i="8"/>
  <c r="R274" i="8"/>
  <c r="P274" i="8"/>
  <c r="O274" i="8"/>
  <c r="N274" i="8"/>
  <c r="M274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BV270" i="8"/>
  <c r="BU270" i="8"/>
  <c r="BO270" i="8"/>
  <c r="BN270" i="8"/>
  <c r="BM270" i="8"/>
  <c r="BL270" i="8"/>
  <c r="BK270" i="8"/>
  <c r="BJ270" i="8"/>
  <c r="BI270" i="8"/>
  <c r="BH270" i="8"/>
  <c r="BG270" i="8"/>
  <c r="BF270" i="8"/>
  <c r="BE270" i="8"/>
  <c r="BD270" i="8"/>
  <c r="BC270" i="8"/>
  <c r="BB270" i="8"/>
  <c r="BA270" i="8"/>
  <c r="AZ270" i="8"/>
  <c r="AY270" i="8"/>
  <c r="AX270" i="8"/>
  <c r="AW270" i="8"/>
  <c r="AV270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BV269" i="8"/>
  <c r="BU269" i="8"/>
  <c r="BN269" i="8"/>
  <c r="BM269" i="8"/>
  <c r="BL269" i="8"/>
  <c r="BK269" i="8"/>
  <c r="BI269" i="8"/>
  <c r="BH269" i="8"/>
  <c r="BG269" i="8"/>
  <c r="BF269" i="8"/>
  <c r="BD269" i="8"/>
  <c r="BC269" i="8"/>
  <c r="BB269" i="8"/>
  <c r="BA269" i="8"/>
  <c r="AY269" i="8"/>
  <c r="AX269" i="8"/>
  <c r="AW269" i="8"/>
  <c r="AV269" i="8"/>
  <c r="AT269" i="8"/>
  <c r="AS269" i="8"/>
  <c r="AR269" i="8"/>
  <c r="AQ269" i="8"/>
  <c r="AO269" i="8"/>
  <c r="AN269" i="8"/>
  <c r="AM269" i="8"/>
  <c r="AL269" i="8"/>
  <c r="AJ269" i="8"/>
  <c r="AI269" i="8"/>
  <c r="AH269" i="8"/>
  <c r="AG269" i="8"/>
  <c r="AE269" i="8"/>
  <c r="AD269" i="8"/>
  <c r="AC269" i="8"/>
  <c r="AB269" i="8"/>
  <c r="Z269" i="8"/>
  <c r="Y269" i="8"/>
  <c r="X269" i="8"/>
  <c r="W269" i="8"/>
  <c r="U269" i="8"/>
  <c r="T269" i="8"/>
  <c r="S269" i="8"/>
  <c r="R269" i="8"/>
  <c r="P269" i="8"/>
  <c r="O269" i="8"/>
  <c r="N269" i="8"/>
  <c r="M269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O265" i="8"/>
  <c r="BN265" i="8"/>
  <c r="BM265" i="8"/>
  <c r="BL265" i="8"/>
  <c r="BK265" i="8"/>
  <c r="BJ265" i="8"/>
  <c r="BI265" i="8"/>
  <c r="BH265" i="8"/>
  <c r="BG265" i="8"/>
  <c r="BF265" i="8"/>
  <c r="BE265" i="8"/>
  <c r="BD265" i="8"/>
  <c r="BC265" i="8"/>
  <c r="BB265" i="8"/>
  <c r="BA265" i="8"/>
  <c r="AZ265" i="8"/>
  <c r="AY265" i="8"/>
  <c r="AX265" i="8"/>
  <c r="AW265" i="8"/>
  <c r="AV265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BV264" i="8"/>
  <c r="BU264" i="8"/>
  <c r="BN264" i="8"/>
  <c r="BM264" i="8"/>
  <c r="BL264" i="8"/>
  <c r="BK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O264" i="8"/>
  <c r="AN264" i="8"/>
  <c r="AM264" i="8"/>
  <c r="AL264" i="8"/>
  <c r="AJ264" i="8"/>
  <c r="AI264" i="8"/>
  <c r="AH264" i="8"/>
  <c r="AG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BV260" i="8"/>
  <c r="BU260" i="8"/>
  <c r="BO260" i="8"/>
  <c r="BN260" i="8"/>
  <c r="BM260" i="8"/>
  <c r="BL260" i="8"/>
  <c r="BK260" i="8"/>
  <c r="BJ260" i="8"/>
  <c r="BI260" i="8"/>
  <c r="BH260" i="8"/>
  <c r="BG260" i="8"/>
  <c r="BF260" i="8"/>
  <c r="BE260" i="8"/>
  <c r="BD260" i="8"/>
  <c r="BC260" i="8"/>
  <c r="BB260" i="8"/>
  <c r="BA260" i="8"/>
  <c r="AZ260" i="8"/>
  <c r="AY260" i="8"/>
  <c r="AX260" i="8"/>
  <c r="AW260" i="8"/>
  <c r="AV260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BV259" i="8"/>
  <c r="BU259" i="8"/>
  <c r="BN259" i="8"/>
  <c r="BM259" i="8"/>
  <c r="BL259" i="8"/>
  <c r="BK259" i="8"/>
  <c r="BI259" i="8"/>
  <c r="BH259" i="8"/>
  <c r="BG259" i="8"/>
  <c r="BF259" i="8"/>
  <c r="BD259" i="8"/>
  <c r="BC259" i="8"/>
  <c r="BB259" i="8"/>
  <c r="BA259" i="8"/>
  <c r="AY259" i="8"/>
  <c r="AX259" i="8"/>
  <c r="AW259" i="8"/>
  <c r="AV259" i="8"/>
  <c r="AT259" i="8"/>
  <c r="AS259" i="8"/>
  <c r="AR259" i="8"/>
  <c r="AQ259" i="8"/>
  <c r="AO259" i="8"/>
  <c r="AN259" i="8"/>
  <c r="AM259" i="8"/>
  <c r="AL259" i="8"/>
  <c r="AJ259" i="8"/>
  <c r="AI259" i="8"/>
  <c r="AH259" i="8"/>
  <c r="AG259" i="8"/>
  <c r="AE259" i="8"/>
  <c r="AD259" i="8"/>
  <c r="AC259" i="8"/>
  <c r="AB259" i="8"/>
  <c r="Z259" i="8"/>
  <c r="Y259" i="8"/>
  <c r="X259" i="8"/>
  <c r="W259" i="8"/>
  <c r="U259" i="8"/>
  <c r="T259" i="8"/>
  <c r="S259" i="8"/>
  <c r="R259" i="8"/>
  <c r="P259" i="8"/>
  <c r="O259" i="8"/>
  <c r="N259" i="8"/>
  <c r="M259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BV255" i="8"/>
  <c r="BU255" i="8"/>
  <c r="BO255" i="8"/>
  <c r="BN255" i="8"/>
  <c r="BM255" i="8"/>
  <c r="BL255" i="8"/>
  <c r="BK255" i="8"/>
  <c r="BJ255" i="8"/>
  <c r="BI255" i="8"/>
  <c r="BH255" i="8"/>
  <c r="BG255" i="8"/>
  <c r="BF255" i="8"/>
  <c r="BE255" i="8"/>
  <c r="BD255" i="8"/>
  <c r="BC255" i="8"/>
  <c r="BB255" i="8"/>
  <c r="BA255" i="8"/>
  <c r="AZ255" i="8"/>
  <c r="AY255" i="8"/>
  <c r="AX255" i="8"/>
  <c r="AW255" i="8"/>
  <c r="AV255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BV254" i="8"/>
  <c r="BU254" i="8"/>
  <c r="BN254" i="8"/>
  <c r="BM254" i="8"/>
  <c r="BL254" i="8"/>
  <c r="BK254" i="8"/>
  <c r="BI254" i="8"/>
  <c r="BH254" i="8"/>
  <c r="BG254" i="8"/>
  <c r="BF254" i="8"/>
  <c r="BD254" i="8"/>
  <c r="BC254" i="8"/>
  <c r="BB254" i="8"/>
  <c r="BA254" i="8"/>
  <c r="AY254" i="8"/>
  <c r="AX254" i="8"/>
  <c r="AW254" i="8"/>
  <c r="AV254" i="8"/>
  <c r="AT254" i="8"/>
  <c r="AS254" i="8"/>
  <c r="AR254" i="8"/>
  <c r="AQ254" i="8"/>
  <c r="AO254" i="8"/>
  <c r="AN254" i="8"/>
  <c r="AM254" i="8"/>
  <c r="AL254" i="8"/>
  <c r="AJ254" i="8"/>
  <c r="AI254" i="8"/>
  <c r="AH254" i="8"/>
  <c r="AG254" i="8"/>
  <c r="AE254" i="8"/>
  <c r="AD254" i="8"/>
  <c r="AC254" i="8"/>
  <c r="AB254" i="8"/>
  <c r="Z254" i="8"/>
  <c r="Y254" i="8"/>
  <c r="X254" i="8"/>
  <c r="W254" i="8"/>
  <c r="U254" i="8"/>
  <c r="T254" i="8"/>
  <c r="S254" i="8"/>
  <c r="R254" i="8"/>
  <c r="P254" i="8"/>
  <c r="O254" i="8"/>
  <c r="N254" i="8"/>
  <c r="M254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BV252" i="8"/>
  <c r="BU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BV251" i="8"/>
  <c r="BU251" i="8"/>
  <c r="BN251" i="8"/>
  <c r="BM251" i="8"/>
  <c r="BL251" i="8"/>
  <c r="BK251" i="8"/>
  <c r="BI251" i="8"/>
  <c r="BH251" i="8"/>
  <c r="BG251" i="8"/>
  <c r="BF251" i="8"/>
  <c r="BD251" i="8"/>
  <c r="BC251" i="8"/>
  <c r="BB251" i="8"/>
  <c r="BA251" i="8"/>
  <c r="AY251" i="8"/>
  <c r="AX251" i="8"/>
  <c r="AW251" i="8"/>
  <c r="AV251" i="8"/>
  <c r="AT251" i="8"/>
  <c r="AS251" i="8"/>
  <c r="AR251" i="8"/>
  <c r="AQ251" i="8"/>
  <c r="AO251" i="8"/>
  <c r="AN251" i="8"/>
  <c r="AM251" i="8"/>
  <c r="AL251" i="8"/>
  <c r="AJ251" i="8"/>
  <c r="AI251" i="8"/>
  <c r="AH251" i="8"/>
  <c r="AG251" i="8"/>
  <c r="AE251" i="8"/>
  <c r="AD251" i="8"/>
  <c r="AC251" i="8"/>
  <c r="AB251" i="8"/>
  <c r="Z251" i="8"/>
  <c r="Y251" i="8"/>
  <c r="X251" i="8"/>
  <c r="W251" i="8"/>
  <c r="U251" i="8"/>
  <c r="T251" i="8"/>
  <c r="S251" i="8"/>
  <c r="R251" i="8"/>
  <c r="Q251" i="8"/>
  <c r="P251" i="8"/>
  <c r="O251" i="8"/>
  <c r="N251" i="8"/>
  <c r="M251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BV249" i="8"/>
  <c r="BU249" i="8"/>
  <c r="BN249" i="8"/>
  <c r="BM249" i="8"/>
  <c r="BL249" i="8"/>
  <c r="BK249" i="8"/>
  <c r="BI249" i="8"/>
  <c r="BH249" i="8"/>
  <c r="BG249" i="8"/>
  <c r="BF249" i="8"/>
  <c r="BD249" i="8"/>
  <c r="BC249" i="8"/>
  <c r="BB249" i="8"/>
  <c r="BA249" i="8"/>
  <c r="AY249" i="8"/>
  <c r="AX249" i="8"/>
  <c r="AW249" i="8"/>
  <c r="AV249" i="8"/>
  <c r="AT249" i="8"/>
  <c r="AS249" i="8"/>
  <c r="AR249" i="8"/>
  <c r="AQ249" i="8"/>
  <c r="AO249" i="8"/>
  <c r="AN249" i="8"/>
  <c r="AM249" i="8"/>
  <c r="AL249" i="8"/>
  <c r="AJ249" i="8"/>
  <c r="AI249" i="8"/>
  <c r="AH249" i="8"/>
  <c r="AG249" i="8"/>
  <c r="AE249" i="8"/>
  <c r="AD249" i="8"/>
  <c r="AC249" i="8"/>
  <c r="AB249" i="8"/>
  <c r="Z249" i="8"/>
  <c r="Y249" i="8"/>
  <c r="X249" i="8"/>
  <c r="W249" i="8"/>
  <c r="U249" i="8"/>
  <c r="T249" i="8"/>
  <c r="S249" i="8"/>
  <c r="R249" i="8"/>
  <c r="P249" i="8"/>
  <c r="O249" i="8"/>
  <c r="N249" i="8"/>
  <c r="M249" i="8"/>
  <c r="BV248" i="8"/>
  <c r="BU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N244" i="8"/>
  <c r="BM244" i="8"/>
  <c r="BL244" i="8"/>
  <c r="BK244" i="8"/>
  <c r="BI244" i="8"/>
  <c r="BH244" i="8"/>
  <c r="BG244" i="8"/>
  <c r="BF244" i="8"/>
  <c r="BD244" i="8"/>
  <c r="BC244" i="8"/>
  <c r="BB244" i="8"/>
  <c r="BA244" i="8"/>
  <c r="AY244" i="8"/>
  <c r="AX244" i="8"/>
  <c r="AW244" i="8"/>
  <c r="AV244" i="8"/>
  <c r="AT244" i="8"/>
  <c r="AS244" i="8"/>
  <c r="AR244" i="8"/>
  <c r="AQ244" i="8"/>
  <c r="AO244" i="8"/>
  <c r="AN244" i="8"/>
  <c r="AM244" i="8"/>
  <c r="AL244" i="8"/>
  <c r="AJ244" i="8"/>
  <c r="AI244" i="8"/>
  <c r="AH244" i="8"/>
  <c r="AG244" i="8"/>
  <c r="AE244" i="8"/>
  <c r="AD244" i="8"/>
  <c r="AC244" i="8"/>
  <c r="AB244" i="8"/>
  <c r="Z244" i="8"/>
  <c r="Y244" i="8"/>
  <c r="X244" i="8"/>
  <c r="W244" i="8"/>
  <c r="U244" i="8"/>
  <c r="T244" i="8"/>
  <c r="S244" i="8"/>
  <c r="R244" i="8"/>
  <c r="P244" i="8"/>
  <c r="O244" i="8"/>
  <c r="N244" i="8"/>
  <c r="M244" i="8"/>
  <c r="BT235" i="8"/>
  <c r="BT234" i="8"/>
  <c r="BT233" i="8"/>
  <c r="BO233" i="8"/>
  <c r="BO406" i="8" s="1"/>
  <c r="BJ233" i="8"/>
  <c r="BE233" i="8"/>
  <c r="AZ233" i="8"/>
  <c r="AZ406" i="8" s="1"/>
  <c r="AU233" i="8"/>
  <c r="AP233" i="8"/>
  <c r="AK233" i="8"/>
  <c r="AF233" i="8"/>
  <c r="AA233" i="8"/>
  <c r="V233" i="8"/>
  <c r="Q233" i="8"/>
  <c r="Q406" i="8" s="1"/>
  <c r="L233" i="8"/>
  <c r="G233" i="8"/>
  <c r="BT231" i="8"/>
  <c r="BT230" i="8"/>
  <c r="BT229" i="8"/>
  <c r="BO229" i="8"/>
  <c r="BJ229" i="8"/>
  <c r="BE229" i="8"/>
  <c r="AZ229" i="8"/>
  <c r="AU229" i="8"/>
  <c r="AU402" i="8" s="1"/>
  <c r="AP229" i="8"/>
  <c r="AK229" i="8"/>
  <c r="AF229" i="8"/>
  <c r="AA229" i="8"/>
  <c r="AA402" i="8" s="1"/>
  <c r="V229" i="8"/>
  <c r="Q229" i="8"/>
  <c r="Q402" i="8" s="1"/>
  <c r="L229" i="8"/>
  <c r="L402" i="8" s="1"/>
  <c r="G229" i="8"/>
  <c r="BT227" i="8"/>
  <c r="BT226" i="8"/>
  <c r="BT218" i="8" s="1"/>
  <c r="BO225" i="8"/>
  <c r="BO398" i="8" s="1"/>
  <c r="BJ225" i="8"/>
  <c r="BE225" i="8"/>
  <c r="AZ225" i="8"/>
  <c r="AZ398" i="8" s="1"/>
  <c r="AU225" i="8"/>
  <c r="AP225" i="8"/>
  <c r="AK225" i="8"/>
  <c r="AF225" i="8"/>
  <c r="AF398" i="8" s="1"/>
  <c r="AA225" i="8"/>
  <c r="V225" i="8"/>
  <c r="Q225" i="8"/>
  <c r="L225" i="8"/>
  <c r="L398" i="8" s="1"/>
  <c r="G225" i="8"/>
  <c r="BT223" i="8"/>
  <c r="BT222" i="8"/>
  <c r="BO221" i="8"/>
  <c r="BJ221" i="8"/>
  <c r="BJ394" i="8" s="1"/>
  <c r="BE221" i="8"/>
  <c r="AZ221" i="8"/>
  <c r="AU221" i="8"/>
  <c r="AU394" i="8" s="1"/>
  <c r="AP221" i="8"/>
  <c r="AK221" i="8"/>
  <c r="AF221" i="8"/>
  <c r="AA221" i="8"/>
  <c r="V221" i="8"/>
  <c r="Q221" i="8"/>
  <c r="Q394" i="8" s="1"/>
  <c r="L221" i="8"/>
  <c r="L394" i="8" s="1"/>
  <c r="AP392" i="8"/>
  <c r="BT219" i="8"/>
  <c r="BO219" i="8"/>
  <c r="BJ219" i="8"/>
  <c r="BJ392" i="8" s="1"/>
  <c r="BE219" i="8"/>
  <c r="BE392" i="8" s="1"/>
  <c r="AZ219" i="8"/>
  <c r="AU219" i="8"/>
  <c r="AP219" i="8"/>
  <c r="AK219" i="8"/>
  <c r="AF219" i="8"/>
  <c r="AA219" i="8"/>
  <c r="V219" i="8"/>
  <c r="V217" i="8" s="1"/>
  <c r="Q219" i="8"/>
  <c r="Q217" i="8" s="1"/>
  <c r="L219" i="8"/>
  <c r="L217" i="8" s="1"/>
  <c r="BO218" i="8"/>
  <c r="BJ218" i="8"/>
  <c r="BE218" i="8"/>
  <c r="BE217" i="8" s="1"/>
  <c r="AZ218" i="8"/>
  <c r="AU218" i="8"/>
  <c r="AP218" i="8"/>
  <c r="AK218" i="8"/>
  <c r="AF218" i="8"/>
  <c r="AF391" i="8" s="1"/>
  <c r="AA218" i="8"/>
  <c r="V218" i="8"/>
  <c r="V391" i="8" s="1"/>
  <c r="Q218" i="8"/>
  <c r="L218" i="8"/>
  <c r="BT215" i="8"/>
  <c r="BT214" i="8"/>
  <c r="BO213" i="8"/>
  <c r="BO386" i="8" s="1"/>
  <c r="BJ213" i="8"/>
  <c r="BJ386" i="8" s="1"/>
  <c r="BE213" i="8"/>
  <c r="AZ213" i="8"/>
  <c r="AU213" i="8"/>
  <c r="AP213" i="8"/>
  <c r="AK213" i="8"/>
  <c r="AF213" i="8"/>
  <c r="AA213" i="8"/>
  <c r="V213" i="8"/>
  <c r="Q213" i="8"/>
  <c r="L213" i="8"/>
  <c r="BT211" i="8"/>
  <c r="BT210" i="8"/>
  <c r="BT206" i="8" s="1"/>
  <c r="V382" i="8"/>
  <c r="BO209" i="8"/>
  <c r="BO382" i="8" s="1"/>
  <c r="BJ209" i="8"/>
  <c r="BE209" i="8"/>
  <c r="AZ209" i="8"/>
  <c r="AU209" i="8"/>
  <c r="AP209" i="8"/>
  <c r="AK209" i="8"/>
  <c r="AF209" i="8"/>
  <c r="AA209" i="8"/>
  <c r="V209" i="8"/>
  <c r="Q209" i="8"/>
  <c r="L209" i="8"/>
  <c r="BO207" i="8"/>
  <c r="BJ207" i="8"/>
  <c r="BJ380" i="8" s="1"/>
  <c r="BE207" i="8"/>
  <c r="AZ207" i="8"/>
  <c r="AZ205" i="8" s="1"/>
  <c r="AU207" i="8"/>
  <c r="AU205" i="8" s="1"/>
  <c r="AK207" i="8"/>
  <c r="AF207" i="8"/>
  <c r="AA207" i="8"/>
  <c r="V207" i="8"/>
  <c r="Q207" i="8"/>
  <c r="L207" i="8"/>
  <c r="BO206" i="8"/>
  <c r="BJ206" i="8"/>
  <c r="BE206" i="8"/>
  <c r="AZ206" i="8"/>
  <c r="AZ379" i="8" s="1"/>
  <c r="AU206" i="8"/>
  <c r="AK206" i="8"/>
  <c r="AF206" i="8"/>
  <c r="AA206" i="8"/>
  <c r="V206" i="8"/>
  <c r="Q206" i="8"/>
  <c r="Q379" i="8" s="1"/>
  <c r="L206" i="8"/>
  <c r="L205" i="8" s="1"/>
  <c r="AP205" i="8"/>
  <c r="AP154" i="8" s="1"/>
  <c r="G205" i="8"/>
  <c r="BT203" i="8"/>
  <c r="BT202" i="8"/>
  <c r="BO201" i="8"/>
  <c r="BJ201" i="8"/>
  <c r="BE201" i="8"/>
  <c r="AZ201" i="8"/>
  <c r="AZ374" i="8" s="1"/>
  <c r="AU201" i="8"/>
  <c r="AU374" i="8" s="1"/>
  <c r="AP201" i="8"/>
  <c r="AP374" i="8" s="1"/>
  <c r="AK201" i="8"/>
  <c r="AF201" i="8"/>
  <c r="AA201" i="8"/>
  <c r="AA374" i="8" s="1"/>
  <c r="V201" i="8"/>
  <c r="Q201" i="8"/>
  <c r="L201" i="8"/>
  <c r="G201" i="8"/>
  <c r="BT199" i="8"/>
  <c r="BT198" i="8"/>
  <c r="BT197" i="8" s="1"/>
  <c r="BO197" i="8"/>
  <c r="BJ197" i="8"/>
  <c r="BJ370" i="8" s="1"/>
  <c r="BE197" i="8"/>
  <c r="BE370" i="8" s="1"/>
  <c r="AZ197" i="8"/>
  <c r="AZ370" i="8" s="1"/>
  <c r="AU197" i="8"/>
  <c r="AU370" i="8" s="1"/>
  <c r="AP197" i="8"/>
  <c r="AP370" i="8" s="1"/>
  <c r="AK197" i="8"/>
  <c r="AF197" i="8"/>
  <c r="AA197" i="8"/>
  <c r="AA370" i="8" s="1"/>
  <c r="V197" i="8"/>
  <c r="Q197" i="8"/>
  <c r="L197" i="8"/>
  <c r="L370" i="8" s="1"/>
  <c r="G197" i="8"/>
  <c r="BT193" i="8"/>
  <c r="BO193" i="8"/>
  <c r="BO366" i="8" s="1"/>
  <c r="BJ193" i="8"/>
  <c r="BE193" i="8"/>
  <c r="AZ193" i="8"/>
  <c r="AZ366" i="8" s="1"/>
  <c r="AU193" i="8"/>
  <c r="AP193" i="8"/>
  <c r="AP366" i="8" s="1"/>
  <c r="AK193" i="8"/>
  <c r="AK366" i="8" s="1"/>
  <c r="AF193" i="8"/>
  <c r="AF366" i="8" s="1"/>
  <c r="AA193" i="8"/>
  <c r="AA366" i="8" s="1"/>
  <c r="V193" i="8"/>
  <c r="Q193" i="8"/>
  <c r="L193" i="8"/>
  <c r="G193" i="8"/>
  <c r="BT189" i="8"/>
  <c r="BO189" i="8"/>
  <c r="BO362" i="8" s="1"/>
  <c r="BJ189" i="8"/>
  <c r="BE189" i="8"/>
  <c r="AZ189" i="8"/>
  <c r="AU189" i="8"/>
  <c r="AU362" i="8" s="1"/>
  <c r="AP189" i="8"/>
  <c r="AP362" i="8" s="1"/>
  <c r="AK189" i="8"/>
  <c r="AK362" i="8" s="1"/>
  <c r="AF189" i="8"/>
  <c r="AF362" i="8" s="1"/>
  <c r="AA189" i="8"/>
  <c r="AA362" i="8" s="1"/>
  <c r="V189" i="8"/>
  <c r="Q189" i="8"/>
  <c r="Q362" i="8" s="1"/>
  <c r="L189" i="8"/>
  <c r="G189" i="8"/>
  <c r="BT185" i="8"/>
  <c r="BO185" i="8"/>
  <c r="BO358" i="8" s="1"/>
  <c r="BJ185" i="8"/>
  <c r="BE185" i="8"/>
  <c r="AZ185" i="8"/>
  <c r="AZ358" i="8" s="1"/>
  <c r="AU185" i="8"/>
  <c r="AP185" i="8"/>
  <c r="AK185" i="8"/>
  <c r="AK358" i="8" s="1"/>
  <c r="AF185" i="8"/>
  <c r="AF358" i="8" s="1"/>
  <c r="AA185" i="8"/>
  <c r="AA358" i="8" s="1"/>
  <c r="V185" i="8"/>
  <c r="V358" i="8" s="1"/>
  <c r="Q185" i="8"/>
  <c r="Q358" i="8" s="1"/>
  <c r="L185" i="8"/>
  <c r="G185" i="8"/>
  <c r="BT181" i="8"/>
  <c r="BO181" i="8"/>
  <c r="BJ181" i="8"/>
  <c r="BE181" i="8"/>
  <c r="AZ181" i="8"/>
  <c r="AU181" i="8"/>
  <c r="AP181" i="8"/>
  <c r="AP354" i="8" s="1"/>
  <c r="AK181" i="8"/>
  <c r="AK354" i="8" s="1"/>
  <c r="AF181" i="8"/>
  <c r="AA181" i="8"/>
  <c r="V181" i="8"/>
  <c r="V354" i="8" s="1"/>
  <c r="Q181" i="8"/>
  <c r="Q354" i="8" s="1"/>
  <c r="L181" i="8"/>
  <c r="L354" i="8" s="1"/>
  <c r="G181" i="8"/>
  <c r="BT179" i="8"/>
  <c r="BT178" i="8"/>
  <c r="AK350" i="8"/>
  <c r="BO177" i="8"/>
  <c r="BJ177" i="8"/>
  <c r="BJ350" i="8" s="1"/>
  <c r="BE177" i="8"/>
  <c r="BE350" i="8" s="1"/>
  <c r="AZ177" i="8"/>
  <c r="AU177" i="8"/>
  <c r="AP177" i="8"/>
  <c r="AK177" i="8"/>
  <c r="AF177" i="8"/>
  <c r="AF350" i="8" s="1"/>
  <c r="AA177" i="8"/>
  <c r="AA350" i="8" s="1"/>
  <c r="V177" i="8"/>
  <c r="V350" i="8" s="1"/>
  <c r="Q177" i="8"/>
  <c r="L177" i="8"/>
  <c r="L350" i="8" s="1"/>
  <c r="BT175" i="8"/>
  <c r="BT174" i="8"/>
  <c r="BT173" i="8" s="1"/>
  <c r="AK346" i="8"/>
  <c r="BO173" i="8"/>
  <c r="BJ173" i="8"/>
  <c r="BJ346" i="8" s="1"/>
  <c r="BE173" i="8"/>
  <c r="AZ173" i="8"/>
  <c r="AZ346" i="8" s="1"/>
  <c r="AU173" i="8"/>
  <c r="AP173" i="8"/>
  <c r="AK173" i="8"/>
  <c r="AF173" i="8"/>
  <c r="AA173" i="8"/>
  <c r="AA346" i="8" s="1"/>
  <c r="V173" i="8"/>
  <c r="V346" i="8" s="1"/>
  <c r="Q173" i="8"/>
  <c r="Q346" i="8" s="1"/>
  <c r="L173" i="8"/>
  <c r="L346" i="8" s="1"/>
  <c r="BT171" i="8"/>
  <c r="BT170" i="8"/>
  <c r="BT169" i="8" s="1"/>
  <c r="BO169" i="8"/>
  <c r="BJ169" i="8"/>
  <c r="BE169" i="8"/>
  <c r="BE342" i="8" s="1"/>
  <c r="AZ169" i="8"/>
  <c r="AU169" i="8"/>
  <c r="AP169" i="8"/>
  <c r="AP342" i="8" s="1"/>
  <c r="AK169" i="8"/>
  <c r="AF169" i="8"/>
  <c r="AA169" i="8"/>
  <c r="AA342" i="8" s="1"/>
  <c r="V169" i="8"/>
  <c r="V342" i="8" s="1"/>
  <c r="Q169" i="8"/>
  <c r="L169" i="8"/>
  <c r="G169" i="8"/>
  <c r="BT167" i="8"/>
  <c r="BT166" i="8"/>
  <c r="BO165" i="8"/>
  <c r="BJ165" i="8"/>
  <c r="BJ338" i="8" s="1"/>
  <c r="BE165" i="8"/>
  <c r="AZ165" i="8"/>
  <c r="AU165" i="8"/>
  <c r="AU338" i="8" s="1"/>
  <c r="AP165" i="8"/>
  <c r="AK165" i="8"/>
  <c r="AF165" i="8"/>
  <c r="AA165" i="8"/>
  <c r="V165" i="8"/>
  <c r="V338" i="8" s="1"/>
  <c r="Q165" i="8"/>
  <c r="L165" i="8"/>
  <c r="G165" i="8"/>
  <c r="BT163" i="8"/>
  <c r="BT162" i="8"/>
  <c r="BT161" i="8" s="1"/>
  <c r="AP334" i="8"/>
  <c r="AA334" i="8"/>
  <c r="BO161" i="8"/>
  <c r="BO334" i="8" s="1"/>
  <c r="BJ161" i="8"/>
  <c r="BE161" i="8"/>
  <c r="AZ161" i="8"/>
  <c r="AZ334" i="8" s="1"/>
  <c r="AU161" i="8"/>
  <c r="AP161" i="8"/>
  <c r="AK161" i="8"/>
  <c r="AF161" i="8"/>
  <c r="AA161" i="8"/>
  <c r="V161" i="8"/>
  <c r="V334" i="8" s="1"/>
  <c r="Q161" i="8"/>
  <c r="Q334" i="8" s="1"/>
  <c r="L161" i="8"/>
  <c r="L334" i="8" s="1"/>
  <c r="G161" i="8"/>
  <c r="L332" i="8"/>
  <c r="BO159" i="8"/>
  <c r="BO332" i="8" s="1"/>
  <c r="BJ159" i="8"/>
  <c r="BJ332" i="8" s="1"/>
  <c r="BE159" i="8"/>
  <c r="BE332" i="8" s="1"/>
  <c r="AZ159" i="8"/>
  <c r="AU159" i="8"/>
  <c r="AU332" i="8" s="1"/>
  <c r="AP159" i="8"/>
  <c r="AK159" i="8"/>
  <c r="AF159" i="8"/>
  <c r="AF332" i="8" s="1"/>
  <c r="AA159" i="8"/>
  <c r="V159" i="8"/>
  <c r="Q159" i="8"/>
  <c r="L159" i="8"/>
  <c r="G159" i="8"/>
  <c r="BO158" i="8"/>
  <c r="BJ158" i="8"/>
  <c r="BE158" i="8"/>
  <c r="BE157" i="8" s="1"/>
  <c r="BE153" i="8" s="1"/>
  <c r="AZ158" i="8"/>
  <c r="AZ157" i="8" s="1"/>
  <c r="AZ153" i="8" s="1"/>
  <c r="AU158" i="8"/>
  <c r="AU331" i="8" s="1"/>
  <c r="AP158" i="8"/>
  <c r="AP331" i="8" s="1"/>
  <c r="AK158" i="8"/>
  <c r="AK331" i="8" s="1"/>
  <c r="AF158" i="8"/>
  <c r="AF331" i="8" s="1"/>
  <c r="AA158" i="8"/>
  <c r="AA331" i="8" s="1"/>
  <c r="V158" i="8"/>
  <c r="Q158" i="8"/>
  <c r="L158" i="8"/>
  <c r="G158" i="8"/>
  <c r="G155" i="8"/>
  <c r="G154" i="8"/>
  <c r="BT150" i="8"/>
  <c r="BT149" i="8"/>
  <c r="BT148" i="8"/>
  <c r="BO147" i="8"/>
  <c r="BO320" i="8" s="1"/>
  <c r="BJ147" i="8"/>
  <c r="BJ320" i="8" s="1"/>
  <c r="BE147" i="8"/>
  <c r="BE320" i="8" s="1"/>
  <c r="AZ147" i="8"/>
  <c r="AZ320" i="8" s="1"/>
  <c r="AU147" i="8"/>
  <c r="AU320" i="8" s="1"/>
  <c r="AP147" i="8"/>
  <c r="AK147" i="8"/>
  <c r="AF147" i="8"/>
  <c r="AA147" i="8"/>
  <c r="V147" i="8"/>
  <c r="Q147" i="8"/>
  <c r="L147" i="8"/>
  <c r="BT145" i="8"/>
  <c r="BT144" i="8"/>
  <c r="BT143" i="8"/>
  <c r="BO142" i="8"/>
  <c r="BO315" i="8" s="1"/>
  <c r="BJ142" i="8"/>
  <c r="BJ315" i="8" s="1"/>
  <c r="BE142" i="8"/>
  <c r="BE315" i="8" s="1"/>
  <c r="AZ142" i="8"/>
  <c r="AU142" i="8"/>
  <c r="AU315" i="8" s="1"/>
  <c r="AP142" i="8"/>
  <c r="AP315" i="8" s="1"/>
  <c r="AK142" i="8"/>
  <c r="AF142" i="8"/>
  <c r="AA142" i="8"/>
  <c r="V142" i="8"/>
  <c r="Q142" i="8"/>
  <c r="L142" i="8"/>
  <c r="L315" i="8" s="1"/>
  <c r="BT140" i="8"/>
  <c r="BT139" i="8"/>
  <c r="BT138" i="8"/>
  <c r="AF310" i="8"/>
  <c r="L310" i="8"/>
  <c r="BT137" i="8"/>
  <c r="BO137" i="8"/>
  <c r="BO310" i="8" s="1"/>
  <c r="BJ137" i="8"/>
  <c r="BJ310" i="8" s="1"/>
  <c r="BE137" i="8"/>
  <c r="AZ137" i="8"/>
  <c r="AZ310" i="8" s="1"/>
  <c r="AU137" i="8"/>
  <c r="AP137" i="8"/>
  <c r="AK137" i="8"/>
  <c r="AK310" i="8" s="1"/>
  <c r="AF137" i="8"/>
  <c r="AA137" i="8"/>
  <c r="V137" i="8"/>
  <c r="Q137" i="8"/>
  <c r="L137" i="8"/>
  <c r="BT135" i="8"/>
  <c r="BT134" i="8"/>
  <c r="BT133" i="8"/>
  <c r="BE305" i="8"/>
  <c r="AZ305" i="8"/>
  <c r="BO132" i="8"/>
  <c r="BO305" i="8" s="1"/>
  <c r="BJ132" i="8"/>
  <c r="BE132" i="8"/>
  <c r="AZ132" i="8"/>
  <c r="AU132" i="8"/>
  <c r="AP132" i="8"/>
  <c r="AK132" i="8"/>
  <c r="AF132" i="8"/>
  <c r="AA132" i="8"/>
  <c r="V132" i="8"/>
  <c r="Q132" i="8"/>
  <c r="L132" i="8"/>
  <c r="L305" i="8" s="1"/>
  <c r="BT130" i="8"/>
  <c r="BT125" i="8" s="1"/>
  <c r="BT129" i="8"/>
  <c r="BT128" i="8"/>
  <c r="BT123" i="8" s="1"/>
  <c r="BO127" i="8"/>
  <c r="BO300" i="8" s="1"/>
  <c r="BJ127" i="8"/>
  <c r="BJ300" i="8" s="1"/>
  <c r="BE127" i="8"/>
  <c r="BE300" i="8" s="1"/>
  <c r="AZ127" i="8"/>
  <c r="AU127" i="8"/>
  <c r="AP127" i="8"/>
  <c r="AP300" i="8" s="1"/>
  <c r="AK127" i="8"/>
  <c r="AF127" i="8"/>
  <c r="AA127" i="8"/>
  <c r="V127" i="8"/>
  <c r="Q127" i="8"/>
  <c r="L127" i="8"/>
  <c r="BO125" i="8"/>
  <c r="BJ125" i="8"/>
  <c r="BE125" i="8"/>
  <c r="AZ125" i="8"/>
  <c r="AZ298" i="8" s="1"/>
  <c r="AU125" i="8"/>
  <c r="AP125" i="8"/>
  <c r="AK125" i="8"/>
  <c r="AK298" i="8" s="1"/>
  <c r="AF125" i="8"/>
  <c r="AA125" i="8"/>
  <c r="V125" i="8"/>
  <c r="V298" i="8" s="1"/>
  <c r="Q125" i="8"/>
  <c r="L125" i="8"/>
  <c r="BO124" i="8"/>
  <c r="BJ124" i="8"/>
  <c r="BE124" i="8"/>
  <c r="BE297" i="8" s="1"/>
  <c r="AZ124" i="8"/>
  <c r="AU124" i="8"/>
  <c r="AU297" i="8" s="1"/>
  <c r="AP124" i="8"/>
  <c r="AK124" i="8"/>
  <c r="AF124" i="8"/>
  <c r="AF297" i="8" s="1"/>
  <c r="AA124" i="8"/>
  <c r="AA122" i="8" s="1"/>
  <c r="AA295" i="8" s="1"/>
  <c r="V124" i="8"/>
  <c r="Q124" i="8"/>
  <c r="Q297" i="8" s="1"/>
  <c r="L124" i="8"/>
  <c r="BO123" i="8"/>
  <c r="BO296" i="8" s="1"/>
  <c r="BJ123" i="8"/>
  <c r="BE123" i="8"/>
  <c r="BE296" i="8" s="1"/>
  <c r="AZ123" i="8"/>
  <c r="AU123" i="8"/>
  <c r="AU296" i="8" s="1"/>
  <c r="AP123" i="8"/>
  <c r="AK123" i="8"/>
  <c r="AF123" i="8"/>
  <c r="AA123" i="8"/>
  <c r="V123" i="8"/>
  <c r="Q123" i="8"/>
  <c r="Q296" i="8" s="1"/>
  <c r="L123" i="8"/>
  <c r="BT120" i="8"/>
  <c r="BT115" i="8" s="1"/>
  <c r="BT119" i="8"/>
  <c r="BT118" i="8"/>
  <c r="BT113" i="8" s="1"/>
  <c r="BO117" i="8"/>
  <c r="BO290" i="8" s="1"/>
  <c r="BJ117" i="8"/>
  <c r="BJ290" i="8" s="1"/>
  <c r="BE117" i="8"/>
  <c r="AZ117" i="8"/>
  <c r="AZ290" i="8" s="1"/>
  <c r="AU117" i="8"/>
  <c r="AP117" i="8"/>
  <c r="AK117" i="8"/>
  <c r="AF117" i="8"/>
  <c r="AA117" i="8"/>
  <c r="AA290" i="8" s="1"/>
  <c r="V117" i="8"/>
  <c r="Q117" i="8"/>
  <c r="Q290" i="8" s="1"/>
  <c r="L117" i="8"/>
  <c r="L290" i="8" s="1"/>
  <c r="BO115" i="8"/>
  <c r="BJ115" i="8"/>
  <c r="BJ288" i="8" s="1"/>
  <c r="BE115" i="8"/>
  <c r="AZ115" i="8"/>
  <c r="AZ288" i="8" s="1"/>
  <c r="AU115" i="8"/>
  <c r="AU288" i="8" s="1"/>
  <c r="AP115" i="8"/>
  <c r="AK115" i="8"/>
  <c r="AF115" i="8"/>
  <c r="AA115" i="8"/>
  <c r="V115" i="8"/>
  <c r="Q115" i="8"/>
  <c r="Q288" i="8" s="1"/>
  <c r="L115" i="8"/>
  <c r="BE287" i="8"/>
  <c r="AZ287" i="8"/>
  <c r="BT114" i="8"/>
  <c r="BO114" i="8"/>
  <c r="BJ114" i="8"/>
  <c r="BE114" i="8"/>
  <c r="AZ114" i="8"/>
  <c r="AU114" i="8"/>
  <c r="AP114" i="8"/>
  <c r="AK114" i="8"/>
  <c r="AF114" i="8"/>
  <c r="AA114" i="8"/>
  <c r="V114" i="8"/>
  <c r="Q114" i="8"/>
  <c r="L114" i="8"/>
  <c r="L112" i="8" s="1"/>
  <c r="AK286" i="8"/>
  <c r="BO113" i="8"/>
  <c r="BO286" i="8" s="1"/>
  <c r="BJ113" i="8"/>
  <c r="BJ286" i="8" s="1"/>
  <c r="BE113" i="8"/>
  <c r="AZ113" i="8"/>
  <c r="AU113" i="8"/>
  <c r="AU286" i="8" s="1"/>
  <c r="AP113" i="8"/>
  <c r="AK113" i="8"/>
  <c r="AF113" i="8"/>
  <c r="AF286" i="8" s="1"/>
  <c r="AA113" i="8"/>
  <c r="V113" i="8"/>
  <c r="Q113" i="8"/>
  <c r="L113" i="8"/>
  <c r="G112" i="8"/>
  <c r="G14" i="8" s="1"/>
  <c r="BT110" i="8"/>
  <c r="BT109" i="8"/>
  <c r="BT108" i="8"/>
  <c r="BO107" i="8"/>
  <c r="BJ107" i="8"/>
  <c r="BE107" i="8"/>
  <c r="AZ107" i="8"/>
  <c r="AU107" i="8"/>
  <c r="AP107" i="8"/>
  <c r="AK107" i="8"/>
  <c r="AF107" i="8"/>
  <c r="AA107" i="8"/>
  <c r="V107" i="8"/>
  <c r="Q107" i="8"/>
  <c r="L107" i="8"/>
  <c r="BT105" i="8"/>
  <c r="BT104" i="8"/>
  <c r="BT103" i="8"/>
  <c r="BO102" i="8"/>
  <c r="BJ102" i="8"/>
  <c r="BE102" i="8"/>
  <c r="AZ102" i="8"/>
  <c r="AU102" i="8"/>
  <c r="AP102" i="8"/>
  <c r="AK102" i="8"/>
  <c r="AF102" i="8"/>
  <c r="AA102" i="8"/>
  <c r="V102" i="8"/>
  <c r="Q102" i="8"/>
  <c r="L102" i="8"/>
  <c r="BT100" i="8"/>
  <c r="BT99" i="8"/>
  <c r="BT98" i="8"/>
  <c r="BO97" i="8"/>
  <c r="BJ97" i="8"/>
  <c r="BE97" i="8"/>
  <c r="AZ97" i="8"/>
  <c r="AU97" i="8"/>
  <c r="AP97" i="8"/>
  <c r="AK97" i="8"/>
  <c r="AF97" i="8"/>
  <c r="AA97" i="8"/>
  <c r="V97" i="8"/>
  <c r="Q97" i="8"/>
  <c r="L97" i="8"/>
  <c r="BT95" i="8"/>
  <c r="BT94" i="8"/>
  <c r="BT93" i="8"/>
  <c r="BT92" i="8" s="1"/>
  <c r="BO92" i="8"/>
  <c r="BJ92" i="8"/>
  <c r="BE92" i="8"/>
  <c r="AZ92" i="8"/>
  <c r="AU92" i="8"/>
  <c r="AP92" i="8"/>
  <c r="AK92" i="8"/>
  <c r="AF92" i="8"/>
  <c r="AA92" i="8"/>
  <c r="V92" i="8"/>
  <c r="Q92" i="8"/>
  <c r="L92" i="8"/>
  <c r="BT90" i="8"/>
  <c r="BT89" i="8"/>
  <c r="BT88" i="8"/>
  <c r="BO87" i="8"/>
  <c r="BJ87" i="8"/>
  <c r="BE87" i="8"/>
  <c r="AZ87" i="8"/>
  <c r="AU87" i="8"/>
  <c r="AP87" i="8"/>
  <c r="AK87" i="8"/>
  <c r="AF87" i="8"/>
  <c r="AA87" i="8"/>
  <c r="V87" i="8"/>
  <c r="Q87" i="8"/>
  <c r="L87" i="8"/>
  <c r="BT85" i="8"/>
  <c r="BT84" i="8"/>
  <c r="BT83" i="8"/>
  <c r="BT82" i="8" s="1"/>
  <c r="BO82" i="8"/>
  <c r="BJ82" i="8"/>
  <c r="BE82" i="8"/>
  <c r="AZ82" i="8"/>
  <c r="AU82" i="8"/>
  <c r="AP82" i="8"/>
  <c r="AK82" i="8"/>
  <c r="AF82" i="8"/>
  <c r="AA82" i="8"/>
  <c r="V82" i="8"/>
  <c r="Q82" i="8"/>
  <c r="L82" i="8"/>
  <c r="BT80" i="8"/>
  <c r="BT79" i="8"/>
  <c r="BT78" i="8"/>
  <c r="BO77" i="8"/>
  <c r="BJ77" i="8"/>
  <c r="BE77" i="8"/>
  <c r="AZ77" i="8"/>
  <c r="AU77" i="8"/>
  <c r="AP77" i="8"/>
  <c r="AK77" i="8"/>
  <c r="AF77" i="8"/>
  <c r="AA77" i="8"/>
  <c r="V77" i="8"/>
  <c r="Q77" i="8"/>
  <c r="L77" i="8"/>
  <c r="BT75" i="8"/>
  <c r="BT74" i="8"/>
  <c r="BT73" i="8"/>
  <c r="BT72" i="8" s="1"/>
  <c r="BO72" i="8"/>
  <c r="BJ72" i="8"/>
  <c r="BE72" i="8"/>
  <c r="AZ72" i="8"/>
  <c r="AU72" i="8"/>
  <c r="AP72" i="8"/>
  <c r="AK72" i="8"/>
  <c r="AF72" i="8"/>
  <c r="AA72" i="8"/>
  <c r="V72" i="8"/>
  <c r="Q72" i="8"/>
  <c r="L72" i="8"/>
  <c r="BT70" i="8"/>
  <c r="BT69" i="8"/>
  <c r="BT68" i="8"/>
  <c r="BO67" i="8"/>
  <c r="BJ67" i="8"/>
  <c r="BE67" i="8"/>
  <c r="AZ67" i="8"/>
  <c r="AU67" i="8"/>
  <c r="AP67" i="8"/>
  <c r="AK67" i="8"/>
  <c r="AF67" i="8"/>
  <c r="AA67" i="8"/>
  <c r="V67" i="8"/>
  <c r="Q67" i="8"/>
  <c r="L67" i="8"/>
  <c r="BT65" i="8"/>
  <c r="BT64" i="8"/>
  <c r="BT63" i="8"/>
  <c r="BO62" i="8"/>
  <c r="BJ62" i="8"/>
  <c r="BE62" i="8"/>
  <c r="AZ62" i="8"/>
  <c r="AU62" i="8"/>
  <c r="AP62" i="8"/>
  <c r="AK62" i="8"/>
  <c r="AF62" i="8"/>
  <c r="AA62" i="8"/>
  <c r="V62" i="8"/>
  <c r="Q62" i="8"/>
  <c r="L62" i="8"/>
  <c r="BT60" i="8"/>
  <c r="BT59" i="8"/>
  <c r="BT58" i="8"/>
  <c r="BO57" i="8"/>
  <c r="BJ57" i="8"/>
  <c r="BE57" i="8"/>
  <c r="AZ57" i="8"/>
  <c r="AU57" i="8"/>
  <c r="AP57" i="8"/>
  <c r="AK57" i="8"/>
  <c r="AF57" i="8"/>
  <c r="AA57" i="8"/>
  <c r="V57" i="8"/>
  <c r="Q57" i="8"/>
  <c r="L57" i="8"/>
  <c r="BT55" i="8"/>
  <c r="BT54" i="8"/>
  <c r="BT53" i="8"/>
  <c r="BO52" i="8"/>
  <c r="BJ52" i="8"/>
  <c r="BJ274" i="8" s="1"/>
  <c r="BE52" i="8"/>
  <c r="BE274" i="8" s="1"/>
  <c r="AZ52" i="8"/>
  <c r="AZ274" i="8" s="1"/>
  <c r="AU52" i="8"/>
  <c r="AU274" i="8" s="1"/>
  <c r="AP52" i="8"/>
  <c r="AP274" i="8" s="1"/>
  <c r="AK52" i="8"/>
  <c r="AF52" i="8"/>
  <c r="AA52" i="8"/>
  <c r="V52" i="8"/>
  <c r="Q52" i="8"/>
  <c r="L52" i="8"/>
  <c r="BT50" i="8"/>
  <c r="BT49" i="8"/>
  <c r="BT48" i="8"/>
  <c r="BO47" i="8"/>
  <c r="BO269" i="8" s="1"/>
  <c r="BJ47" i="8"/>
  <c r="BJ269" i="8" s="1"/>
  <c r="BE47" i="8"/>
  <c r="BE269" i="8" s="1"/>
  <c r="AZ47" i="8"/>
  <c r="AU47" i="8"/>
  <c r="AP47" i="8"/>
  <c r="AP269" i="8" s="1"/>
  <c r="AK47" i="8"/>
  <c r="AF47" i="8"/>
  <c r="AF269" i="8" s="1"/>
  <c r="AA47" i="8"/>
  <c r="V47" i="8"/>
  <c r="Q47" i="8"/>
  <c r="L47" i="8"/>
  <c r="BT45" i="8"/>
  <c r="BT44" i="8"/>
  <c r="BT43" i="8"/>
  <c r="BT42" i="8" s="1"/>
  <c r="BO42" i="8"/>
  <c r="BO264" i="8" s="1"/>
  <c r="BJ42" i="8"/>
  <c r="BJ264" i="8" s="1"/>
  <c r="BE42" i="8"/>
  <c r="AZ42" i="8"/>
  <c r="AU42" i="8"/>
  <c r="AU264" i="8" s="1"/>
  <c r="AP42" i="8"/>
  <c r="AP264" i="8" s="1"/>
  <c r="AK42" i="8"/>
  <c r="AK264" i="8" s="1"/>
  <c r="AF42" i="8"/>
  <c r="AA42" i="8"/>
  <c r="V42" i="8"/>
  <c r="V264" i="8" s="1"/>
  <c r="Q42" i="8"/>
  <c r="L42" i="8"/>
  <c r="BT40" i="8"/>
  <c r="BT39" i="8"/>
  <c r="BT38" i="8"/>
  <c r="BO37" i="8"/>
  <c r="BO259" i="8" s="1"/>
  <c r="BJ37" i="8"/>
  <c r="BJ259" i="8" s="1"/>
  <c r="BE37" i="8"/>
  <c r="BE259" i="8" s="1"/>
  <c r="AZ37" i="8"/>
  <c r="AZ259" i="8" s="1"/>
  <c r="AU37" i="8"/>
  <c r="AU259" i="8" s="1"/>
  <c r="AP37" i="8"/>
  <c r="AP259" i="8" s="1"/>
  <c r="AK37" i="8"/>
  <c r="AF37" i="8"/>
  <c r="AF259" i="8" s="1"/>
  <c r="AA37" i="8"/>
  <c r="V37" i="8"/>
  <c r="Q37" i="8"/>
  <c r="L37" i="8"/>
  <c r="BT35" i="8"/>
  <c r="BT34" i="8"/>
  <c r="BT33" i="8"/>
  <c r="BO32" i="8"/>
  <c r="BO254" i="8" s="1"/>
  <c r="BJ32" i="8"/>
  <c r="BE32" i="8"/>
  <c r="AZ32" i="8"/>
  <c r="AZ254" i="8" s="1"/>
  <c r="AU32" i="8"/>
  <c r="AP32" i="8"/>
  <c r="AK32" i="8"/>
  <c r="AF32" i="8"/>
  <c r="AA32" i="8"/>
  <c r="AA254" i="8" s="1"/>
  <c r="V32" i="8"/>
  <c r="Q32" i="8"/>
  <c r="L32" i="8"/>
  <c r="BT30" i="8"/>
  <c r="BT29" i="8"/>
  <c r="BT28" i="8"/>
  <c r="BO27" i="8"/>
  <c r="BJ27" i="8"/>
  <c r="BE27" i="8"/>
  <c r="AZ27" i="8"/>
  <c r="AU27" i="8"/>
  <c r="AP27" i="8"/>
  <c r="AK27" i="8"/>
  <c r="AF27" i="8"/>
  <c r="AA27" i="8"/>
  <c r="V27" i="8"/>
  <c r="Q27" i="8"/>
  <c r="L27" i="8"/>
  <c r="BT25" i="8"/>
  <c r="BT24" i="8"/>
  <c r="BT23" i="8"/>
  <c r="BO22" i="8"/>
  <c r="BJ22" i="8"/>
  <c r="BE22" i="8"/>
  <c r="AZ22" i="8"/>
  <c r="AU22" i="8"/>
  <c r="AP22" i="8"/>
  <c r="AK22" i="8"/>
  <c r="AF22" i="8"/>
  <c r="AA22" i="8"/>
  <c r="V22" i="8"/>
  <c r="Q22" i="8"/>
  <c r="L22" i="8"/>
  <c r="BO252" i="8"/>
  <c r="BO20" i="8"/>
  <c r="BJ20" i="8"/>
  <c r="BE20" i="8"/>
  <c r="BE252" i="8" s="1"/>
  <c r="AZ20" i="8"/>
  <c r="AZ252" i="8" s="1"/>
  <c r="AU20" i="8"/>
  <c r="AU252" i="8" s="1"/>
  <c r="AP20" i="8"/>
  <c r="AP252" i="8" s="1"/>
  <c r="AK20" i="8"/>
  <c r="AF20" i="8"/>
  <c r="AF252" i="8" s="1"/>
  <c r="AA20" i="8"/>
  <c r="V20" i="8"/>
  <c r="Q20" i="8"/>
  <c r="L20" i="8"/>
  <c r="AZ251" i="8"/>
  <c r="BO19" i="8"/>
  <c r="BJ19" i="8"/>
  <c r="BJ251" i="8" s="1"/>
  <c r="BE19" i="8"/>
  <c r="AZ19" i="8"/>
  <c r="AU19" i="8"/>
  <c r="AP19" i="8"/>
  <c r="AK19" i="8"/>
  <c r="AF19" i="8"/>
  <c r="AA19" i="8"/>
  <c r="V19" i="8"/>
  <c r="V251" i="8" s="1"/>
  <c r="Q19" i="8"/>
  <c r="L19" i="8"/>
  <c r="BO18" i="8"/>
  <c r="BJ18" i="8"/>
  <c r="BJ250" i="8" s="1"/>
  <c r="BE18" i="8"/>
  <c r="AZ18" i="8"/>
  <c r="AU18" i="8"/>
  <c r="AU250" i="8" s="1"/>
  <c r="AP18" i="8"/>
  <c r="AP250" i="8" s="1"/>
  <c r="AK18" i="8"/>
  <c r="AK17" i="8" s="1"/>
  <c r="AF18" i="8"/>
  <c r="AA18" i="8"/>
  <c r="V18" i="8"/>
  <c r="Q18" i="8"/>
  <c r="L18" i="8"/>
  <c r="G17" i="8"/>
  <c r="G13" i="8" s="1"/>
  <c r="G9" i="8"/>
  <c r="G8" i="8"/>
  <c r="M1" i="8"/>
  <c r="BV406" i="7"/>
  <c r="BU406" i="7"/>
  <c r="BT406" i="7"/>
  <c r="BS406" i="7"/>
  <c r="BR406" i="7"/>
  <c r="BQ406" i="7"/>
  <c r="BP406" i="7"/>
  <c r="BO406" i="7"/>
  <c r="BN406" i="7"/>
  <c r="BM406" i="7"/>
  <c r="BL406" i="7"/>
  <c r="BK406" i="7"/>
  <c r="BJ406" i="7"/>
  <c r="BI406" i="7"/>
  <c r="BH406" i="7"/>
  <c r="BG406" i="7"/>
  <c r="BF406" i="7"/>
  <c r="BE406" i="7"/>
  <c r="BD406" i="7"/>
  <c r="BC406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AH406" i="7"/>
  <c r="AG406" i="7"/>
  <c r="AF406" i="7"/>
  <c r="AE406" i="7"/>
  <c r="AD406" i="7"/>
  <c r="AC406" i="7"/>
  <c r="AB406" i="7"/>
  <c r="AA406" i="7"/>
  <c r="Z406" i="7"/>
  <c r="Y406" i="7"/>
  <c r="X406" i="7"/>
  <c r="W406" i="7"/>
  <c r="V406" i="7"/>
  <c r="U406" i="7"/>
  <c r="T406" i="7"/>
  <c r="S406" i="7"/>
  <c r="R406" i="7"/>
  <c r="Q406" i="7"/>
  <c r="P406" i="7"/>
  <c r="O406" i="7"/>
  <c r="N406" i="7"/>
  <c r="M406" i="7"/>
  <c r="L406" i="7"/>
  <c r="BV405" i="7"/>
  <c r="BU405" i="7"/>
  <c r="BT405" i="7"/>
  <c r="BS405" i="7"/>
  <c r="BR405" i="7"/>
  <c r="BQ405" i="7"/>
  <c r="BP405" i="7"/>
  <c r="BO405" i="7"/>
  <c r="BN405" i="7"/>
  <c r="BM405" i="7"/>
  <c r="BL405" i="7"/>
  <c r="BK405" i="7"/>
  <c r="BJ405" i="7"/>
  <c r="BI405" i="7"/>
  <c r="BH405" i="7"/>
  <c r="BG405" i="7"/>
  <c r="BF405" i="7"/>
  <c r="BE405" i="7"/>
  <c r="BD405" i="7"/>
  <c r="BC405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AH405" i="7"/>
  <c r="AG405" i="7"/>
  <c r="AF405" i="7"/>
  <c r="AE405" i="7"/>
  <c r="AD405" i="7"/>
  <c r="AC405" i="7"/>
  <c r="AB405" i="7"/>
  <c r="AA405" i="7"/>
  <c r="Z405" i="7"/>
  <c r="Y405" i="7"/>
  <c r="X405" i="7"/>
  <c r="W405" i="7"/>
  <c r="V405" i="7"/>
  <c r="U405" i="7"/>
  <c r="T405" i="7"/>
  <c r="S405" i="7"/>
  <c r="R405" i="7"/>
  <c r="Q405" i="7"/>
  <c r="P405" i="7"/>
  <c r="O405" i="7"/>
  <c r="N405" i="7"/>
  <c r="M405" i="7"/>
  <c r="L405" i="7"/>
  <c r="BV404" i="7"/>
  <c r="BU404" i="7"/>
  <c r="BS404" i="7"/>
  <c r="BR404" i="7"/>
  <c r="BQ404" i="7"/>
  <c r="BP404" i="7"/>
  <c r="BO404" i="7"/>
  <c r="BN404" i="7"/>
  <c r="BM404" i="7"/>
  <c r="BL404" i="7"/>
  <c r="BK404" i="7"/>
  <c r="BJ404" i="7"/>
  <c r="BI404" i="7"/>
  <c r="BH404" i="7"/>
  <c r="BG404" i="7"/>
  <c r="BF404" i="7"/>
  <c r="BE404" i="7"/>
  <c r="BD404" i="7"/>
  <c r="BC404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AH404" i="7"/>
  <c r="AG404" i="7"/>
  <c r="AF404" i="7"/>
  <c r="AE404" i="7"/>
  <c r="AD404" i="7"/>
  <c r="AC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BV403" i="7"/>
  <c r="BU403" i="7"/>
  <c r="BS403" i="7"/>
  <c r="BR403" i="7"/>
  <c r="BQ403" i="7"/>
  <c r="BP403" i="7"/>
  <c r="BO403" i="7"/>
  <c r="BN403" i="7"/>
  <c r="BM403" i="7"/>
  <c r="BL403" i="7"/>
  <c r="BK403" i="7"/>
  <c r="BJ403" i="7"/>
  <c r="BI403" i="7"/>
  <c r="BH403" i="7"/>
  <c r="BG403" i="7"/>
  <c r="BF403" i="7"/>
  <c r="BE403" i="7"/>
  <c r="BD403" i="7"/>
  <c r="BC403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AH403" i="7"/>
  <c r="AG403" i="7"/>
  <c r="AF403" i="7"/>
  <c r="AE403" i="7"/>
  <c r="AD403" i="7"/>
  <c r="AC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BV402" i="7"/>
  <c r="BU402" i="7"/>
  <c r="BS402" i="7"/>
  <c r="BR402" i="7"/>
  <c r="BQ402" i="7"/>
  <c r="BP402" i="7"/>
  <c r="BO402" i="7"/>
  <c r="BN402" i="7"/>
  <c r="BM402" i="7"/>
  <c r="BL402" i="7"/>
  <c r="BK402" i="7"/>
  <c r="BJ402" i="7"/>
  <c r="BI402" i="7"/>
  <c r="BH402" i="7"/>
  <c r="BG402" i="7"/>
  <c r="BF402" i="7"/>
  <c r="BE402" i="7"/>
  <c r="BD402" i="7"/>
  <c r="BC402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AH402" i="7"/>
  <c r="AG402" i="7"/>
  <c r="AF402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BV401" i="7"/>
  <c r="BU401" i="7"/>
  <c r="BS401" i="7"/>
  <c r="BR401" i="7"/>
  <c r="BQ401" i="7"/>
  <c r="BP401" i="7"/>
  <c r="BN401" i="7"/>
  <c r="BM401" i="7"/>
  <c r="BL401" i="7"/>
  <c r="BK401" i="7"/>
  <c r="BI401" i="7"/>
  <c r="BH401" i="7"/>
  <c r="BG401" i="7"/>
  <c r="BF401" i="7"/>
  <c r="BD401" i="7"/>
  <c r="BC401" i="7"/>
  <c r="BB401" i="7"/>
  <c r="BA401" i="7"/>
  <c r="AY401" i="7"/>
  <c r="AX401" i="7"/>
  <c r="AW401" i="7"/>
  <c r="AV401" i="7"/>
  <c r="AT401" i="7"/>
  <c r="AS401" i="7"/>
  <c r="AR401" i="7"/>
  <c r="AQ401" i="7"/>
  <c r="AO401" i="7"/>
  <c r="AN401" i="7"/>
  <c r="AM401" i="7"/>
  <c r="AL401" i="7"/>
  <c r="AJ401" i="7"/>
  <c r="AI401" i="7"/>
  <c r="AH401" i="7"/>
  <c r="AG401" i="7"/>
  <c r="AE401" i="7"/>
  <c r="AD401" i="7"/>
  <c r="AC401" i="7"/>
  <c r="AB401" i="7"/>
  <c r="Z401" i="7"/>
  <c r="Y401" i="7"/>
  <c r="X401" i="7"/>
  <c r="W401" i="7"/>
  <c r="U401" i="7"/>
  <c r="T401" i="7"/>
  <c r="S401" i="7"/>
  <c r="R401" i="7"/>
  <c r="P401" i="7"/>
  <c r="O401" i="7"/>
  <c r="N401" i="7"/>
  <c r="M401" i="7"/>
  <c r="BV400" i="7"/>
  <c r="BU400" i="7"/>
  <c r="BT400" i="7"/>
  <c r="BS400" i="7"/>
  <c r="BR400" i="7"/>
  <c r="BQ400" i="7"/>
  <c r="BP400" i="7"/>
  <c r="BO400" i="7"/>
  <c r="BN400" i="7"/>
  <c r="BM400" i="7"/>
  <c r="BL400" i="7"/>
  <c r="BK400" i="7"/>
  <c r="BJ400" i="7"/>
  <c r="BI400" i="7"/>
  <c r="BH400" i="7"/>
  <c r="BG400" i="7"/>
  <c r="BF400" i="7"/>
  <c r="BE400" i="7"/>
  <c r="BD400" i="7"/>
  <c r="BC400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AH400" i="7"/>
  <c r="AG400" i="7"/>
  <c r="AF400" i="7"/>
  <c r="AE400" i="7"/>
  <c r="AD400" i="7"/>
  <c r="AC400" i="7"/>
  <c r="AB400" i="7"/>
  <c r="AA400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N400" i="7"/>
  <c r="M400" i="7"/>
  <c r="L400" i="7"/>
  <c r="BV399" i="7"/>
  <c r="BU399" i="7"/>
  <c r="BS399" i="7"/>
  <c r="BR399" i="7"/>
  <c r="BQ399" i="7"/>
  <c r="BP399" i="7"/>
  <c r="BO399" i="7"/>
  <c r="BN399" i="7"/>
  <c r="BM399" i="7"/>
  <c r="BL399" i="7"/>
  <c r="BK399" i="7"/>
  <c r="BJ399" i="7"/>
  <c r="BI399" i="7"/>
  <c r="BH399" i="7"/>
  <c r="BG399" i="7"/>
  <c r="BF399" i="7"/>
  <c r="BE399" i="7"/>
  <c r="BD399" i="7"/>
  <c r="BC399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AH399" i="7"/>
  <c r="AG399" i="7"/>
  <c r="AF399" i="7"/>
  <c r="AE399" i="7"/>
  <c r="AD399" i="7"/>
  <c r="AC399" i="7"/>
  <c r="AB399" i="7"/>
  <c r="AA399" i="7"/>
  <c r="Z399" i="7"/>
  <c r="Y399" i="7"/>
  <c r="X399" i="7"/>
  <c r="W399" i="7"/>
  <c r="V399" i="7"/>
  <c r="U399" i="7"/>
  <c r="T399" i="7"/>
  <c r="S399" i="7"/>
  <c r="R399" i="7"/>
  <c r="Q399" i="7"/>
  <c r="P399" i="7"/>
  <c r="O399" i="7"/>
  <c r="N399" i="7"/>
  <c r="M399" i="7"/>
  <c r="L399" i="7"/>
  <c r="BV398" i="7"/>
  <c r="BU398" i="7"/>
  <c r="BS398" i="7"/>
  <c r="BR398" i="7"/>
  <c r="BQ398" i="7"/>
  <c r="BP398" i="7"/>
  <c r="BO398" i="7"/>
  <c r="BN398" i="7"/>
  <c r="BM398" i="7"/>
  <c r="BL398" i="7"/>
  <c r="BK398" i="7"/>
  <c r="BJ398" i="7"/>
  <c r="BI398" i="7"/>
  <c r="BH398" i="7"/>
  <c r="BG398" i="7"/>
  <c r="BF398" i="7"/>
  <c r="BE398" i="7"/>
  <c r="BD398" i="7"/>
  <c r="BC398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AH398" i="7"/>
  <c r="AG398" i="7"/>
  <c r="AF398" i="7"/>
  <c r="AE398" i="7"/>
  <c r="AD398" i="7"/>
  <c r="AC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BV397" i="7"/>
  <c r="BU397" i="7"/>
  <c r="BS397" i="7"/>
  <c r="BR397" i="7"/>
  <c r="BQ397" i="7"/>
  <c r="BP397" i="7"/>
  <c r="BO397" i="7"/>
  <c r="BN397" i="7"/>
  <c r="BM397" i="7"/>
  <c r="BL397" i="7"/>
  <c r="BK397" i="7"/>
  <c r="BJ397" i="7"/>
  <c r="BI397" i="7"/>
  <c r="BH397" i="7"/>
  <c r="BG397" i="7"/>
  <c r="BF397" i="7"/>
  <c r="BE397" i="7"/>
  <c r="BD397" i="7"/>
  <c r="BC397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AH397" i="7"/>
  <c r="AG397" i="7"/>
  <c r="AF397" i="7"/>
  <c r="AE397" i="7"/>
  <c r="AD397" i="7"/>
  <c r="AC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BV396" i="7"/>
  <c r="BU396" i="7"/>
  <c r="BS396" i="7"/>
  <c r="BR396" i="7"/>
  <c r="BQ396" i="7"/>
  <c r="BP396" i="7"/>
  <c r="BN396" i="7"/>
  <c r="BM396" i="7"/>
  <c r="BL396" i="7"/>
  <c r="BK396" i="7"/>
  <c r="BI396" i="7"/>
  <c r="BH396" i="7"/>
  <c r="BG396" i="7"/>
  <c r="BF396" i="7"/>
  <c r="BD396" i="7"/>
  <c r="BC396" i="7"/>
  <c r="BB396" i="7"/>
  <c r="BA396" i="7"/>
  <c r="AY396" i="7"/>
  <c r="AX396" i="7"/>
  <c r="AW396" i="7"/>
  <c r="AV396" i="7"/>
  <c r="AT396" i="7"/>
  <c r="AS396" i="7"/>
  <c r="AR396" i="7"/>
  <c r="AQ396" i="7"/>
  <c r="AO396" i="7"/>
  <c r="AN396" i="7"/>
  <c r="AM396" i="7"/>
  <c r="AL396" i="7"/>
  <c r="AJ396" i="7"/>
  <c r="AI396" i="7"/>
  <c r="AH396" i="7"/>
  <c r="AG396" i="7"/>
  <c r="AE396" i="7"/>
  <c r="AD396" i="7"/>
  <c r="AC396" i="7"/>
  <c r="AB396" i="7"/>
  <c r="Z396" i="7"/>
  <c r="Y396" i="7"/>
  <c r="X396" i="7"/>
  <c r="W396" i="7"/>
  <c r="U396" i="7"/>
  <c r="T396" i="7"/>
  <c r="S396" i="7"/>
  <c r="R396" i="7"/>
  <c r="P396" i="7"/>
  <c r="O396" i="7"/>
  <c r="N396" i="7"/>
  <c r="M396" i="7"/>
  <c r="BV395" i="7"/>
  <c r="BU395" i="7"/>
  <c r="BT395" i="7"/>
  <c r="BS395" i="7"/>
  <c r="BR395" i="7"/>
  <c r="BQ395" i="7"/>
  <c r="BP395" i="7"/>
  <c r="BO395" i="7"/>
  <c r="BN395" i="7"/>
  <c r="BM395" i="7"/>
  <c r="BL395" i="7"/>
  <c r="BK395" i="7"/>
  <c r="BJ395" i="7"/>
  <c r="BI395" i="7"/>
  <c r="BH395" i="7"/>
  <c r="BG395" i="7"/>
  <c r="BF395" i="7"/>
  <c r="BE395" i="7"/>
  <c r="BD395" i="7"/>
  <c r="BC395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AH395" i="7"/>
  <c r="AG395" i="7"/>
  <c r="AF395" i="7"/>
  <c r="AE395" i="7"/>
  <c r="AD395" i="7"/>
  <c r="AC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BV394" i="7"/>
  <c r="BU394" i="7"/>
  <c r="BS394" i="7"/>
  <c r="BR394" i="7"/>
  <c r="BQ394" i="7"/>
  <c r="BP394" i="7"/>
  <c r="BO394" i="7"/>
  <c r="BN394" i="7"/>
  <c r="BM394" i="7"/>
  <c r="BL394" i="7"/>
  <c r="BK394" i="7"/>
  <c r="BJ394" i="7"/>
  <c r="BI394" i="7"/>
  <c r="BH394" i="7"/>
  <c r="BG394" i="7"/>
  <c r="BF394" i="7"/>
  <c r="BE394" i="7"/>
  <c r="BD394" i="7"/>
  <c r="BC394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AH394" i="7"/>
  <c r="AG394" i="7"/>
  <c r="AF394" i="7"/>
  <c r="AE394" i="7"/>
  <c r="AD394" i="7"/>
  <c r="AC394" i="7"/>
  <c r="AB394" i="7"/>
  <c r="AA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N394" i="7"/>
  <c r="M394" i="7"/>
  <c r="L394" i="7"/>
  <c r="BV393" i="7"/>
  <c r="BU393" i="7"/>
  <c r="BS393" i="7"/>
  <c r="BR393" i="7"/>
  <c r="BQ393" i="7"/>
  <c r="BP393" i="7"/>
  <c r="BO393" i="7"/>
  <c r="BN393" i="7"/>
  <c r="BM393" i="7"/>
  <c r="BL393" i="7"/>
  <c r="BK393" i="7"/>
  <c r="BJ393" i="7"/>
  <c r="BI393" i="7"/>
  <c r="BH393" i="7"/>
  <c r="BG393" i="7"/>
  <c r="BF393" i="7"/>
  <c r="BE393" i="7"/>
  <c r="BD393" i="7"/>
  <c r="BC393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AH393" i="7"/>
  <c r="AG393" i="7"/>
  <c r="AF393" i="7"/>
  <c r="AE393" i="7"/>
  <c r="AD393" i="7"/>
  <c r="AC393" i="7"/>
  <c r="AB393" i="7"/>
  <c r="AA393" i="7"/>
  <c r="Z393" i="7"/>
  <c r="Y393" i="7"/>
  <c r="X393" i="7"/>
  <c r="W393" i="7"/>
  <c r="V393" i="7"/>
  <c r="U393" i="7"/>
  <c r="T393" i="7"/>
  <c r="S393" i="7"/>
  <c r="R393" i="7"/>
  <c r="Q393" i="7"/>
  <c r="P393" i="7"/>
  <c r="O393" i="7"/>
  <c r="N393" i="7"/>
  <c r="M393" i="7"/>
  <c r="L393" i="7"/>
  <c r="BV392" i="7"/>
  <c r="BU392" i="7"/>
  <c r="BS392" i="7"/>
  <c r="BR392" i="7"/>
  <c r="BQ392" i="7"/>
  <c r="BP392" i="7"/>
  <c r="BO392" i="7"/>
  <c r="BN392" i="7"/>
  <c r="BM392" i="7"/>
  <c r="BL392" i="7"/>
  <c r="BK392" i="7"/>
  <c r="BJ392" i="7"/>
  <c r="BI392" i="7"/>
  <c r="BH392" i="7"/>
  <c r="BG392" i="7"/>
  <c r="BF392" i="7"/>
  <c r="BE392" i="7"/>
  <c r="BD392" i="7"/>
  <c r="BC392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AH392" i="7"/>
  <c r="AG392" i="7"/>
  <c r="AF392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BV391" i="7"/>
  <c r="BU391" i="7"/>
  <c r="BS391" i="7"/>
  <c r="BR391" i="7"/>
  <c r="BQ391" i="7"/>
  <c r="BP391" i="7"/>
  <c r="BN391" i="7"/>
  <c r="BM391" i="7"/>
  <c r="BL391" i="7"/>
  <c r="BK391" i="7"/>
  <c r="BI391" i="7"/>
  <c r="BH391" i="7"/>
  <c r="BG391" i="7"/>
  <c r="BF391" i="7"/>
  <c r="BD391" i="7"/>
  <c r="BC391" i="7"/>
  <c r="BB391" i="7"/>
  <c r="BA391" i="7"/>
  <c r="AY391" i="7"/>
  <c r="AX391" i="7"/>
  <c r="AW391" i="7"/>
  <c r="AV391" i="7"/>
  <c r="AT391" i="7"/>
  <c r="AS391" i="7"/>
  <c r="AR391" i="7"/>
  <c r="AQ391" i="7"/>
  <c r="AO391" i="7"/>
  <c r="AN391" i="7"/>
  <c r="AM391" i="7"/>
  <c r="AL391" i="7"/>
  <c r="AJ391" i="7"/>
  <c r="AI391" i="7"/>
  <c r="AH391" i="7"/>
  <c r="AG391" i="7"/>
  <c r="AE391" i="7"/>
  <c r="AD391" i="7"/>
  <c r="AC391" i="7"/>
  <c r="AB391" i="7"/>
  <c r="Z391" i="7"/>
  <c r="Y391" i="7"/>
  <c r="X391" i="7"/>
  <c r="W391" i="7"/>
  <c r="U391" i="7"/>
  <c r="T391" i="7"/>
  <c r="S391" i="7"/>
  <c r="R391" i="7"/>
  <c r="P391" i="7"/>
  <c r="O391" i="7"/>
  <c r="N391" i="7"/>
  <c r="M391" i="7"/>
  <c r="BV390" i="7"/>
  <c r="BU390" i="7"/>
  <c r="BT390" i="7"/>
  <c r="BS390" i="7"/>
  <c r="BR390" i="7"/>
  <c r="BQ390" i="7"/>
  <c r="BP390" i="7"/>
  <c r="BO390" i="7"/>
  <c r="BN390" i="7"/>
  <c r="BM390" i="7"/>
  <c r="BL390" i="7"/>
  <c r="BK390" i="7"/>
  <c r="BJ390" i="7"/>
  <c r="BI390" i="7"/>
  <c r="BH390" i="7"/>
  <c r="BG390" i="7"/>
  <c r="BF390" i="7"/>
  <c r="BE390" i="7"/>
  <c r="BD390" i="7"/>
  <c r="BC390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AH390" i="7"/>
  <c r="AG390" i="7"/>
  <c r="AF390" i="7"/>
  <c r="AE390" i="7"/>
  <c r="AD390" i="7"/>
  <c r="AC390" i="7"/>
  <c r="AB390" i="7"/>
  <c r="AA390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N390" i="7"/>
  <c r="M390" i="7"/>
  <c r="L390" i="7"/>
  <c r="BV389" i="7"/>
  <c r="BU389" i="7"/>
  <c r="BS389" i="7"/>
  <c r="BR389" i="7"/>
  <c r="BQ389" i="7"/>
  <c r="BP389" i="7"/>
  <c r="BO389" i="7"/>
  <c r="BN389" i="7"/>
  <c r="BM389" i="7"/>
  <c r="BL389" i="7"/>
  <c r="BK389" i="7"/>
  <c r="BJ389" i="7"/>
  <c r="BI389" i="7"/>
  <c r="BH389" i="7"/>
  <c r="BG389" i="7"/>
  <c r="BF389" i="7"/>
  <c r="BE389" i="7"/>
  <c r="BD389" i="7"/>
  <c r="BC389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AH389" i="7"/>
  <c r="AG389" i="7"/>
  <c r="AF389" i="7"/>
  <c r="AE389" i="7"/>
  <c r="AD389" i="7"/>
  <c r="AC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BV388" i="7"/>
  <c r="BU388" i="7"/>
  <c r="BS388" i="7"/>
  <c r="BR388" i="7"/>
  <c r="BQ388" i="7"/>
  <c r="BP388" i="7"/>
  <c r="BO388" i="7"/>
  <c r="BN388" i="7"/>
  <c r="BM388" i="7"/>
  <c r="BL388" i="7"/>
  <c r="BK388" i="7"/>
  <c r="BJ388" i="7"/>
  <c r="BI388" i="7"/>
  <c r="BH388" i="7"/>
  <c r="BG388" i="7"/>
  <c r="BF388" i="7"/>
  <c r="BE388" i="7"/>
  <c r="BD388" i="7"/>
  <c r="BC388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AH388" i="7"/>
  <c r="AG388" i="7"/>
  <c r="AF388" i="7"/>
  <c r="AE388" i="7"/>
  <c r="AD388" i="7"/>
  <c r="AC388" i="7"/>
  <c r="AB388" i="7"/>
  <c r="AA388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N388" i="7"/>
  <c r="M388" i="7"/>
  <c r="L388" i="7"/>
  <c r="BV387" i="7"/>
  <c r="BU387" i="7"/>
  <c r="BS387" i="7"/>
  <c r="BR387" i="7"/>
  <c r="BQ387" i="7"/>
  <c r="BP387" i="7"/>
  <c r="BO387" i="7"/>
  <c r="BN387" i="7"/>
  <c r="BM387" i="7"/>
  <c r="BL387" i="7"/>
  <c r="BK387" i="7"/>
  <c r="BJ387" i="7"/>
  <c r="BI387" i="7"/>
  <c r="BH387" i="7"/>
  <c r="BG387" i="7"/>
  <c r="BF387" i="7"/>
  <c r="BE387" i="7"/>
  <c r="BD387" i="7"/>
  <c r="BC387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AH387" i="7"/>
  <c r="AG387" i="7"/>
  <c r="AF387" i="7"/>
  <c r="AE387" i="7"/>
  <c r="AD387" i="7"/>
  <c r="AC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BV386" i="7"/>
  <c r="BU386" i="7"/>
  <c r="BS386" i="7"/>
  <c r="BR386" i="7"/>
  <c r="BQ386" i="7"/>
  <c r="BP386" i="7"/>
  <c r="BN386" i="7"/>
  <c r="BM386" i="7"/>
  <c r="BL386" i="7"/>
  <c r="BK386" i="7"/>
  <c r="BI386" i="7"/>
  <c r="BH386" i="7"/>
  <c r="BG386" i="7"/>
  <c r="BF386" i="7"/>
  <c r="BD386" i="7"/>
  <c r="BC386" i="7"/>
  <c r="BB386" i="7"/>
  <c r="BA386" i="7"/>
  <c r="AY386" i="7"/>
  <c r="AX386" i="7"/>
  <c r="AW386" i="7"/>
  <c r="AV386" i="7"/>
  <c r="AT386" i="7"/>
  <c r="AS386" i="7"/>
  <c r="AR386" i="7"/>
  <c r="AQ386" i="7"/>
  <c r="AO386" i="7"/>
  <c r="AN386" i="7"/>
  <c r="AM386" i="7"/>
  <c r="AL386" i="7"/>
  <c r="AJ386" i="7"/>
  <c r="AI386" i="7"/>
  <c r="AH386" i="7"/>
  <c r="AG386" i="7"/>
  <c r="AE386" i="7"/>
  <c r="AD386" i="7"/>
  <c r="AC386" i="7"/>
  <c r="AB386" i="7"/>
  <c r="Z386" i="7"/>
  <c r="Y386" i="7"/>
  <c r="X386" i="7"/>
  <c r="W386" i="7"/>
  <c r="U386" i="7"/>
  <c r="T386" i="7"/>
  <c r="S386" i="7"/>
  <c r="R386" i="7"/>
  <c r="P386" i="7"/>
  <c r="O386" i="7"/>
  <c r="N386" i="7"/>
  <c r="M386" i="7"/>
  <c r="BV385" i="7"/>
  <c r="BU385" i="7"/>
  <c r="BT385" i="7"/>
  <c r="BS385" i="7"/>
  <c r="BR385" i="7"/>
  <c r="BQ385" i="7"/>
  <c r="BP385" i="7"/>
  <c r="BO385" i="7"/>
  <c r="BN385" i="7"/>
  <c r="BM385" i="7"/>
  <c r="BL385" i="7"/>
  <c r="BK385" i="7"/>
  <c r="BJ385" i="7"/>
  <c r="BI385" i="7"/>
  <c r="BH385" i="7"/>
  <c r="BG385" i="7"/>
  <c r="BF385" i="7"/>
  <c r="BE385" i="7"/>
  <c r="BD385" i="7"/>
  <c r="BC385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AH385" i="7"/>
  <c r="AG385" i="7"/>
  <c r="AF385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BV384" i="7"/>
  <c r="BU384" i="7"/>
  <c r="BS384" i="7"/>
  <c r="BR384" i="7"/>
  <c r="BQ384" i="7"/>
  <c r="BP384" i="7"/>
  <c r="BO384" i="7"/>
  <c r="BN384" i="7"/>
  <c r="BM384" i="7"/>
  <c r="BL384" i="7"/>
  <c r="BK384" i="7"/>
  <c r="BJ384" i="7"/>
  <c r="BI384" i="7"/>
  <c r="BH384" i="7"/>
  <c r="BG384" i="7"/>
  <c r="BF384" i="7"/>
  <c r="BE384" i="7"/>
  <c r="BD384" i="7"/>
  <c r="BC384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AH384" i="7"/>
  <c r="AG384" i="7"/>
  <c r="AF384" i="7"/>
  <c r="AE384" i="7"/>
  <c r="AD384" i="7"/>
  <c r="AC384" i="7"/>
  <c r="AB384" i="7"/>
  <c r="AA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N384" i="7"/>
  <c r="M384" i="7"/>
  <c r="L384" i="7"/>
  <c r="BV383" i="7"/>
  <c r="BU383" i="7"/>
  <c r="BS383" i="7"/>
  <c r="BR383" i="7"/>
  <c r="BQ383" i="7"/>
  <c r="BP383" i="7"/>
  <c r="BO383" i="7"/>
  <c r="BN383" i="7"/>
  <c r="BM383" i="7"/>
  <c r="BL383" i="7"/>
  <c r="BK383" i="7"/>
  <c r="BJ383" i="7"/>
  <c r="BI383" i="7"/>
  <c r="BH383" i="7"/>
  <c r="BG383" i="7"/>
  <c r="BF383" i="7"/>
  <c r="BE383" i="7"/>
  <c r="BD383" i="7"/>
  <c r="BC383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BV382" i="7"/>
  <c r="BU382" i="7"/>
  <c r="BS382" i="7"/>
  <c r="BR382" i="7"/>
  <c r="BQ382" i="7"/>
  <c r="BP382" i="7"/>
  <c r="BO382" i="7"/>
  <c r="BN382" i="7"/>
  <c r="BM382" i="7"/>
  <c r="BL382" i="7"/>
  <c r="BK382" i="7"/>
  <c r="BJ382" i="7"/>
  <c r="BI382" i="7"/>
  <c r="BH382" i="7"/>
  <c r="BG382" i="7"/>
  <c r="BF382" i="7"/>
  <c r="BE382" i="7"/>
  <c r="BD382" i="7"/>
  <c r="BC382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AH382" i="7"/>
  <c r="AG382" i="7"/>
  <c r="AF382" i="7"/>
  <c r="AE382" i="7"/>
  <c r="AD382" i="7"/>
  <c r="AC382" i="7"/>
  <c r="AB382" i="7"/>
  <c r="AA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BV381" i="7"/>
  <c r="BU381" i="7"/>
  <c r="BS381" i="7"/>
  <c r="BR381" i="7"/>
  <c r="BQ381" i="7"/>
  <c r="BP381" i="7"/>
  <c r="BN381" i="7"/>
  <c r="BM381" i="7"/>
  <c r="BL381" i="7"/>
  <c r="BK381" i="7"/>
  <c r="BI381" i="7"/>
  <c r="BH381" i="7"/>
  <c r="BG381" i="7"/>
  <c r="BF381" i="7"/>
  <c r="BD381" i="7"/>
  <c r="BC381" i="7"/>
  <c r="BB381" i="7"/>
  <c r="BA381" i="7"/>
  <c r="AY381" i="7"/>
  <c r="AX381" i="7"/>
  <c r="AW381" i="7"/>
  <c r="AV381" i="7"/>
  <c r="AT381" i="7"/>
  <c r="AS381" i="7"/>
  <c r="AR381" i="7"/>
  <c r="AQ381" i="7"/>
  <c r="AO381" i="7"/>
  <c r="AN381" i="7"/>
  <c r="AM381" i="7"/>
  <c r="AL381" i="7"/>
  <c r="AJ381" i="7"/>
  <c r="AI381" i="7"/>
  <c r="AH381" i="7"/>
  <c r="AG381" i="7"/>
  <c r="AE381" i="7"/>
  <c r="AD381" i="7"/>
  <c r="AC381" i="7"/>
  <c r="AB381" i="7"/>
  <c r="Z381" i="7"/>
  <c r="Y381" i="7"/>
  <c r="X381" i="7"/>
  <c r="W381" i="7"/>
  <c r="U381" i="7"/>
  <c r="T381" i="7"/>
  <c r="S381" i="7"/>
  <c r="R381" i="7"/>
  <c r="P381" i="7"/>
  <c r="O381" i="7"/>
  <c r="N381" i="7"/>
  <c r="M381" i="7"/>
  <c r="BV380" i="7"/>
  <c r="BU380" i="7"/>
  <c r="BT380" i="7"/>
  <c r="BS380" i="7"/>
  <c r="BR380" i="7"/>
  <c r="BQ380" i="7"/>
  <c r="BP380" i="7"/>
  <c r="BO380" i="7"/>
  <c r="BN380" i="7"/>
  <c r="BM380" i="7"/>
  <c r="BL380" i="7"/>
  <c r="BK380" i="7"/>
  <c r="BJ380" i="7"/>
  <c r="BI380" i="7"/>
  <c r="BH380" i="7"/>
  <c r="BG380" i="7"/>
  <c r="BF380" i="7"/>
  <c r="BE380" i="7"/>
  <c r="BD380" i="7"/>
  <c r="BC380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AH380" i="7"/>
  <c r="AG380" i="7"/>
  <c r="AF380" i="7"/>
  <c r="AE380" i="7"/>
  <c r="AD380" i="7"/>
  <c r="AC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BV379" i="7"/>
  <c r="BU379" i="7"/>
  <c r="BS379" i="7"/>
  <c r="BR379" i="7"/>
  <c r="BQ379" i="7"/>
  <c r="BP379" i="7"/>
  <c r="BO379" i="7"/>
  <c r="BN379" i="7"/>
  <c r="BM379" i="7"/>
  <c r="BL379" i="7"/>
  <c r="BK379" i="7"/>
  <c r="BJ379" i="7"/>
  <c r="BI379" i="7"/>
  <c r="BH379" i="7"/>
  <c r="BG379" i="7"/>
  <c r="BF379" i="7"/>
  <c r="BE379" i="7"/>
  <c r="BD379" i="7"/>
  <c r="BC379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AH379" i="7"/>
  <c r="AG379" i="7"/>
  <c r="AF379" i="7"/>
  <c r="AE379" i="7"/>
  <c r="AD379" i="7"/>
  <c r="AC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BV378" i="7"/>
  <c r="BU378" i="7"/>
  <c r="BS378" i="7"/>
  <c r="BR378" i="7"/>
  <c r="BQ378" i="7"/>
  <c r="BP378" i="7"/>
  <c r="BO378" i="7"/>
  <c r="BN378" i="7"/>
  <c r="BM378" i="7"/>
  <c r="BL378" i="7"/>
  <c r="BK378" i="7"/>
  <c r="BJ378" i="7"/>
  <c r="BI378" i="7"/>
  <c r="BH378" i="7"/>
  <c r="BG378" i="7"/>
  <c r="BF378" i="7"/>
  <c r="BE378" i="7"/>
  <c r="BD378" i="7"/>
  <c r="BC378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AH378" i="7"/>
  <c r="AG378" i="7"/>
  <c r="AF378" i="7"/>
  <c r="AE378" i="7"/>
  <c r="AD378" i="7"/>
  <c r="AC378" i="7"/>
  <c r="AB378" i="7"/>
  <c r="AA378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N378" i="7"/>
  <c r="M378" i="7"/>
  <c r="L378" i="7"/>
  <c r="BV377" i="7"/>
  <c r="BU377" i="7"/>
  <c r="BS377" i="7"/>
  <c r="BR377" i="7"/>
  <c r="BQ377" i="7"/>
  <c r="BP377" i="7"/>
  <c r="BO377" i="7"/>
  <c r="BN377" i="7"/>
  <c r="BM377" i="7"/>
  <c r="BL377" i="7"/>
  <c r="BK377" i="7"/>
  <c r="BJ377" i="7"/>
  <c r="BI377" i="7"/>
  <c r="BH377" i="7"/>
  <c r="BG377" i="7"/>
  <c r="BF377" i="7"/>
  <c r="BE377" i="7"/>
  <c r="BD377" i="7"/>
  <c r="BC377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AH377" i="7"/>
  <c r="AG377" i="7"/>
  <c r="AF377" i="7"/>
  <c r="AE377" i="7"/>
  <c r="AD377" i="7"/>
  <c r="AC377" i="7"/>
  <c r="AB377" i="7"/>
  <c r="AA377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N377" i="7"/>
  <c r="M377" i="7"/>
  <c r="L377" i="7"/>
  <c r="BV376" i="7"/>
  <c r="BU376" i="7"/>
  <c r="BS376" i="7"/>
  <c r="BR376" i="7"/>
  <c r="BQ376" i="7"/>
  <c r="BP376" i="7"/>
  <c r="BN376" i="7"/>
  <c r="BM376" i="7"/>
  <c r="BL376" i="7"/>
  <c r="BK376" i="7"/>
  <c r="BI376" i="7"/>
  <c r="BH376" i="7"/>
  <c r="BG376" i="7"/>
  <c r="BF376" i="7"/>
  <c r="BD376" i="7"/>
  <c r="BC376" i="7"/>
  <c r="BB376" i="7"/>
  <c r="BA376" i="7"/>
  <c r="AY376" i="7"/>
  <c r="AX376" i="7"/>
  <c r="AW376" i="7"/>
  <c r="AV376" i="7"/>
  <c r="AT376" i="7"/>
  <c r="AS376" i="7"/>
  <c r="AR376" i="7"/>
  <c r="AQ376" i="7"/>
  <c r="AO376" i="7"/>
  <c r="AN376" i="7"/>
  <c r="AM376" i="7"/>
  <c r="AL376" i="7"/>
  <c r="AJ376" i="7"/>
  <c r="AI376" i="7"/>
  <c r="AH376" i="7"/>
  <c r="AG376" i="7"/>
  <c r="AE376" i="7"/>
  <c r="AD376" i="7"/>
  <c r="AC376" i="7"/>
  <c r="AB376" i="7"/>
  <c r="Z376" i="7"/>
  <c r="Y376" i="7"/>
  <c r="X376" i="7"/>
  <c r="W376" i="7"/>
  <c r="U376" i="7"/>
  <c r="T376" i="7"/>
  <c r="S376" i="7"/>
  <c r="R376" i="7"/>
  <c r="P376" i="7"/>
  <c r="O376" i="7"/>
  <c r="N376" i="7"/>
  <c r="M376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BV374" i="7"/>
  <c r="BU374" i="7"/>
  <c r="BS374" i="7"/>
  <c r="BR374" i="7"/>
  <c r="BQ374" i="7"/>
  <c r="BP374" i="7"/>
  <c r="BN374" i="7"/>
  <c r="BM374" i="7"/>
  <c r="BL374" i="7"/>
  <c r="BK374" i="7"/>
  <c r="BI374" i="7"/>
  <c r="BH374" i="7"/>
  <c r="BG374" i="7"/>
  <c r="BF374" i="7"/>
  <c r="BD374" i="7"/>
  <c r="BC374" i="7"/>
  <c r="BB374" i="7"/>
  <c r="BA374" i="7"/>
  <c r="AY374" i="7"/>
  <c r="AX374" i="7"/>
  <c r="AW374" i="7"/>
  <c r="AV374" i="7"/>
  <c r="AT374" i="7"/>
  <c r="AS374" i="7"/>
  <c r="AR374" i="7"/>
  <c r="AQ374" i="7"/>
  <c r="AO374" i="7"/>
  <c r="AN374" i="7"/>
  <c r="AM374" i="7"/>
  <c r="AL374" i="7"/>
  <c r="AJ374" i="7"/>
  <c r="AI374" i="7"/>
  <c r="AH374" i="7"/>
  <c r="AG374" i="7"/>
  <c r="AE374" i="7"/>
  <c r="AD374" i="7"/>
  <c r="AC374" i="7"/>
  <c r="AB374" i="7"/>
  <c r="Z374" i="7"/>
  <c r="Y374" i="7"/>
  <c r="X374" i="7"/>
  <c r="W374" i="7"/>
  <c r="U374" i="7"/>
  <c r="T374" i="7"/>
  <c r="S374" i="7"/>
  <c r="R374" i="7"/>
  <c r="P374" i="7"/>
  <c r="O374" i="7"/>
  <c r="N374" i="7"/>
  <c r="M374" i="7"/>
  <c r="BV373" i="7"/>
  <c r="BU373" i="7"/>
  <c r="BS373" i="7"/>
  <c r="BR373" i="7"/>
  <c r="BQ373" i="7"/>
  <c r="BP373" i="7"/>
  <c r="BN373" i="7"/>
  <c r="BM373" i="7"/>
  <c r="BL373" i="7"/>
  <c r="BK373" i="7"/>
  <c r="BI373" i="7"/>
  <c r="BH373" i="7"/>
  <c r="BG373" i="7"/>
  <c r="BF373" i="7"/>
  <c r="BD373" i="7"/>
  <c r="BC373" i="7"/>
  <c r="BB373" i="7"/>
  <c r="BA373" i="7"/>
  <c r="AY373" i="7"/>
  <c r="AX373" i="7"/>
  <c r="AW373" i="7"/>
  <c r="AV373" i="7"/>
  <c r="AT373" i="7"/>
  <c r="AS373" i="7"/>
  <c r="AR373" i="7"/>
  <c r="AQ373" i="7"/>
  <c r="AO373" i="7"/>
  <c r="AN373" i="7"/>
  <c r="AM373" i="7"/>
  <c r="AL373" i="7"/>
  <c r="AJ373" i="7"/>
  <c r="AI373" i="7"/>
  <c r="AH373" i="7"/>
  <c r="AG373" i="7"/>
  <c r="AE373" i="7"/>
  <c r="AD373" i="7"/>
  <c r="AC373" i="7"/>
  <c r="AB373" i="7"/>
  <c r="Z373" i="7"/>
  <c r="Y373" i="7"/>
  <c r="X373" i="7"/>
  <c r="W373" i="7"/>
  <c r="U373" i="7"/>
  <c r="T373" i="7"/>
  <c r="S373" i="7"/>
  <c r="R373" i="7"/>
  <c r="P373" i="7"/>
  <c r="O373" i="7"/>
  <c r="N373" i="7"/>
  <c r="M373" i="7"/>
  <c r="BV372" i="7"/>
  <c r="BU372" i="7"/>
  <c r="BS372" i="7"/>
  <c r="BR372" i="7"/>
  <c r="BQ372" i="7"/>
  <c r="BP372" i="7"/>
  <c r="BN372" i="7"/>
  <c r="BM372" i="7"/>
  <c r="BL372" i="7"/>
  <c r="BK372" i="7"/>
  <c r="BI372" i="7"/>
  <c r="BH372" i="7"/>
  <c r="BG372" i="7"/>
  <c r="BF372" i="7"/>
  <c r="BE372" i="7"/>
  <c r="BD372" i="7"/>
  <c r="BC372" i="7"/>
  <c r="BB372" i="7"/>
  <c r="BA372" i="7"/>
  <c r="AY372" i="7"/>
  <c r="AX372" i="7"/>
  <c r="AW372" i="7"/>
  <c r="AV372" i="7"/>
  <c r="AT372" i="7"/>
  <c r="AS372" i="7"/>
  <c r="AR372" i="7"/>
  <c r="AQ372" i="7"/>
  <c r="AO372" i="7"/>
  <c r="AN372" i="7"/>
  <c r="AM372" i="7"/>
  <c r="AL372" i="7"/>
  <c r="AJ372" i="7"/>
  <c r="AI372" i="7"/>
  <c r="AH372" i="7"/>
  <c r="AG372" i="7"/>
  <c r="AE372" i="7"/>
  <c r="AD372" i="7"/>
  <c r="AC372" i="7"/>
  <c r="AB372" i="7"/>
  <c r="Z372" i="7"/>
  <c r="Y372" i="7"/>
  <c r="X372" i="7"/>
  <c r="W372" i="7"/>
  <c r="U372" i="7"/>
  <c r="T372" i="7"/>
  <c r="S372" i="7"/>
  <c r="R372" i="7"/>
  <c r="P372" i="7"/>
  <c r="O372" i="7"/>
  <c r="N372" i="7"/>
  <c r="M372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BV368" i="7"/>
  <c r="BU368" i="7"/>
  <c r="BS368" i="7"/>
  <c r="BR368" i="7"/>
  <c r="BQ368" i="7"/>
  <c r="BP368" i="7"/>
  <c r="BN368" i="7"/>
  <c r="BM368" i="7"/>
  <c r="BL368" i="7"/>
  <c r="BK368" i="7"/>
  <c r="BI368" i="7"/>
  <c r="BH368" i="7"/>
  <c r="BG368" i="7"/>
  <c r="BF368" i="7"/>
  <c r="BD368" i="7"/>
  <c r="BC368" i="7"/>
  <c r="BB368" i="7"/>
  <c r="BA368" i="7"/>
  <c r="AY368" i="7"/>
  <c r="AX368" i="7"/>
  <c r="AW368" i="7"/>
  <c r="AV368" i="7"/>
  <c r="AT368" i="7"/>
  <c r="AS368" i="7"/>
  <c r="AR368" i="7"/>
  <c r="AQ368" i="7"/>
  <c r="AO368" i="7"/>
  <c r="AN368" i="7"/>
  <c r="AM368" i="7"/>
  <c r="AL368" i="7"/>
  <c r="AJ368" i="7"/>
  <c r="AI368" i="7"/>
  <c r="AH368" i="7"/>
  <c r="AG368" i="7"/>
  <c r="AE368" i="7"/>
  <c r="AD368" i="7"/>
  <c r="AC368" i="7"/>
  <c r="AB368" i="7"/>
  <c r="Z368" i="7"/>
  <c r="Y368" i="7"/>
  <c r="X368" i="7"/>
  <c r="W368" i="7"/>
  <c r="U368" i="7"/>
  <c r="T368" i="7"/>
  <c r="S368" i="7"/>
  <c r="R368" i="7"/>
  <c r="P368" i="7"/>
  <c r="O368" i="7"/>
  <c r="N368" i="7"/>
  <c r="M368" i="7"/>
  <c r="BV367" i="7"/>
  <c r="BU367" i="7"/>
  <c r="BT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BV366" i="7"/>
  <c r="BU366" i="7"/>
  <c r="BS366" i="7"/>
  <c r="BR366" i="7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BV365" i="7"/>
  <c r="BU365" i="7"/>
  <c r="BS365" i="7"/>
  <c r="BR365" i="7"/>
  <c r="BQ365" i="7"/>
  <c r="BP365" i="7"/>
  <c r="BN365" i="7"/>
  <c r="BM365" i="7"/>
  <c r="BL365" i="7"/>
  <c r="BK365" i="7"/>
  <c r="BI365" i="7"/>
  <c r="BH365" i="7"/>
  <c r="BG365" i="7"/>
  <c r="BF365" i="7"/>
  <c r="BD365" i="7"/>
  <c r="BC365" i="7"/>
  <c r="BB365" i="7"/>
  <c r="BA365" i="7"/>
  <c r="AY365" i="7"/>
  <c r="AX365" i="7"/>
  <c r="AW365" i="7"/>
  <c r="AV365" i="7"/>
  <c r="AT365" i="7"/>
  <c r="AS365" i="7"/>
  <c r="AR365" i="7"/>
  <c r="AQ365" i="7"/>
  <c r="AO365" i="7"/>
  <c r="AN365" i="7"/>
  <c r="AM365" i="7"/>
  <c r="AL365" i="7"/>
  <c r="AJ365" i="7"/>
  <c r="AI365" i="7"/>
  <c r="AH365" i="7"/>
  <c r="AG365" i="7"/>
  <c r="AE365" i="7"/>
  <c r="AD365" i="7"/>
  <c r="AC365" i="7"/>
  <c r="AB365" i="7"/>
  <c r="Z365" i="7"/>
  <c r="Y365" i="7"/>
  <c r="X365" i="7"/>
  <c r="W365" i="7"/>
  <c r="U365" i="7"/>
  <c r="T365" i="7"/>
  <c r="S365" i="7"/>
  <c r="R365" i="7"/>
  <c r="P365" i="7"/>
  <c r="O365" i="7"/>
  <c r="N365" i="7"/>
  <c r="M365" i="7"/>
  <c r="BV364" i="7"/>
  <c r="BU364" i="7"/>
  <c r="BT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BV362" i="7"/>
  <c r="BU362" i="7"/>
  <c r="BS362" i="7"/>
  <c r="BR362" i="7"/>
  <c r="BQ362" i="7"/>
  <c r="BP362" i="7"/>
  <c r="BN362" i="7"/>
  <c r="BM362" i="7"/>
  <c r="BL362" i="7"/>
  <c r="BK362" i="7"/>
  <c r="BI362" i="7"/>
  <c r="BH362" i="7"/>
  <c r="BG362" i="7"/>
  <c r="BF362" i="7"/>
  <c r="BD362" i="7"/>
  <c r="BC362" i="7"/>
  <c r="BB362" i="7"/>
  <c r="BA362" i="7"/>
  <c r="AY362" i="7"/>
  <c r="AX362" i="7"/>
  <c r="AW362" i="7"/>
  <c r="AV362" i="7"/>
  <c r="AT362" i="7"/>
  <c r="AS362" i="7"/>
  <c r="AR362" i="7"/>
  <c r="AQ362" i="7"/>
  <c r="AO362" i="7"/>
  <c r="AN362" i="7"/>
  <c r="AM362" i="7"/>
  <c r="AL362" i="7"/>
  <c r="AJ362" i="7"/>
  <c r="AI362" i="7"/>
  <c r="AH362" i="7"/>
  <c r="AG362" i="7"/>
  <c r="AE362" i="7"/>
  <c r="AD362" i="7"/>
  <c r="AC362" i="7"/>
  <c r="AB362" i="7"/>
  <c r="Z362" i="7"/>
  <c r="Y362" i="7"/>
  <c r="X362" i="7"/>
  <c r="W362" i="7"/>
  <c r="U362" i="7"/>
  <c r="T362" i="7"/>
  <c r="S362" i="7"/>
  <c r="R362" i="7"/>
  <c r="P362" i="7"/>
  <c r="O362" i="7"/>
  <c r="N362" i="7"/>
  <c r="M362" i="7"/>
  <c r="BV361" i="7"/>
  <c r="BU361" i="7"/>
  <c r="BT361" i="7"/>
  <c r="BS361" i="7"/>
  <c r="BR361" i="7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BV360" i="7"/>
  <c r="BU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BV359" i="7"/>
  <c r="BU359" i="7"/>
  <c r="BS359" i="7"/>
  <c r="BR359" i="7"/>
  <c r="BQ359" i="7"/>
  <c r="BP359" i="7"/>
  <c r="BN359" i="7"/>
  <c r="BM359" i="7"/>
  <c r="BL359" i="7"/>
  <c r="BK359" i="7"/>
  <c r="BI359" i="7"/>
  <c r="BH359" i="7"/>
  <c r="BG359" i="7"/>
  <c r="BF359" i="7"/>
  <c r="BD359" i="7"/>
  <c r="BC359" i="7"/>
  <c r="BB359" i="7"/>
  <c r="BA359" i="7"/>
  <c r="AY359" i="7"/>
  <c r="AX359" i="7"/>
  <c r="AW359" i="7"/>
  <c r="AV359" i="7"/>
  <c r="AT359" i="7"/>
  <c r="AS359" i="7"/>
  <c r="AR359" i="7"/>
  <c r="AQ359" i="7"/>
  <c r="AO359" i="7"/>
  <c r="AN359" i="7"/>
  <c r="AM359" i="7"/>
  <c r="AL359" i="7"/>
  <c r="AJ359" i="7"/>
  <c r="AI359" i="7"/>
  <c r="AH359" i="7"/>
  <c r="AG359" i="7"/>
  <c r="AE359" i="7"/>
  <c r="AD359" i="7"/>
  <c r="AC359" i="7"/>
  <c r="AB359" i="7"/>
  <c r="Z359" i="7"/>
  <c r="Y359" i="7"/>
  <c r="X359" i="7"/>
  <c r="W359" i="7"/>
  <c r="U359" i="7"/>
  <c r="T359" i="7"/>
  <c r="S359" i="7"/>
  <c r="R359" i="7"/>
  <c r="P359" i="7"/>
  <c r="O359" i="7"/>
  <c r="N359" i="7"/>
  <c r="M359" i="7"/>
  <c r="BV358" i="7"/>
  <c r="BU358" i="7"/>
  <c r="BT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BV353" i="7"/>
  <c r="BU353" i="7"/>
  <c r="BS353" i="7"/>
  <c r="BR353" i="7"/>
  <c r="BQ353" i="7"/>
  <c r="BP353" i="7"/>
  <c r="BN353" i="7"/>
  <c r="BM353" i="7"/>
  <c r="BL353" i="7"/>
  <c r="BK353" i="7"/>
  <c r="BI353" i="7"/>
  <c r="BH353" i="7"/>
  <c r="BG353" i="7"/>
  <c r="BF353" i="7"/>
  <c r="BD353" i="7"/>
  <c r="BC353" i="7"/>
  <c r="BB353" i="7"/>
  <c r="BA353" i="7"/>
  <c r="AY353" i="7"/>
  <c r="AX353" i="7"/>
  <c r="AW353" i="7"/>
  <c r="AV353" i="7"/>
  <c r="AT353" i="7"/>
  <c r="AS353" i="7"/>
  <c r="AR353" i="7"/>
  <c r="AQ353" i="7"/>
  <c r="AO353" i="7"/>
  <c r="AN353" i="7"/>
  <c r="AM353" i="7"/>
  <c r="AL353" i="7"/>
  <c r="AJ353" i="7"/>
  <c r="AI353" i="7"/>
  <c r="AH353" i="7"/>
  <c r="AG353" i="7"/>
  <c r="AE353" i="7"/>
  <c r="AD353" i="7"/>
  <c r="AC353" i="7"/>
  <c r="AB353" i="7"/>
  <c r="Z353" i="7"/>
  <c r="Y353" i="7"/>
  <c r="X353" i="7"/>
  <c r="W353" i="7"/>
  <c r="U353" i="7"/>
  <c r="T353" i="7"/>
  <c r="S353" i="7"/>
  <c r="R353" i="7"/>
  <c r="P353" i="7"/>
  <c r="O353" i="7"/>
  <c r="N353" i="7"/>
  <c r="M353" i="7"/>
  <c r="BV352" i="7"/>
  <c r="BU352" i="7"/>
  <c r="BT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BV351" i="7"/>
  <c r="BU351" i="7"/>
  <c r="BS351" i="7"/>
  <c r="BR351" i="7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BV350" i="7"/>
  <c r="BU350" i="7"/>
  <c r="BS350" i="7"/>
  <c r="BR350" i="7"/>
  <c r="BQ350" i="7"/>
  <c r="BP350" i="7"/>
  <c r="BN350" i="7"/>
  <c r="BM350" i="7"/>
  <c r="BL350" i="7"/>
  <c r="BK350" i="7"/>
  <c r="BI350" i="7"/>
  <c r="BH350" i="7"/>
  <c r="BG350" i="7"/>
  <c r="BF350" i="7"/>
  <c r="BE350" i="7"/>
  <c r="BD350" i="7"/>
  <c r="BC350" i="7"/>
  <c r="BB350" i="7"/>
  <c r="BA350" i="7"/>
  <c r="AY350" i="7"/>
  <c r="AX350" i="7"/>
  <c r="AW350" i="7"/>
  <c r="AV350" i="7"/>
  <c r="AT350" i="7"/>
  <c r="AS350" i="7"/>
  <c r="AR350" i="7"/>
  <c r="AQ350" i="7"/>
  <c r="AO350" i="7"/>
  <c r="AN350" i="7"/>
  <c r="AM350" i="7"/>
  <c r="AL350" i="7"/>
  <c r="AJ350" i="7"/>
  <c r="AI350" i="7"/>
  <c r="AH350" i="7"/>
  <c r="AG350" i="7"/>
  <c r="AE350" i="7"/>
  <c r="AD350" i="7"/>
  <c r="AC350" i="7"/>
  <c r="AB350" i="7"/>
  <c r="Z350" i="7"/>
  <c r="Y350" i="7"/>
  <c r="X350" i="7"/>
  <c r="W350" i="7"/>
  <c r="U350" i="7"/>
  <c r="T350" i="7"/>
  <c r="S350" i="7"/>
  <c r="R350" i="7"/>
  <c r="P350" i="7"/>
  <c r="O350" i="7"/>
  <c r="N350" i="7"/>
  <c r="M350" i="7"/>
  <c r="BV349" i="7"/>
  <c r="BU349" i="7"/>
  <c r="BT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BV347" i="7"/>
  <c r="BU347" i="7"/>
  <c r="BS347" i="7"/>
  <c r="BR347" i="7"/>
  <c r="BQ347" i="7"/>
  <c r="BP347" i="7"/>
  <c r="BN347" i="7"/>
  <c r="BM347" i="7"/>
  <c r="BL347" i="7"/>
  <c r="BK347" i="7"/>
  <c r="BI347" i="7"/>
  <c r="BH347" i="7"/>
  <c r="BG347" i="7"/>
  <c r="BF347" i="7"/>
  <c r="BD347" i="7"/>
  <c r="BC347" i="7"/>
  <c r="BB347" i="7"/>
  <c r="BA347" i="7"/>
  <c r="AY347" i="7"/>
  <c r="AX347" i="7"/>
  <c r="AW347" i="7"/>
  <c r="AV347" i="7"/>
  <c r="AT347" i="7"/>
  <c r="AS347" i="7"/>
  <c r="AR347" i="7"/>
  <c r="AQ347" i="7"/>
  <c r="AO347" i="7"/>
  <c r="AN347" i="7"/>
  <c r="AM347" i="7"/>
  <c r="AL347" i="7"/>
  <c r="AJ347" i="7"/>
  <c r="AI347" i="7"/>
  <c r="AH347" i="7"/>
  <c r="AG347" i="7"/>
  <c r="AE347" i="7"/>
  <c r="AD347" i="7"/>
  <c r="AC347" i="7"/>
  <c r="AB347" i="7"/>
  <c r="Z347" i="7"/>
  <c r="Y347" i="7"/>
  <c r="X347" i="7"/>
  <c r="W347" i="7"/>
  <c r="U347" i="7"/>
  <c r="T347" i="7"/>
  <c r="S347" i="7"/>
  <c r="R347" i="7"/>
  <c r="P347" i="7"/>
  <c r="O347" i="7"/>
  <c r="N347" i="7"/>
  <c r="M347" i="7"/>
  <c r="BV346" i="7"/>
  <c r="BU346" i="7"/>
  <c r="BT346" i="7"/>
  <c r="BS346" i="7"/>
  <c r="BR346" i="7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BV345" i="7"/>
  <c r="BU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BV343" i="7"/>
  <c r="BU343" i="7"/>
  <c r="BT343" i="7"/>
  <c r="BS343" i="7"/>
  <c r="BR343" i="7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BV342" i="7"/>
  <c r="BU342" i="7"/>
  <c r="BS342" i="7"/>
  <c r="BR342" i="7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BV316" i="7"/>
  <c r="BU316" i="7"/>
  <c r="BS316" i="7"/>
  <c r="BR316" i="7"/>
  <c r="BQ316" i="7"/>
  <c r="BP316" i="7"/>
  <c r="BN316" i="7"/>
  <c r="BM316" i="7"/>
  <c r="BL316" i="7"/>
  <c r="BK316" i="7"/>
  <c r="BI316" i="7"/>
  <c r="BH316" i="7"/>
  <c r="BG316" i="7"/>
  <c r="BF316" i="7"/>
  <c r="BD316" i="7"/>
  <c r="BC316" i="7"/>
  <c r="BB316" i="7"/>
  <c r="BA316" i="7"/>
  <c r="AY316" i="7"/>
  <c r="AX316" i="7"/>
  <c r="AW316" i="7"/>
  <c r="AV316" i="7"/>
  <c r="AT316" i="7"/>
  <c r="AS316" i="7"/>
  <c r="AR316" i="7"/>
  <c r="AQ316" i="7"/>
  <c r="AO316" i="7"/>
  <c r="AN316" i="7"/>
  <c r="AM316" i="7"/>
  <c r="AL316" i="7"/>
  <c r="AJ316" i="7"/>
  <c r="AI316" i="7"/>
  <c r="AH316" i="7"/>
  <c r="AG316" i="7"/>
  <c r="AE316" i="7"/>
  <c r="AD316" i="7"/>
  <c r="AC316" i="7"/>
  <c r="AB316" i="7"/>
  <c r="Z316" i="7"/>
  <c r="Y316" i="7"/>
  <c r="X316" i="7"/>
  <c r="W316" i="7"/>
  <c r="U316" i="7"/>
  <c r="T316" i="7"/>
  <c r="S316" i="7"/>
  <c r="R316" i="7"/>
  <c r="P316" i="7"/>
  <c r="O316" i="7"/>
  <c r="N316" i="7"/>
  <c r="M316" i="7"/>
  <c r="BV315" i="7"/>
  <c r="BU315" i="7"/>
  <c r="BS315" i="7"/>
  <c r="BR315" i="7"/>
  <c r="BQ315" i="7"/>
  <c r="BP315" i="7"/>
  <c r="BN315" i="7"/>
  <c r="BM315" i="7"/>
  <c r="BL315" i="7"/>
  <c r="BK315" i="7"/>
  <c r="BI315" i="7"/>
  <c r="BH315" i="7"/>
  <c r="BG315" i="7"/>
  <c r="BF315" i="7"/>
  <c r="BD315" i="7"/>
  <c r="BC315" i="7"/>
  <c r="BB315" i="7"/>
  <c r="BA315" i="7"/>
  <c r="AY315" i="7"/>
  <c r="AX315" i="7"/>
  <c r="AW315" i="7"/>
  <c r="AV315" i="7"/>
  <c r="AT315" i="7"/>
  <c r="AS315" i="7"/>
  <c r="AR315" i="7"/>
  <c r="AQ315" i="7"/>
  <c r="AO315" i="7"/>
  <c r="AN315" i="7"/>
  <c r="AM315" i="7"/>
  <c r="AL315" i="7"/>
  <c r="AJ315" i="7"/>
  <c r="AI315" i="7"/>
  <c r="AH315" i="7"/>
  <c r="AG315" i="7"/>
  <c r="AE315" i="7"/>
  <c r="AD315" i="7"/>
  <c r="AC315" i="7"/>
  <c r="AB315" i="7"/>
  <c r="Z315" i="7"/>
  <c r="Y315" i="7"/>
  <c r="X315" i="7"/>
  <c r="W315" i="7"/>
  <c r="U315" i="7"/>
  <c r="T315" i="7"/>
  <c r="S315" i="7"/>
  <c r="R315" i="7"/>
  <c r="P315" i="7"/>
  <c r="O315" i="7"/>
  <c r="N315" i="7"/>
  <c r="M315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BV311" i="7"/>
  <c r="BU311" i="7"/>
  <c r="BS311" i="7"/>
  <c r="BR311" i="7"/>
  <c r="BQ311" i="7"/>
  <c r="BP311" i="7"/>
  <c r="BO311" i="7"/>
  <c r="BN311" i="7"/>
  <c r="BM311" i="7"/>
  <c r="BL311" i="7"/>
  <c r="BK311" i="7"/>
  <c r="BJ311" i="7"/>
  <c r="BI311" i="7"/>
  <c r="BH311" i="7"/>
  <c r="BG311" i="7"/>
  <c r="BF311" i="7"/>
  <c r="BE311" i="7"/>
  <c r="BD311" i="7"/>
  <c r="BC311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BV310" i="7"/>
  <c r="BU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BV309" i="7"/>
  <c r="BU309" i="7"/>
  <c r="BS309" i="7"/>
  <c r="BR309" i="7"/>
  <c r="BQ309" i="7"/>
  <c r="BP309" i="7"/>
  <c r="BN309" i="7"/>
  <c r="BM309" i="7"/>
  <c r="BL309" i="7"/>
  <c r="BK309" i="7"/>
  <c r="BI309" i="7"/>
  <c r="BH309" i="7"/>
  <c r="BG309" i="7"/>
  <c r="BF309" i="7"/>
  <c r="BD309" i="7"/>
  <c r="BC309" i="7"/>
  <c r="BB309" i="7"/>
  <c r="BA309" i="7"/>
  <c r="AY309" i="7"/>
  <c r="AX309" i="7"/>
  <c r="AW309" i="7"/>
  <c r="AV309" i="7"/>
  <c r="AT309" i="7"/>
  <c r="AS309" i="7"/>
  <c r="AR309" i="7"/>
  <c r="AQ309" i="7"/>
  <c r="AO309" i="7"/>
  <c r="AN309" i="7"/>
  <c r="AM309" i="7"/>
  <c r="AL309" i="7"/>
  <c r="AJ309" i="7"/>
  <c r="AI309" i="7"/>
  <c r="AH309" i="7"/>
  <c r="AG309" i="7"/>
  <c r="AE309" i="7"/>
  <c r="AD309" i="7"/>
  <c r="AC309" i="7"/>
  <c r="AB309" i="7"/>
  <c r="Z309" i="7"/>
  <c r="Y309" i="7"/>
  <c r="X309" i="7"/>
  <c r="W309" i="7"/>
  <c r="U309" i="7"/>
  <c r="T309" i="7"/>
  <c r="S309" i="7"/>
  <c r="R309" i="7"/>
  <c r="P309" i="7"/>
  <c r="O309" i="7"/>
  <c r="N309" i="7"/>
  <c r="M309" i="7"/>
  <c r="BV308" i="7"/>
  <c r="BU308" i="7"/>
  <c r="BT308" i="7"/>
  <c r="BS308" i="7"/>
  <c r="BR308" i="7"/>
  <c r="BQ308" i="7"/>
  <c r="BP308" i="7"/>
  <c r="BO308" i="7"/>
  <c r="BN308" i="7"/>
  <c r="BM308" i="7"/>
  <c r="BL308" i="7"/>
  <c r="BK308" i="7"/>
  <c r="BJ308" i="7"/>
  <c r="BI308" i="7"/>
  <c r="BH308" i="7"/>
  <c r="BG308" i="7"/>
  <c r="BF308" i="7"/>
  <c r="BE308" i="7"/>
  <c r="BD308" i="7"/>
  <c r="BC308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N308" i="7"/>
  <c r="M308" i="7"/>
  <c r="L308" i="7"/>
  <c r="BV307" i="7"/>
  <c r="BU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BV305" i="7"/>
  <c r="BU305" i="7"/>
  <c r="BS305" i="7"/>
  <c r="BR305" i="7"/>
  <c r="BQ305" i="7"/>
  <c r="BP305" i="7"/>
  <c r="BO305" i="7"/>
  <c r="BN305" i="7"/>
  <c r="BM305" i="7"/>
  <c r="BL305" i="7"/>
  <c r="BK305" i="7"/>
  <c r="BJ305" i="7"/>
  <c r="BI305" i="7"/>
  <c r="BH305" i="7"/>
  <c r="BG305" i="7"/>
  <c r="BF305" i="7"/>
  <c r="BE305" i="7"/>
  <c r="BD305" i="7"/>
  <c r="BC305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BV304" i="7"/>
  <c r="BU304" i="7"/>
  <c r="BS304" i="7"/>
  <c r="BR304" i="7"/>
  <c r="BQ304" i="7"/>
  <c r="BP304" i="7"/>
  <c r="BN304" i="7"/>
  <c r="BM304" i="7"/>
  <c r="BL304" i="7"/>
  <c r="BK304" i="7"/>
  <c r="BI304" i="7"/>
  <c r="BH304" i="7"/>
  <c r="BG304" i="7"/>
  <c r="BF304" i="7"/>
  <c r="BD304" i="7"/>
  <c r="BC304" i="7"/>
  <c r="BB304" i="7"/>
  <c r="BA304" i="7"/>
  <c r="AY304" i="7"/>
  <c r="AX304" i="7"/>
  <c r="AW304" i="7"/>
  <c r="AV304" i="7"/>
  <c r="AT304" i="7"/>
  <c r="AS304" i="7"/>
  <c r="AR304" i="7"/>
  <c r="AQ304" i="7"/>
  <c r="AO304" i="7"/>
  <c r="AN304" i="7"/>
  <c r="AM304" i="7"/>
  <c r="AL304" i="7"/>
  <c r="AJ304" i="7"/>
  <c r="AI304" i="7"/>
  <c r="AH304" i="7"/>
  <c r="AG304" i="7"/>
  <c r="AE304" i="7"/>
  <c r="AD304" i="7"/>
  <c r="AC304" i="7"/>
  <c r="AB304" i="7"/>
  <c r="Z304" i="7"/>
  <c r="Y304" i="7"/>
  <c r="X304" i="7"/>
  <c r="W304" i="7"/>
  <c r="U304" i="7"/>
  <c r="T304" i="7"/>
  <c r="S304" i="7"/>
  <c r="R304" i="7"/>
  <c r="P304" i="7"/>
  <c r="O304" i="7"/>
  <c r="N304" i="7"/>
  <c r="M304" i="7"/>
  <c r="BV303" i="7"/>
  <c r="BU303" i="7"/>
  <c r="BT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BV301" i="7"/>
  <c r="BU301" i="7"/>
  <c r="BS301" i="7"/>
  <c r="BR301" i="7"/>
  <c r="BQ301" i="7"/>
  <c r="BP301" i="7"/>
  <c r="BN301" i="7"/>
  <c r="BM301" i="7"/>
  <c r="BL301" i="7"/>
  <c r="BK301" i="7"/>
  <c r="BI301" i="7"/>
  <c r="BH301" i="7"/>
  <c r="BG301" i="7"/>
  <c r="BF301" i="7"/>
  <c r="BD301" i="7"/>
  <c r="BC301" i="7"/>
  <c r="BB301" i="7"/>
  <c r="BA301" i="7"/>
  <c r="AY301" i="7"/>
  <c r="AX301" i="7"/>
  <c r="AW301" i="7"/>
  <c r="AV301" i="7"/>
  <c r="AT301" i="7"/>
  <c r="AS301" i="7"/>
  <c r="AR301" i="7"/>
  <c r="AQ301" i="7"/>
  <c r="AO301" i="7"/>
  <c r="AN301" i="7"/>
  <c r="AM301" i="7"/>
  <c r="AL301" i="7"/>
  <c r="AJ301" i="7"/>
  <c r="AI301" i="7"/>
  <c r="AH301" i="7"/>
  <c r="AG301" i="7"/>
  <c r="AE301" i="7"/>
  <c r="AD301" i="7"/>
  <c r="AC301" i="7"/>
  <c r="AB301" i="7"/>
  <c r="Z301" i="7"/>
  <c r="Y301" i="7"/>
  <c r="X301" i="7"/>
  <c r="W301" i="7"/>
  <c r="U301" i="7"/>
  <c r="T301" i="7"/>
  <c r="S301" i="7"/>
  <c r="R301" i="7"/>
  <c r="P301" i="7"/>
  <c r="O301" i="7"/>
  <c r="N301" i="7"/>
  <c r="M301" i="7"/>
  <c r="BV300" i="7"/>
  <c r="BU300" i="7"/>
  <c r="BS300" i="7"/>
  <c r="BR300" i="7"/>
  <c r="BQ300" i="7"/>
  <c r="BP300" i="7"/>
  <c r="BN300" i="7"/>
  <c r="BM300" i="7"/>
  <c r="BL300" i="7"/>
  <c r="BK300" i="7"/>
  <c r="BI300" i="7"/>
  <c r="BH300" i="7"/>
  <c r="BG300" i="7"/>
  <c r="BF300" i="7"/>
  <c r="BD300" i="7"/>
  <c r="BC300" i="7"/>
  <c r="BB300" i="7"/>
  <c r="BA300" i="7"/>
  <c r="AY300" i="7"/>
  <c r="AX300" i="7"/>
  <c r="AW300" i="7"/>
  <c r="AV300" i="7"/>
  <c r="AT300" i="7"/>
  <c r="AS300" i="7"/>
  <c r="AR300" i="7"/>
  <c r="AQ300" i="7"/>
  <c r="AO300" i="7"/>
  <c r="AN300" i="7"/>
  <c r="AM300" i="7"/>
  <c r="AL300" i="7"/>
  <c r="AJ300" i="7"/>
  <c r="AI300" i="7"/>
  <c r="AH300" i="7"/>
  <c r="AG300" i="7"/>
  <c r="AE300" i="7"/>
  <c r="AD300" i="7"/>
  <c r="AC300" i="7"/>
  <c r="AB300" i="7"/>
  <c r="Z300" i="7"/>
  <c r="Y300" i="7"/>
  <c r="X300" i="7"/>
  <c r="W300" i="7"/>
  <c r="U300" i="7"/>
  <c r="T300" i="7"/>
  <c r="S300" i="7"/>
  <c r="R300" i="7"/>
  <c r="P300" i="7"/>
  <c r="O300" i="7"/>
  <c r="N300" i="7"/>
  <c r="M300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M299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BV296" i="7"/>
  <c r="BU296" i="7"/>
  <c r="BT296" i="7"/>
  <c r="BS296" i="7"/>
  <c r="BR296" i="7"/>
  <c r="BQ296" i="7"/>
  <c r="BP296" i="7"/>
  <c r="BO296" i="7"/>
  <c r="BN296" i="7"/>
  <c r="BM296" i="7"/>
  <c r="BL296" i="7"/>
  <c r="BK296" i="7"/>
  <c r="BJ296" i="7"/>
  <c r="BI296" i="7"/>
  <c r="BH296" i="7"/>
  <c r="BG296" i="7"/>
  <c r="BF296" i="7"/>
  <c r="BE296" i="7"/>
  <c r="BD296" i="7"/>
  <c r="BC296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BV295" i="7"/>
  <c r="BU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BV294" i="7"/>
  <c r="BU294" i="7"/>
  <c r="BS294" i="7"/>
  <c r="BR294" i="7"/>
  <c r="BQ294" i="7"/>
  <c r="BP294" i="7"/>
  <c r="BN294" i="7"/>
  <c r="BM294" i="7"/>
  <c r="BL294" i="7"/>
  <c r="BK294" i="7"/>
  <c r="BI294" i="7"/>
  <c r="BH294" i="7"/>
  <c r="BG294" i="7"/>
  <c r="BF294" i="7"/>
  <c r="BD294" i="7"/>
  <c r="BC294" i="7"/>
  <c r="BB294" i="7"/>
  <c r="BA294" i="7"/>
  <c r="AY294" i="7"/>
  <c r="AX294" i="7"/>
  <c r="AW294" i="7"/>
  <c r="AV294" i="7"/>
  <c r="AT294" i="7"/>
  <c r="AS294" i="7"/>
  <c r="AR294" i="7"/>
  <c r="AQ294" i="7"/>
  <c r="AO294" i="7"/>
  <c r="AN294" i="7"/>
  <c r="AM294" i="7"/>
  <c r="AL294" i="7"/>
  <c r="AJ294" i="7"/>
  <c r="AI294" i="7"/>
  <c r="AH294" i="7"/>
  <c r="AG294" i="7"/>
  <c r="AE294" i="7"/>
  <c r="AD294" i="7"/>
  <c r="AC294" i="7"/>
  <c r="AB294" i="7"/>
  <c r="Z294" i="7"/>
  <c r="Y294" i="7"/>
  <c r="X294" i="7"/>
  <c r="W294" i="7"/>
  <c r="U294" i="7"/>
  <c r="T294" i="7"/>
  <c r="S294" i="7"/>
  <c r="R294" i="7"/>
  <c r="P294" i="7"/>
  <c r="O294" i="7"/>
  <c r="N294" i="7"/>
  <c r="M294" i="7"/>
  <c r="BV293" i="7"/>
  <c r="BU293" i="7"/>
  <c r="BT293" i="7"/>
  <c r="BS293" i="7"/>
  <c r="BR293" i="7"/>
  <c r="BQ293" i="7"/>
  <c r="BP293" i="7"/>
  <c r="BO293" i="7"/>
  <c r="BN293" i="7"/>
  <c r="BM293" i="7"/>
  <c r="BL293" i="7"/>
  <c r="BK293" i="7"/>
  <c r="BJ293" i="7"/>
  <c r="BI293" i="7"/>
  <c r="BH293" i="7"/>
  <c r="BG293" i="7"/>
  <c r="BF293" i="7"/>
  <c r="BE293" i="7"/>
  <c r="BD293" i="7"/>
  <c r="BC293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BV292" i="7"/>
  <c r="BU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BV291" i="7"/>
  <c r="BU291" i="7"/>
  <c r="BT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BV290" i="7"/>
  <c r="BU290" i="7"/>
  <c r="BS290" i="7"/>
  <c r="BR290" i="7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BV289" i="7"/>
  <c r="BU289" i="7"/>
  <c r="BS289" i="7"/>
  <c r="BR289" i="7"/>
  <c r="BQ289" i="7"/>
  <c r="BP289" i="7"/>
  <c r="BN289" i="7"/>
  <c r="BM289" i="7"/>
  <c r="BL289" i="7"/>
  <c r="BK289" i="7"/>
  <c r="BI289" i="7"/>
  <c r="BH289" i="7"/>
  <c r="BG289" i="7"/>
  <c r="BF289" i="7"/>
  <c r="BD289" i="7"/>
  <c r="BC289" i="7"/>
  <c r="BB289" i="7"/>
  <c r="BA289" i="7"/>
  <c r="AY289" i="7"/>
  <c r="AX289" i="7"/>
  <c r="AW289" i="7"/>
  <c r="AV289" i="7"/>
  <c r="AT289" i="7"/>
  <c r="AS289" i="7"/>
  <c r="AR289" i="7"/>
  <c r="AQ289" i="7"/>
  <c r="AP289" i="7"/>
  <c r="AO289" i="7"/>
  <c r="AN289" i="7"/>
  <c r="AM289" i="7"/>
  <c r="AL289" i="7"/>
  <c r="AJ289" i="7"/>
  <c r="AI289" i="7"/>
  <c r="AH289" i="7"/>
  <c r="AG289" i="7"/>
  <c r="AE289" i="7"/>
  <c r="AD289" i="7"/>
  <c r="AC289" i="7"/>
  <c r="AB289" i="7"/>
  <c r="Z289" i="7"/>
  <c r="Y289" i="7"/>
  <c r="X289" i="7"/>
  <c r="W289" i="7"/>
  <c r="U289" i="7"/>
  <c r="T289" i="7"/>
  <c r="S289" i="7"/>
  <c r="R289" i="7"/>
  <c r="P289" i="7"/>
  <c r="O289" i="7"/>
  <c r="N289" i="7"/>
  <c r="M289" i="7"/>
  <c r="BV288" i="7"/>
  <c r="BU288" i="7"/>
  <c r="BT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BV287" i="7"/>
  <c r="BS287" i="7"/>
  <c r="BR287" i="7"/>
  <c r="BQ287" i="7"/>
  <c r="BP287" i="7"/>
  <c r="BO287" i="7"/>
  <c r="BN287" i="7"/>
  <c r="BM287" i="7"/>
  <c r="BL287" i="7"/>
  <c r="BK287" i="7"/>
  <c r="BJ287" i="7"/>
  <c r="BI287" i="7"/>
  <c r="BH287" i="7"/>
  <c r="BG287" i="7"/>
  <c r="BF287" i="7"/>
  <c r="BE287" i="7"/>
  <c r="BD287" i="7"/>
  <c r="BC287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BV286" i="7"/>
  <c r="BU286" i="7"/>
  <c r="BT286" i="7"/>
  <c r="BS286" i="7"/>
  <c r="BR286" i="7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BV285" i="7"/>
  <c r="BS285" i="7"/>
  <c r="BR285" i="7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BV282" i="7"/>
  <c r="BU282" i="7"/>
  <c r="BS282" i="7"/>
  <c r="BR282" i="7"/>
  <c r="BQ282" i="7"/>
  <c r="BP282" i="7"/>
  <c r="BN282" i="7"/>
  <c r="BM282" i="7"/>
  <c r="BL282" i="7"/>
  <c r="BK282" i="7"/>
  <c r="BI282" i="7"/>
  <c r="BH282" i="7"/>
  <c r="BG282" i="7"/>
  <c r="BF282" i="7"/>
  <c r="BD282" i="7"/>
  <c r="BC282" i="7"/>
  <c r="BB282" i="7"/>
  <c r="BA282" i="7"/>
  <c r="AY282" i="7"/>
  <c r="AX282" i="7"/>
  <c r="AW282" i="7"/>
  <c r="AV282" i="7"/>
  <c r="AT282" i="7"/>
  <c r="AS282" i="7"/>
  <c r="AR282" i="7"/>
  <c r="AQ282" i="7"/>
  <c r="AO282" i="7"/>
  <c r="AN282" i="7"/>
  <c r="AM282" i="7"/>
  <c r="AL282" i="7"/>
  <c r="AK282" i="7"/>
  <c r="AJ282" i="7"/>
  <c r="AI282" i="7"/>
  <c r="AH282" i="7"/>
  <c r="AG282" i="7"/>
  <c r="AE282" i="7"/>
  <c r="AD282" i="7"/>
  <c r="AC282" i="7"/>
  <c r="AB282" i="7"/>
  <c r="Z282" i="7"/>
  <c r="Y282" i="7"/>
  <c r="X282" i="7"/>
  <c r="W282" i="7"/>
  <c r="U282" i="7"/>
  <c r="T282" i="7"/>
  <c r="S282" i="7"/>
  <c r="R282" i="7"/>
  <c r="P282" i="7"/>
  <c r="O282" i="7"/>
  <c r="N282" i="7"/>
  <c r="M282" i="7"/>
  <c r="BV281" i="7"/>
  <c r="BU281" i="7"/>
  <c r="BT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BV280" i="7"/>
  <c r="BU280" i="7"/>
  <c r="BS280" i="7"/>
  <c r="BR280" i="7"/>
  <c r="BQ280" i="7"/>
  <c r="BP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Q280" i="7"/>
  <c r="P280" i="7"/>
  <c r="O280" i="7"/>
  <c r="N280" i="7"/>
  <c r="M280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BV278" i="7"/>
  <c r="BU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BV274" i="7"/>
  <c r="BU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BV271" i="7"/>
  <c r="BU271" i="7"/>
  <c r="BT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BV270" i="7"/>
  <c r="BU270" i="7"/>
  <c r="BT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BV269" i="7"/>
  <c r="BU269" i="7"/>
  <c r="BT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BV268" i="7"/>
  <c r="BU268" i="7"/>
  <c r="BS268" i="7"/>
  <c r="BR268" i="7"/>
  <c r="BQ268" i="7"/>
  <c r="BP268" i="7"/>
  <c r="BN268" i="7"/>
  <c r="BM268" i="7"/>
  <c r="BL268" i="7"/>
  <c r="BK268" i="7"/>
  <c r="BI268" i="7"/>
  <c r="BH268" i="7"/>
  <c r="BG268" i="7"/>
  <c r="BF268" i="7"/>
  <c r="BD268" i="7"/>
  <c r="BC268" i="7"/>
  <c r="BB268" i="7"/>
  <c r="BA268" i="7"/>
  <c r="AY268" i="7"/>
  <c r="AX268" i="7"/>
  <c r="AW268" i="7"/>
  <c r="AV268" i="7"/>
  <c r="AT268" i="7"/>
  <c r="AS268" i="7"/>
  <c r="AR268" i="7"/>
  <c r="AQ268" i="7"/>
  <c r="AO268" i="7"/>
  <c r="AN268" i="7"/>
  <c r="AM268" i="7"/>
  <c r="AL268" i="7"/>
  <c r="AJ268" i="7"/>
  <c r="AI268" i="7"/>
  <c r="AH268" i="7"/>
  <c r="AG268" i="7"/>
  <c r="AE268" i="7"/>
  <c r="AD268" i="7"/>
  <c r="AC268" i="7"/>
  <c r="AB268" i="7"/>
  <c r="Z268" i="7"/>
  <c r="Y268" i="7"/>
  <c r="X268" i="7"/>
  <c r="W268" i="7"/>
  <c r="U268" i="7"/>
  <c r="T268" i="7"/>
  <c r="S268" i="7"/>
  <c r="R268" i="7"/>
  <c r="P268" i="7"/>
  <c r="O268" i="7"/>
  <c r="N268" i="7"/>
  <c r="M268" i="7"/>
  <c r="BV267" i="7"/>
  <c r="BU267" i="7"/>
  <c r="BS267" i="7"/>
  <c r="BR267" i="7"/>
  <c r="BQ267" i="7"/>
  <c r="BP267" i="7"/>
  <c r="BN267" i="7"/>
  <c r="BM267" i="7"/>
  <c r="BL267" i="7"/>
  <c r="BK267" i="7"/>
  <c r="BI267" i="7"/>
  <c r="BH267" i="7"/>
  <c r="BG267" i="7"/>
  <c r="BF267" i="7"/>
  <c r="BD267" i="7"/>
  <c r="BC267" i="7"/>
  <c r="BB267" i="7"/>
  <c r="BA267" i="7"/>
  <c r="AY267" i="7"/>
  <c r="AX267" i="7"/>
  <c r="AW267" i="7"/>
  <c r="AV267" i="7"/>
  <c r="AT267" i="7"/>
  <c r="AS267" i="7"/>
  <c r="AR267" i="7"/>
  <c r="AQ267" i="7"/>
  <c r="AO267" i="7"/>
  <c r="AN267" i="7"/>
  <c r="AM267" i="7"/>
  <c r="AL267" i="7"/>
  <c r="AJ267" i="7"/>
  <c r="AI267" i="7"/>
  <c r="AH267" i="7"/>
  <c r="AG267" i="7"/>
  <c r="AE267" i="7"/>
  <c r="AD267" i="7"/>
  <c r="AC267" i="7"/>
  <c r="AB267" i="7"/>
  <c r="Z267" i="7"/>
  <c r="Y267" i="7"/>
  <c r="X267" i="7"/>
  <c r="W267" i="7"/>
  <c r="U267" i="7"/>
  <c r="T267" i="7"/>
  <c r="S267" i="7"/>
  <c r="R267" i="7"/>
  <c r="P267" i="7"/>
  <c r="O267" i="7"/>
  <c r="N267" i="7"/>
  <c r="M267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BV265" i="7"/>
  <c r="BU265" i="7"/>
  <c r="BS265" i="7"/>
  <c r="BR265" i="7"/>
  <c r="BQ265" i="7"/>
  <c r="BP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BV263" i="7"/>
  <c r="BU263" i="7"/>
  <c r="BS263" i="7"/>
  <c r="BR263" i="7"/>
  <c r="BQ263" i="7"/>
  <c r="BP263" i="7"/>
  <c r="BN263" i="7"/>
  <c r="BM263" i="7"/>
  <c r="BL263" i="7"/>
  <c r="BK263" i="7"/>
  <c r="BI263" i="7"/>
  <c r="BH263" i="7"/>
  <c r="BG263" i="7"/>
  <c r="BF263" i="7"/>
  <c r="BD263" i="7"/>
  <c r="BC263" i="7"/>
  <c r="BB263" i="7"/>
  <c r="BA263" i="7"/>
  <c r="AY263" i="7"/>
  <c r="AX263" i="7"/>
  <c r="AW263" i="7"/>
  <c r="AV263" i="7"/>
  <c r="AT263" i="7"/>
  <c r="AS263" i="7"/>
  <c r="AR263" i="7"/>
  <c r="AQ263" i="7"/>
  <c r="AO263" i="7"/>
  <c r="AN263" i="7"/>
  <c r="AM263" i="7"/>
  <c r="AL263" i="7"/>
  <c r="AJ263" i="7"/>
  <c r="AI263" i="7"/>
  <c r="AH263" i="7"/>
  <c r="AG263" i="7"/>
  <c r="AE263" i="7"/>
  <c r="AD263" i="7"/>
  <c r="AC263" i="7"/>
  <c r="AB263" i="7"/>
  <c r="Z263" i="7"/>
  <c r="Y263" i="7"/>
  <c r="X263" i="7"/>
  <c r="W263" i="7"/>
  <c r="U263" i="7"/>
  <c r="T263" i="7"/>
  <c r="S263" i="7"/>
  <c r="R263" i="7"/>
  <c r="P263" i="7"/>
  <c r="O263" i="7"/>
  <c r="N263" i="7"/>
  <c r="M263" i="7"/>
  <c r="BV261" i="7"/>
  <c r="BU261" i="7"/>
  <c r="BS261" i="7"/>
  <c r="BR261" i="7"/>
  <c r="BQ261" i="7"/>
  <c r="BP261" i="7"/>
  <c r="BN261" i="7"/>
  <c r="BM261" i="7"/>
  <c r="BL261" i="7"/>
  <c r="BK261" i="7"/>
  <c r="BI261" i="7"/>
  <c r="BH261" i="7"/>
  <c r="BG261" i="7"/>
  <c r="BF261" i="7"/>
  <c r="BD261" i="7"/>
  <c r="BC261" i="7"/>
  <c r="BB261" i="7"/>
  <c r="BA261" i="7"/>
  <c r="AY261" i="7"/>
  <c r="AX261" i="7"/>
  <c r="AW261" i="7"/>
  <c r="AV261" i="7"/>
  <c r="AT261" i="7"/>
  <c r="AS261" i="7"/>
  <c r="AR261" i="7"/>
  <c r="AQ261" i="7"/>
  <c r="AO261" i="7"/>
  <c r="AN261" i="7"/>
  <c r="AM261" i="7"/>
  <c r="AL261" i="7"/>
  <c r="AJ261" i="7"/>
  <c r="AI261" i="7"/>
  <c r="AH261" i="7"/>
  <c r="AG261" i="7"/>
  <c r="AE261" i="7"/>
  <c r="AD261" i="7"/>
  <c r="AC261" i="7"/>
  <c r="AB261" i="7"/>
  <c r="Z261" i="7"/>
  <c r="Y261" i="7"/>
  <c r="X261" i="7"/>
  <c r="W261" i="7"/>
  <c r="U261" i="7"/>
  <c r="T261" i="7"/>
  <c r="S261" i="7"/>
  <c r="R261" i="7"/>
  <c r="P261" i="7"/>
  <c r="O261" i="7"/>
  <c r="N261" i="7"/>
  <c r="M261" i="7"/>
  <c r="BT253" i="7"/>
  <c r="BT404" i="7" s="1"/>
  <c r="BT252" i="7"/>
  <c r="BT250" i="7" s="1"/>
  <c r="BT251" i="7"/>
  <c r="BO250" i="7"/>
  <c r="BJ250" i="7"/>
  <c r="BE250" i="7"/>
  <c r="AZ250" i="7"/>
  <c r="AU250" i="7"/>
  <c r="AP250" i="7"/>
  <c r="AK250" i="7"/>
  <c r="AK401" i="7" s="1"/>
  <c r="AF250" i="7"/>
  <c r="AF401" i="7" s="1"/>
  <c r="AA250" i="7"/>
  <c r="V250" i="7"/>
  <c r="Q250" i="7"/>
  <c r="L250" i="7"/>
  <c r="G250" i="7"/>
  <c r="BT248" i="7"/>
  <c r="BT399" i="7" s="1"/>
  <c r="BT247" i="7"/>
  <c r="BT398" i="7" s="1"/>
  <c r="BT246" i="7"/>
  <c r="BT245" i="7" s="1"/>
  <c r="BO245" i="7"/>
  <c r="BO396" i="7" s="1"/>
  <c r="BJ245" i="7"/>
  <c r="BE245" i="7"/>
  <c r="AZ245" i="7"/>
  <c r="AU245" i="7"/>
  <c r="AP245" i="7"/>
  <c r="AK245" i="7"/>
  <c r="AK396" i="7" s="1"/>
  <c r="AF245" i="7"/>
  <c r="AA245" i="7"/>
  <c r="V245" i="7"/>
  <c r="Q245" i="7"/>
  <c r="L245" i="7"/>
  <c r="G245" i="7"/>
  <c r="BT243" i="7"/>
  <c r="BT242" i="7"/>
  <c r="BT241" i="7"/>
  <c r="BO240" i="7"/>
  <c r="BJ240" i="7"/>
  <c r="BJ391" i="7" s="1"/>
  <c r="BE240" i="7"/>
  <c r="AZ240" i="7"/>
  <c r="AU240" i="7"/>
  <c r="AP240" i="7"/>
  <c r="AK240" i="7"/>
  <c r="AF240" i="7"/>
  <c r="AA240" i="7"/>
  <c r="V240" i="7"/>
  <c r="Q240" i="7"/>
  <c r="L240" i="7"/>
  <c r="L391" i="7" s="1"/>
  <c r="G240" i="7"/>
  <c r="BT238" i="7"/>
  <c r="BT389" i="7" s="1"/>
  <c r="BT237" i="7"/>
  <c r="BT236" i="7"/>
  <c r="BO235" i="7"/>
  <c r="BJ235" i="7"/>
  <c r="BE235" i="7"/>
  <c r="AZ235" i="7"/>
  <c r="AU235" i="7"/>
  <c r="AP235" i="7"/>
  <c r="AK235" i="7"/>
  <c r="AF235" i="7"/>
  <c r="AF386" i="7" s="1"/>
  <c r="AA235" i="7"/>
  <c r="V235" i="7"/>
  <c r="Q235" i="7"/>
  <c r="L235" i="7"/>
  <c r="G235" i="7"/>
  <c r="BT233" i="7"/>
  <c r="BT232" i="7"/>
  <c r="BT231" i="7"/>
  <c r="BT230" i="7" s="1"/>
  <c r="BO230" i="7"/>
  <c r="BJ230" i="7"/>
  <c r="BE230" i="7"/>
  <c r="AZ230" i="7"/>
  <c r="AZ381" i="7" s="1"/>
  <c r="AU230" i="7"/>
  <c r="AU381" i="7" s="1"/>
  <c r="AP230" i="7"/>
  <c r="AK230" i="7"/>
  <c r="AF230" i="7"/>
  <c r="AA230" i="7"/>
  <c r="V230" i="7"/>
  <c r="V381" i="7" s="1"/>
  <c r="Q230" i="7"/>
  <c r="L230" i="7"/>
  <c r="G230" i="7"/>
  <c r="BT228" i="7"/>
  <c r="BT227" i="7"/>
  <c r="BT378" i="7" s="1"/>
  <c r="BT226" i="7"/>
  <c r="BO225" i="7"/>
  <c r="BJ225" i="7"/>
  <c r="BJ376" i="7" s="1"/>
  <c r="BE225" i="7"/>
  <c r="BE376" i="7" s="1"/>
  <c r="AZ225" i="7"/>
  <c r="AU225" i="7"/>
  <c r="AP225" i="7"/>
  <c r="AK225" i="7"/>
  <c r="AF225" i="7"/>
  <c r="AA225" i="7"/>
  <c r="V225" i="7"/>
  <c r="V376" i="7" s="1"/>
  <c r="Q225" i="7"/>
  <c r="Q376" i="7" s="1"/>
  <c r="L225" i="7"/>
  <c r="L376" i="7" s="1"/>
  <c r="G225" i="7"/>
  <c r="BO223" i="7"/>
  <c r="BJ223" i="7"/>
  <c r="BE223" i="7"/>
  <c r="AZ223" i="7"/>
  <c r="AU223" i="7"/>
  <c r="AP223" i="7"/>
  <c r="AK223" i="7"/>
  <c r="AF223" i="7"/>
  <c r="AA223" i="7"/>
  <c r="V223" i="7"/>
  <c r="Q223" i="7"/>
  <c r="L223" i="7"/>
  <c r="L374" i="7" s="1"/>
  <c r="G223" i="7"/>
  <c r="BO222" i="7"/>
  <c r="BO373" i="7" s="1"/>
  <c r="BJ222" i="7"/>
  <c r="BJ373" i="7" s="1"/>
  <c r="BE222" i="7"/>
  <c r="AZ222" i="7"/>
  <c r="AZ373" i="7" s="1"/>
  <c r="AU222" i="7"/>
  <c r="AP222" i="7"/>
  <c r="AP373" i="7" s="1"/>
  <c r="AK222" i="7"/>
  <c r="AK373" i="7" s="1"/>
  <c r="AF222" i="7"/>
  <c r="AA222" i="7"/>
  <c r="V222" i="7"/>
  <c r="Q222" i="7"/>
  <c r="L222" i="7"/>
  <c r="L373" i="7" s="1"/>
  <c r="G222" i="7"/>
  <c r="BO221" i="7"/>
  <c r="BO220" i="7" s="1"/>
  <c r="BO16" i="7" s="1"/>
  <c r="BJ221" i="7"/>
  <c r="BJ372" i="7" s="1"/>
  <c r="BE221" i="7"/>
  <c r="AZ221" i="7"/>
  <c r="AU221" i="7"/>
  <c r="AP221" i="7"/>
  <c r="AK221" i="7"/>
  <c r="AK372" i="7" s="1"/>
  <c r="AF221" i="7"/>
  <c r="AA221" i="7"/>
  <c r="V221" i="7"/>
  <c r="Q221" i="7"/>
  <c r="L221" i="7"/>
  <c r="G221" i="7"/>
  <c r="BT218" i="7"/>
  <c r="BT217" i="7" s="1"/>
  <c r="BO217" i="7"/>
  <c r="BO368" i="7" s="1"/>
  <c r="BJ217" i="7"/>
  <c r="BE217" i="7"/>
  <c r="BE368" i="7" s="1"/>
  <c r="AZ217" i="7"/>
  <c r="AZ368" i="7" s="1"/>
  <c r="AU217" i="7"/>
  <c r="AP217" i="7"/>
  <c r="AK217" i="7"/>
  <c r="AF217" i="7"/>
  <c r="AA217" i="7"/>
  <c r="V217" i="7"/>
  <c r="Q217" i="7"/>
  <c r="L217" i="7"/>
  <c r="L368" i="7" s="1"/>
  <c r="G217" i="7"/>
  <c r="BT215" i="7"/>
  <c r="BT214" i="7"/>
  <c r="BO214" i="7"/>
  <c r="BJ214" i="7"/>
  <c r="BE214" i="7"/>
  <c r="AZ214" i="7"/>
  <c r="AU214" i="7"/>
  <c r="AP214" i="7"/>
  <c r="AK214" i="7"/>
  <c r="AF214" i="7"/>
  <c r="AA214" i="7"/>
  <c r="V214" i="7"/>
  <c r="Q214" i="7"/>
  <c r="L214" i="7"/>
  <c r="G214" i="7"/>
  <c r="BT212" i="7"/>
  <c r="BT366" i="7" s="1"/>
  <c r="BO211" i="7"/>
  <c r="BJ211" i="7"/>
  <c r="BE211" i="7"/>
  <c r="AZ211" i="7"/>
  <c r="AU211" i="7"/>
  <c r="AP211" i="7"/>
  <c r="AK211" i="7"/>
  <c r="AF211" i="7"/>
  <c r="AA211" i="7"/>
  <c r="V211" i="7"/>
  <c r="Q211" i="7"/>
  <c r="L211" i="7"/>
  <c r="G211" i="7"/>
  <c r="BT209" i="7"/>
  <c r="BT208" i="7" s="1"/>
  <c r="BO362" i="7"/>
  <c r="V362" i="7"/>
  <c r="BO208" i="7"/>
  <c r="BJ208" i="7"/>
  <c r="BE208" i="7"/>
  <c r="AZ208" i="7"/>
  <c r="AU208" i="7"/>
  <c r="AP208" i="7"/>
  <c r="AK208" i="7"/>
  <c r="AK362" i="7" s="1"/>
  <c r="AF208" i="7"/>
  <c r="AF362" i="7" s="1"/>
  <c r="AA208" i="7"/>
  <c r="V208" i="7"/>
  <c r="Q208" i="7"/>
  <c r="L208" i="7"/>
  <c r="G208" i="7"/>
  <c r="BT206" i="7"/>
  <c r="BT205" i="7" s="1"/>
  <c r="BO205" i="7"/>
  <c r="BJ205" i="7"/>
  <c r="BE205" i="7"/>
  <c r="AZ205" i="7"/>
  <c r="AU205" i="7"/>
  <c r="AP205" i="7"/>
  <c r="AK205" i="7"/>
  <c r="AF205" i="7"/>
  <c r="AA205" i="7"/>
  <c r="V205" i="7"/>
  <c r="Q205" i="7"/>
  <c r="L205" i="7"/>
  <c r="G205" i="7"/>
  <c r="BT203" i="7"/>
  <c r="BT357" i="7" s="1"/>
  <c r="BO202" i="7"/>
  <c r="BJ202" i="7"/>
  <c r="BE202" i="7"/>
  <c r="AZ202" i="7"/>
  <c r="AU202" i="7"/>
  <c r="AP202" i="7"/>
  <c r="AK202" i="7"/>
  <c r="AK356" i="7" s="1"/>
  <c r="AF202" i="7"/>
  <c r="AA202" i="7"/>
  <c r="AA356" i="7" s="1"/>
  <c r="V202" i="7"/>
  <c r="V356" i="7" s="1"/>
  <c r="Q202" i="7"/>
  <c r="Q356" i="7" s="1"/>
  <c r="L202" i="7"/>
  <c r="G202" i="7"/>
  <c r="BT200" i="7"/>
  <c r="BT354" i="7" s="1"/>
  <c r="BO199" i="7"/>
  <c r="BJ199" i="7"/>
  <c r="BE199" i="7"/>
  <c r="AZ199" i="7"/>
  <c r="AU199" i="7"/>
  <c r="AU353" i="7" s="1"/>
  <c r="AP199" i="7"/>
  <c r="AK199" i="7"/>
  <c r="AF199" i="7"/>
  <c r="AA199" i="7"/>
  <c r="V199" i="7"/>
  <c r="Q199" i="7"/>
  <c r="L199" i="7"/>
  <c r="G199" i="7"/>
  <c r="BT197" i="7"/>
  <c r="BT351" i="7" s="1"/>
  <c r="BO196" i="7"/>
  <c r="BJ196" i="7"/>
  <c r="BE196" i="7"/>
  <c r="AZ196" i="7"/>
  <c r="AU196" i="7"/>
  <c r="AP196" i="7"/>
  <c r="AK196" i="7"/>
  <c r="AF196" i="7"/>
  <c r="AA196" i="7"/>
  <c r="AA350" i="7" s="1"/>
  <c r="V196" i="7"/>
  <c r="Q196" i="7"/>
  <c r="L196" i="7"/>
  <c r="G196" i="7"/>
  <c r="BT194" i="7"/>
  <c r="BT348" i="7" s="1"/>
  <c r="BO193" i="7"/>
  <c r="BJ193" i="7"/>
  <c r="BE193" i="7"/>
  <c r="AZ193" i="7"/>
  <c r="AU193" i="7"/>
  <c r="AP193" i="7"/>
  <c r="AK193" i="7"/>
  <c r="AF193" i="7"/>
  <c r="AA193" i="7"/>
  <c r="V193" i="7"/>
  <c r="Q193" i="7"/>
  <c r="L193" i="7"/>
  <c r="G193" i="7"/>
  <c r="BT191" i="7"/>
  <c r="BT190" i="7" s="1"/>
  <c r="BO190" i="7"/>
  <c r="BJ190" i="7"/>
  <c r="BJ344" i="7" s="1"/>
  <c r="BE190" i="7"/>
  <c r="BE344" i="7" s="1"/>
  <c r="AZ190" i="7"/>
  <c r="AU190" i="7"/>
  <c r="AP190" i="7"/>
  <c r="AP344" i="7" s="1"/>
  <c r="AK190" i="7"/>
  <c r="AK344" i="7" s="1"/>
  <c r="AF190" i="7"/>
  <c r="AA190" i="7"/>
  <c r="V190" i="7"/>
  <c r="Q190" i="7"/>
  <c r="L190" i="7"/>
  <c r="G190" i="7"/>
  <c r="BT188" i="7"/>
  <c r="BT187" i="7" s="1"/>
  <c r="BO187" i="7"/>
  <c r="BJ187" i="7"/>
  <c r="BE187" i="7"/>
  <c r="AZ187" i="7"/>
  <c r="AU187" i="7"/>
  <c r="AP187" i="7"/>
  <c r="AK187" i="7"/>
  <c r="AK341" i="7" s="1"/>
  <c r="AF187" i="7"/>
  <c r="AF341" i="7" s="1"/>
  <c r="AA187" i="7"/>
  <c r="V187" i="7"/>
  <c r="V341" i="7" s="1"/>
  <c r="Q187" i="7"/>
  <c r="L187" i="7"/>
  <c r="G187" i="7"/>
  <c r="BT185" i="7"/>
  <c r="BT184" i="7" s="1"/>
  <c r="BO184" i="7"/>
  <c r="BJ184" i="7"/>
  <c r="BE184" i="7"/>
  <c r="BE338" i="7" s="1"/>
  <c r="AZ184" i="7"/>
  <c r="AZ338" i="7" s="1"/>
  <c r="AU184" i="7"/>
  <c r="AU338" i="7" s="1"/>
  <c r="AP184" i="7"/>
  <c r="AP338" i="7" s="1"/>
  <c r="AK184" i="7"/>
  <c r="AF184" i="7"/>
  <c r="AF338" i="7" s="1"/>
  <c r="AA184" i="7"/>
  <c r="V184" i="7"/>
  <c r="Q184" i="7"/>
  <c r="L184" i="7"/>
  <c r="G184" i="7"/>
  <c r="BT182" i="7"/>
  <c r="BO181" i="7"/>
  <c r="BO335" i="7" s="1"/>
  <c r="BJ181" i="7"/>
  <c r="BE181" i="7"/>
  <c r="BE335" i="7" s="1"/>
  <c r="AZ181" i="7"/>
  <c r="AZ335" i="7" s="1"/>
  <c r="AU181" i="7"/>
  <c r="AP181" i="7"/>
  <c r="AK181" i="7"/>
  <c r="AK335" i="7" s="1"/>
  <c r="AF181" i="7"/>
  <c r="AA181" i="7"/>
  <c r="V181" i="7"/>
  <c r="Q181" i="7"/>
  <c r="L181" i="7"/>
  <c r="L335" i="7" s="1"/>
  <c r="G181" i="7"/>
  <c r="BT179" i="7"/>
  <c r="BT178" i="7" s="1"/>
  <c r="BO178" i="7"/>
  <c r="BJ178" i="7"/>
  <c r="BE178" i="7"/>
  <c r="AZ178" i="7"/>
  <c r="AU178" i="7"/>
  <c r="AU332" i="7" s="1"/>
  <c r="AP178" i="7"/>
  <c r="AK178" i="7"/>
  <c r="AF178" i="7"/>
  <c r="AA178" i="7"/>
  <c r="V178" i="7"/>
  <c r="V332" i="7" s="1"/>
  <c r="Q178" i="7"/>
  <c r="L178" i="7"/>
  <c r="G178" i="7"/>
  <c r="BT176" i="7"/>
  <c r="BT175" i="7" s="1"/>
  <c r="BO175" i="7"/>
  <c r="BJ175" i="7"/>
  <c r="BE175" i="7"/>
  <c r="AZ175" i="7"/>
  <c r="AU175" i="7"/>
  <c r="AP175" i="7"/>
  <c r="AK175" i="7"/>
  <c r="AF175" i="7"/>
  <c r="AA175" i="7"/>
  <c r="V175" i="7"/>
  <c r="Q175" i="7"/>
  <c r="L175" i="7"/>
  <c r="G175" i="7"/>
  <c r="BT173" i="7"/>
  <c r="BT172" i="7" s="1"/>
  <c r="BO172" i="7"/>
  <c r="BJ172" i="7"/>
  <c r="BE172" i="7"/>
  <c r="BE329" i="7" s="1"/>
  <c r="AZ172" i="7"/>
  <c r="AU172" i="7"/>
  <c r="AP172" i="7"/>
  <c r="AK172" i="7"/>
  <c r="AF172" i="7"/>
  <c r="AA172" i="7"/>
  <c r="V172" i="7"/>
  <c r="Q172" i="7"/>
  <c r="M172" i="7"/>
  <c r="M329" i="7" s="1"/>
  <c r="L172" i="7"/>
  <c r="L329" i="7" s="1"/>
  <c r="G172" i="7"/>
  <c r="BT170" i="7"/>
  <c r="BT169" i="7" s="1"/>
  <c r="Q326" i="7"/>
  <c r="BO169" i="7"/>
  <c r="BJ169" i="7"/>
  <c r="BE169" i="7"/>
  <c r="AZ169" i="7"/>
  <c r="AZ326" i="7" s="1"/>
  <c r="AU169" i="7"/>
  <c r="AP169" i="7"/>
  <c r="AK169" i="7"/>
  <c r="AF169" i="7"/>
  <c r="AF326" i="7" s="1"/>
  <c r="AA169" i="7"/>
  <c r="V169" i="7"/>
  <c r="Q169" i="7"/>
  <c r="L169" i="7"/>
  <c r="G169" i="7"/>
  <c r="BT167" i="7"/>
  <c r="AA323" i="7"/>
  <c r="BO166" i="7"/>
  <c r="BJ166" i="7"/>
  <c r="BE166" i="7"/>
  <c r="BE323" i="7" s="1"/>
  <c r="AZ166" i="7"/>
  <c r="AU166" i="7"/>
  <c r="AP166" i="7"/>
  <c r="AK166" i="7"/>
  <c r="AK323" i="7" s="1"/>
  <c r="AF166" i="7"/>
  <c r="AA166" i="7"/>
  <c r="V166" i="7"/>
  <c r="Q166" i="7"/>
  <c r="L166" i="7"/>
  <c r="G166" i="7"/>
  <c r="BT164" i="7"/>
  <c r="BT163" i="7" s="1"/>
  <c r="AK320" i="7"/>
  <c r="AF320" i="7"/>
  <c r="BO163" i="7"/>
  <c r="BO320" i="7" s="1"/>
  <c r="BJ163" i="7"/>
  <c r="BE163" i="7"/>
  <c r="BE320" i="7" s="1"/>
  <c r="AZ163" i="7"/>
  <c r="AZ320" i="7" s="1"/>
  <c r="AU163" i="7"/>
  <c r="AU320" i="7" s="1"/>
  <c r="AP163" i="7"/>
  <c r="AP320" i="7" s="1"/>
  <c r="AK163" i="7"/>
  <c r="AF163" i="7"/>
  <c r="AA163" i="7"/>
  <c r="V163" i="7"/>
  <c r="V320" i="7" s="1"/>
  <c r="Q163" i="7"/>
  <c r="Q320" i="7" s="1"/>
  <c r="L163" i="7"/>
  <c r="G163" i="7"/>
  <c r="BT161" i="7"/>
  <c r="BT160" i="7" s="1"/>
  <c r="BO160" i="7"/>
  <c r="BJ160" i="7"/>
  <c r="BE160" i="7"/>
  <c r="AZ160" i="7"/>
  <c r="AU160" i="7"/>
  <c r="AU317" i="7" s="1"/>
  <c r="AP160" i="7"/>
  <c r="AK160" i="7"/>
  <c r="AF160" i="7"/>
  <c r="AF317" i="7" s="1"/>
  <c r="AA160" i="7"/>
  <c r="AA317" i="7" s="1"/>
  <c r="V160" i="7"/>
  <c r="Q160" i="7"/>
  <c r="L160" i="7"/>
  <c r="G160" i="7"/>
  <c r="BT158" i="7"/>
  <c r="BO157" i="7"/>
  <c r="BJ157" i="7"/>
  <c r="BE157" i="7"/>
  <c r="AZ157" i="7"/>
  <c r="AU157" i="7"/>
  <c r="AP157" i="7"/>
  <c r="AK157" i="7"/>
  <c r="AF157" i="7"/>
  <c r="AA157" i="7"/>
  <c r="V157" i="7"/>
  <c r="Q157" i="7"/>
  <c r="M157" i="7"/>
  <c r="L157" i="7"/>
  <c r="G157" i="7"/>
  <c r="BT155" i="7"/>
  <c r="BT154" i="7" s="1"/>
  <c r="BO154" i="7"/>
  <c r="BJ154" i="7"/>
  <c r="BE154" i="7"/>
  <c r="AZ154" i="7"/>
  <c r="AU154" i="7"/>
  <c r="AP154" i="7"/>
  <c r="AK154" i="7"/>
  <c r="AF154" i="7"/>
  <c r="AA154" i="7"/>
  <c r="V154" i="7"/>
  <c r="Q154" i="7"/>
  <c r="M154" i="7"/>
  <c r="L154" i="7"/>
  <c r="G154" i="7"/>
  <c r="BT152" i="7"/>
  <c r="BT151" i="7" s="1"/>
  <c r="BO151" i="7"/>
  <c r="BJ151" i="7"/>
  <c r="BE151" i="7"/>
  <c r="AZ151" i="7"/>
  <c r="AU151" i="7"/>
  <c r="AP151" i="7"/>
  <c r="AK151" i="7"/>
  <c r="AF151" i="7"/>
  <c r="AA151" i="7"/>
  <c r="V151" i="7"/>
  <c r="Q151" i="7"/>
  <c r="L151" i="7"/>
  <c r="G151" i="7"/>
  <c r="BT149" i="7"/>
  <c r="BT148" i="7" s="1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BT146" i="7"/>
  <c r="BT145" i="7"/>
  <c r="BO145" i="7"/>
  <c r="BJ145" i="7"/>
  <c r="BE145" i="7"/>
  <c r="AZ145" i="7"/>
  <c r="AU145" i="7"/>
  <c r="AP145" i="7"/>
  <c r="AK145" i="7"/>
  <c r="AF145" i="7"/>
  <c r="AA145" i="7"/>
  <c r="V145" i="7"/>
  <c r="Q145" i="7"/>
  <c r="L145" i="7"/>
  <c r="G145" i="7"/>
  <c r="BT143" i="7"/>
  <c r="BT142" i="7" s="1"/>
  <c r="BO142" i="7"/>
  <c r="BJ142" i="7"/>
  <c r="BE142" i="7"/>
  <c r="AZ142" i="7"/>
  <c r="AU142" i="7"/>
  <c r="AP142" i="7"/>
  <c r="AK142" i="7"/>
  <c r="AF142" i="7"/>
  <c r="AA142" i="7"/>
  <c r="V142" i="7"/>
  <c r="Q142" i="7"/>
  <c r="L142" i="7"/>
  <c r="G142" i="7"/>
  <c r="BT140" i="7"/>
  <c r="BT139" i="7" s="1"/>
  <c r="BO139" i="7"/>
  <c r="BO316" i="7" s="1"/>
  <c r="BJ139" i="7"/>
  <c r="BJ316" i="7" s="1"/>
  <c r="BE139" i="7"/>
  <c r="AZ139" i="7"/>
  <c r="AU139" i="7"/>
  <c r="AP139" i="7"/>
  <c r="AK139" i="7"/>
  <c r="AF139" i="7"/>
  <c r="AF316" i="7" s="1"/>
  <c r="AA139" i="7"/>
  <c r="V139" i="7"/>
  <c r="Q139" i="7"/>
  <c r="L139" i="7"/>
  <c r="G139" i="7"/>
  <c r="BO137" i="7"/>
  <c r="BO136" i="7" s="1"/>
  <c r="BJ137" i="7"/>
  <c r="BJ136" i="7" s="1"/>
  <c r="BJ15" i="7" s="1"/>
  <c r="BE137" i="7"/>
  <c r="AZ137" i="7"/>
  <c r="AU137" i="7"/>
  <c r="AU136" i="7" s="1"/>
  <c r="AU15" i="7" s="1"/>
  <c r="AP137" i="7"/>
  <c r="AK137" i="7"/>
  <c r="AF137" i="7"/>
  <c r="AA137" i="7"/>
  <c r="V137" i="7"/>
  <c r="Q137" i="7"/>
  <c r="L137" i="7"/>
  <c r="L136" i="7" s="1"/>
  <c r="G137" i="7"/>
  <c r="G136" i="7" s="1"/>
  <c r="G15" i="7" s="1"/>
  <c r="AZ136" i="7"/>
  <c r="BT134" i="7"/>
  <c r="BT133" i="7"/>
  <c r="BT132" i="7"/>
  <c r="BT131" i="7" s="1"/>
  <c r="BO131" i="7"/>
  <c r="BJ131" i="7"/>
  <c r="BE131" i="7"/>
  <c r="AZ131" i="7"/>
  <c r="AU131" i="7"/>
  <c r="AP131" i="7"/>
  <c r="AK131" i="7"/>
  <c r="AF131" i="7"/>
  <c r="AA131" i="7"/>
  <c r="V131" i="7"/>
  <c r="Q131" i="7"/>
  <c r="L131" i="7"/>
  <c r="G131" i="7"/>
  <c r="BT129" i="7"/>
  <c r="BT128" i="7"/>
  <c r="V127" i="7"/>
  <c r="BT127" i="7" s="1"/>
  <c r="BT126" i="7" s="1"/>
  <c r="Q127" i="7"/>
  <c r="L127" i="7"/>
  <c r="BO126" i="7"/>
  <c r="BJ126" i="7"/>
  <c r="BE126" i="7"/>
  <c r="AZ126" i="7"/>
  <c r="AU126" i="7"/>
  <c r="AP126" i="7"/>
  <c r="AK126" i="7"/>
  <c r="AF126" i="7"/>
  <c r="AA126" i="7"/>
  <c r="Q126" i="7"/>
  <c r="L126" i="7"/>
  <c r="G126" i="7"/>
  <c r="BT124" i="7"/>
  <c r="BT123" i="7"/>
  <c r="BT122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BT119" i="7"/>
  <c r="BT118" i="7"/>
  <c r="V117" i="7"/>
  <c r="V116" i="7" s="1"/>
  <c r="Q117" i="7"/>
  <c r="Q102" i="7" s="1"/>
  <c r="L117" i="7"/>
  <c r="L102" i="7" s="1"/>
  <c r="BO116" i="7"/>
  <c r="BJ116" i="7"/>
  <c r="BE116" i="7"/>
  <c r="AZ116" i="7"/>
  <c r="AU116" i="7"/>
  <c r="AP116" i="7"/>
  <c r="AK116" i="7"/>
  <c r="AF116" i="7"/>
  <c r="AA116" i="7"/>
  <c r="Q116" i="7"/>
  <c r="L116" i="7"/>
  <c r="G116" i="7"/>
  <c r="BT114" i="7"/>
  <c r="BT113" i="7"/>
  <c r="BT112" i="7"/>
  <c r="BT310" i="7" s="1"/>
  <c r="BO111" i="7"/>
  <c r="BJ111" i="7"/>
  <c r="BJ309" i="7" s="1"/>
  <c r="BE111" i="7"/>
  <c r="BE309" i="7" s="1"/>
  <c r="AZ111" i="7"/>
  <c r="AZ309" i="7" s="1"/>
  <c r="AU111" i="7"/>
  <c r="AU309" i="7" s="1"/>
  <c r="AP111" i="7"/>
  <c r="AK111" i="7"/>
  <c r="AK309" i="7" s="1"/>
  <c r="AF111" i="7"/>
  <c r="AA111" i="7"/>
  <c r="V111" i="7"/>
  <c r="V309" i="7" s="1"/>
  <c r="Q111" i="7"/>
  <c r="L111" i="7"/>
  <c r="G111" i="7"/>
  <c r="BT109" i="7"/>
  <c r="BT307" i="7" s="1"/>
  <c r="BT108" i="7"/>
  <c r="BT107" i="7"/>
  <c r="BO106" i="7"/>
  <c r="BO304" i="7" s="1"/>
  <c r="BJ106" i="7"/>
  <c r="BE106" i="7"/>
  <c r="BE304" i="7" s="1"/>
  <c r="AZ106" i="7"/>
  <c r="AZ304" i="7" s="1"/>
  <c r="AU106" i="7"/>
  <c r="AP106" i="7"/>
  <c r="AK106" i="7"/>
  <c r="AF106" i="7"/>
  <c r="AA106" i="7"/>
  <c r="AA304" i="7" s="1"/>
  <c r="V106" i="7"/>
  <c r="Q106" i="7"/>
  <c r="L106" i="7"/>
  <c r="G106" i="7"/>
  <c r="BO104" i="7"/>
  <c r="BJ104" i="7"/>
  <c r="BE104" i="7"/>
  <c r="AZ104" i="7"/>
  <c r="AU104" i="7"/>
  <c r="AP104" i="7"/>
  <c r="AK104" i="7"/>
  <c r="AK302" i="7" s="1"/>
  <c r="AF104" i="7"/>
  <c r="AF302" i="7" s="1"/>
  <c r="AA104" i="7"/>
  <c r="AA302" i="7" s="1"/>
  <c r="V104" i="7"/>
  <c r="Q104" i="7"/>
  <c r="L104" i="7"/>
  <c r="G104" i="7"/>
  <c r="BJ301" i="7"/>
  <c r="BO103" i="7"/>
  <c r="BJ103" i="7"/>
  <c r="BE103" i="7"/>
  <c r="AZ103" i="7"/>
  <c r="AZ301" i="7" s="1"/>
  <c r="AU103" i="7"/>
  <c r="AP103" i="7"/>
  <c r="AK103" i="7"/>
  <c r="AF103" i="7"/>
  <c r="AA103" i="7"/>
  <c r="V103" i="7"/>
  <c r="Q103" i="7"/>
  <c r="L103" i="7"/>
  <c r="L101" i="7" s="1"/>
  <c r="G103" i="7"/>
  <c r="BO102" i="7"/>
  <c r="BJ102" i="7"/>
  <c r="BE102" i="7"/>
  <c r="BE101" i="7" s="1"/>
  <c r="BE14" i="7" s="1"/>
  <c r="AZ102" i="7"/>
  <c r="AU102" i="7"/>
  <c r="AP102" i="7"/>
  <c r="AK102" i="7"/>
  <c r="AF102" i="7"/>
  <c r="AA102" i="7"/>
  <c r="G102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BT74" i="7"/>
  <c r="BT73" i="7"/>
  <c r="BT72" i="7" s="1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BT70" i="7"/>
  <c r="BT69" i="7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BT66" i="7"/>
  <c r="BT65" i="7"/>
  <c r="BT64" i="7" s="1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BT62" i="7"/>
  <c r="BT61" i="7"/>
  <c r="BO60" i="7"/>
  <c r="BJ60" i="7"/>
  <c r="BE60" i="7"/>
  <c r="AZ60" i="7"/>
  <c r="AU60" i="7"/>
  <c r="AP60" i="7"/>
  <c r="AK60" i="7"/>
  <c r="AF60" i="7"/>
  <c r="AA60" i="7"/>
  <c r="V60" i="7"/>
  <c r="Q60" i="7"/>
  <c r="L60" i="7"/>
  <c r="BT58" i="7"/>
  <c r="BT57" i="7"/>
  <c r="BO56" i="7"/>
  <c r="BJ56" i="7"/>
  <c r="BE56" i="7"/>
  <c r="AZ56" i="7"/>
  <c r="AU56" i="7"/>
  <c r="AP56" i="7"/>
  <c r="AK56" i="7"/>
  <c r="AF56" i="7"/>
  <c r="AA56" i="7"/>
  <c r="V56" i="7"/>
  <c r="Q56" i="7"/>
  <c r="L56" i="7"/>
  <c r="BT54" i="7"/>
  <c r="BT52" i="7" s="1"/>
  <c r="BT53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BT50" i="7"/>
  <c r="BT49" i="7"/>
  <c r="BO48" i="7"/>
  <c r="BJ48" i="7"/>
  <c r="BE48" i="7"/>
  <c r="AZ48" i="7"/>
  <c r="AU48" i="7"/>
  <c r="AP48" i="7"/>
  <c r="AK48" i="7"/>
  <c r="AF48" i="7"/>
  <c r="AA48" i="7"/>
  <c r="V48" i="7"/>
  <c r="Q48" i="7"/>
  <c r="L48" i="7"/>
  <c r="BT46" i="7"/>
  <c r="BT45" i="7"/>
  <c r="BT44" i="7"/>
  <c r="BO44" i="7"/>
  <c r="BJ44" i="7"/>
  <c r="BE44" i="7"/>
  <c r="AZ44" i="7"/>
  <c r="AU44" i="7"/>
  <c r="AP44" i="7"/>
  <c r="AK44" i="7"/>
  <c r="AF44" i="7"/>
  <c r="AA44" i="7"/>
  <c r="V44" i="7"/>
  <c r="Q44" i="7"/>
  <c r="L44" i="7"/>
  <c r="BT42" i="7"/>
  <c r="BT41" i="7"/>
  <c r="BO40" i="7"/>
  <c r="BJ40" i="7"/>
  <c r="BE40" i="7"/>
  <c r="AZ40" i="7"/>
  <c r="AU40" i="7"/>
  <c r="AP40" i="7"/>
  <c r="AK40" i="7"/>
  <c r="AF40" i="7"/>
  <c r="AA40" i="7"/>
  <c r="V40" i="7"/>
  <c r="Q40" i="7"/>
  <c r="L40" i="7"/>
  <c r="BT38" i="7"/>
  <c r="BT37" i="7"/>
  <c r="BO36" i="7"/>
  <c r="BJ36" i="7"/>
  <c r="BJ294" i="7" s="1"/>
  <c r="BE36" i="7"/>
  <c r="BE294" i="7" s="1"/>
  <c r="AZ36" i="7"/>
  <c r="AZ294" i="7" s="1"/>
  <c r="AU36" i="7"/>
  <c r="AP36" i="7"/>
  <c r="AK36" i="7"/>
  <c r="AF36" i="7"/>
  <c r="AA36" i="7"/>
  <c r="AA294" i="7" s="1"/>
  <c r="V36" i="7"/>
  <c r="Q36" i="7"/>
  <c r="Q294" i="7" s="1"/>
  <c r="L36" i="7"/>
  <c r="G36" i="7"/>
  <c r="BT34" i="7"/>
  <c r="BT33" i="7"/>
  <c r="BT32" i="7" s="1"/>
  <c r="Q289" i="7"/>
  <c r="BO32" i="7"/>
  <c r="BJ32" i="7"/>
  <c r="BJ289" i="7" s="1"/>
  <c r="BE32" i="7"/>
  <c r="AZ32" i="7"/>
  <c r="AU32" i="7"/>
  <c r="AP32" i="7"/>
  <c r="AK32" i="7"/>
  <c r="AF32" i="7"/>
  <c r="AA32" i="7"/>
  <c r="V32" i="7"/>
  <c r="Q32" i="7"/>
  <c r="L32" i="7"/>
  <c r="L289" i="7" s="1"/>
  <c r="G32" i="7"/>
  <c r="BU287" i="7"/>
  <c r="BT30" i="7"/>
  <c r="BU285" i="7"/>
  <c r="BT29" i="7"/>
  <c r="BT285" i="7" s="1"/>
  <c r="BO28" i="7"/>
  <c r="BJ28" i="7"/>
  <c r="BE28" i="7"/>
  <c r="AZ28" i="7"/>
  <c r="AU28" i="7"/>
  <c r="AP28" i="7"/>
  <c r="AP284" i="7" s="1"/>
  <c r="AK28" i="7"/>
  <c r="AF28" i="7"/>
  <c r="AA28" i="7"/>
  <c r="V28" i="7"/>
  <c r="Q28" i="7"/>
  <c r="Q284" i="7" s="1"/>
  <c r="L28" i="7"/>
  <c r="L284" i="7" s="1"/>
  <c r="G28" i="7"/>
  <c r="V282" i="7"/>
  <c r="BO26" i="7"/>
  <c r="BO282" i="7" s="1"/>
  <c r="BJ26" i="7"/>
  <c r="BJ282" i="7" s="1"/>
  <c r="BE26" i="7"/>
  <c r="AZ26" i="7"/>
  <c r="AU26" i="7"/>
  <c r="AP26" i="7"/>
  <c r="AK26" i="7"/>
  <c r="AF26" i="7"/>
  <c r="AA26" i="7"/>
  <c r="V26" i="7"/>
  <c r="V24" i="7" s="1"/>
  <c r="Q26" i="7"/>
  <c r="L26" i="7"/>
  <c r="G26" i="7"/>
  <c r="G24" i="7" s="1"/>
  <c r="G19" i="7" s="1"/>
  <c r="G18" i="7" s="1"/>
  <c r="G13" i="7" s="1"/>
  <c r="BO25" i="7"/>
  <c r="BJ25" i="7"/>
  <c r="BJ280" i="7" s="1"/>
  <c r="BE25" i="7"/>
  <c r="BE280" i="7" s="1"/>
  <c r="AZ25" i="7"/>
  <c r="AZ280" i="7" s="1"/>
  <c r="AU25" i="7"/>
  <c r="AP25" i="7"/>
  <c r="AK25" i="7"/>
  <c r="AK24" i="7" s="1"/>
  <c r="AF25" i="7"/>
  <c r="AF280" i="7" s="1"/>
  <c r="AA25" i="7"/>
  <c r="AA280" i="7" s="1"/>
  <c r="V25" i="7"/>
  <c r="Q25" i="7"/>
  <c r="L25" i="7"/>
  <c r="G25" i="7"/>
  <c r="AU24" i="7"/>
  <c r="AF24" i="7"/>
  <c r="AF19" i="7" s="1"/>
  <c r="AA24" i="7"/>
  <c r="Q24" i="7"/>
  <c r="BT22" i="7"/>
  <c r="BT276" i="7" s="1"/>
  <c r="BT21" i="7"/>
  <c r="BT20" i="7"/>
  <c r="BT274" i="7" s="1"/>
  <c r="G16" i="7"/>
  <c r="G9" i="7"/>
  <c r="G8" i="7"/>
  <c r="M1" i="7"/>
  <c r="BV790" i="6"/>
  <c r="BU790" i="6"/>
  <c r="BT790" i="6"/>
  <c r="BS790" i="6"/>
  <c r="BR790" i="6"/>
  <c r="BQ790" i="6"/>
  <c r="BP790" i="6"/>
  <c r="BO790" i="6"/>
  <c r="BN790" i="6"/>
  <c r="BM790" i="6"/>
  <c r="BL790" i="6"/>
  <c r="BK790" i="6"/>
  <c r="BJ790" i="6"/>
  <c r="BI790" i="6"/>
  <c r="BH790" i="6"/>
  <c r="BG790" i="6"/>
  <c r="BF790" i="6"/>
  <c r="BE790" i="6"/>
  <c r="BD790" i="6"/>
  <c r="BC790" i="6"/>
  <c r="BB790" i="6"/>
  <c r="BA790" i="6"/>
  <c r="AZ790" i="6"/>
  <c r="AY790" i="6"/>
  <c r="AX790" i="6"/>
  <c r="AW790" i="6"/>
  <c r="AV790" i="6"/>
  <c r="AU790" i="6"/>
  <c r="AT790" i="6"/>
  <c r="AS790" i="6"/>
  <c r="AR790" i="6"/>
  <c r="AQ790" i="6"/>
  <c r="AP790" i="6"/>
  <c r="AO790" i="6"/>
  <c r="AN790" i="6"/>
  <c r="AM790" i="6"/>
  <c r="AL790" i="6"/>
  <c r="AK790" i="6"/>
  <c r="AJ790" i="6"/>
  <c r="AI790" i="6"/>
  <c r="AH790" i="6"/>
  <c r="AG790" i="6"/>
  <c r="AF790" i="6"/>
  <c r="AE790" i="6"/>
  <c r="AD790" i="6"/>
  <c r="AC790" i="6"/>
  <c r="AB790" i="6"/>
  <c r="AA790" i="6"/>
  <c r="Z790" i="6"/>
  <c r="Y790" i="6"/>
  <c r="X790" i="6"/>
  <c r="W790" i="6"/>
  <c r="V790" i="6"/>
  <c r="U790" i="6"/>
  <c r="T790" i="6"/>
  <c r="S790" i="6"/>
  <c r="R790" i="6"/>
  <c r="Q790" i="6"/>
  <c r="P790" i="6"/>
  <c r="O790" i="6"/>
  <c r="N790" i="6"/>
  <c r="M790" i="6"/>
  <c r="L790" i="6"/>
  <c r="K790" i="6"/>
  <c r="J790" i="6"/>
  <c r="I790" i="6"/>
  <c r="H790" i="6"/>
  <c r="G790" i="6"/>
  <c r="BV789" i="6"/>
  <c r="BU789" i="6"/>
  <c r="BT789" i="6"/>
  <c r="BS789" i="6"/>
  <c r="BR789" i="6"/>
  <c r="BQ789" i="6"/>
  <c r="BP789" i="6"/>
  <c r="BO789" i="6"/>
  <c r="BN789" i="6"/>
  <c r="BM789" i="6"/>
  <c r="BL789" i="6"/>
  <c r="BK789" i="6"/>
  <c r="BJ789" i="6"/>
  <c r="BI789" i="6"/>
  <c r="BH789" i="6"/>
  <c r="BG789" i="6"/>
  <c r="BF789" i="6"/>
  <c r="BE789" i="6"/>
  <c r="BD789" i="6"/>
  <c r="BC789" i="6"/>
  <c r="BB789" i="6"/>
  <c r="BA789" i="6"/>
  <c r="AZ789" i="6"/>
  <c r="AY789" i="6"/>
  <c r="AX789" i="6"/>
  <c r="AW789" i="6"/>
  <c r="AV789" i="6"/>
  <c r="AU789" i="6"/>
  <c r="AT789" i="6"/>
  <c r="AS789" i="6"/>
  <c r="AR789" i="6"/>
  <c r="AQ789" i="6"/>
  <c r="AP789" i="6"/>
  <c r="AO789" i="6"/>
  <c r="AN789" i="6"/>
  <c r="AM789" i="6"/>
  <c r="AL789" i="6"/>
  <c r="AK789" i="6"/>
  <c r="AJ789" i="6"/>
  <c r="AI789" i="6"/>
  <c r="AH789" i="6"/>
  <c r="AG789" i="6"/>
  <c r="AF789" i="6"/>
  <c r="AE789" i="6"/>
  <c r="AD789" i="6"/>
  <c r="AC789" i="6"/>
  <c r="AB789" i="6"/>
  <c r="AA789" i="6"/>
  <c r="Z789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BV788" i="6"/>
  <c r="BU788" i="6"/>
  <c r="BS788" i="6"/>
  <c r="BR788" i="6"/>
  <c r="BQ788" i="6"/>
  <c r="BP788" i="6"/>
  <c r="BO788" i="6"/>
  <c r="BN788" i="6"/>
  <c r="BM788" i="6"/>
  <c r="BL788" i="6"/>
  <c r="BK788" i="6"/>
  <c r="BJ788" i="6"/>
  <c r="BI788" i="6"/>
  <c r="BH788" i="6"/>
  <c r="BG788" i="6"/>
  <c r="BF788" i="6"/>
  <c r="BE788" i="6"/>
  <c r="BD788" i="6"/>
  <c r="BC788" i="6"/>
  <c r="BB788" i="6"/>
  <c r="BA788" i="6"/>
  <c r="AZ788" i="6"/>
  <c r="AY788" i="6"/>
  <c r="AX788" i="6"/>
  <c r="AW788" i="6"/>
  <c r="AV788" i="6"/>
  <c r="AU788" i="6"/>
  <c r="AT788" i="6"/>
  <c r="AS788" i="6"/>
  <c r="AR788" i="6"/>
  <c r="AQ788" i="6"/>
  <c r="AP788" i="6"/>
  <c r="AO788" i="6"/>
  <c r="AN788" i="6"/>
  <c r="AM788" i="6"/>
  <c r="AL788" i="6"/>
  <c r="AK788" i="6"/>
  <c r="AJ788" i="6"/>
  <c r="AI788" i="6"/>
  <c r="AH788" i="6"/>
  <c r="AG788" i="6"/>
  <c r="AF788" i="6"/>
  <c r="AE788" i="6"/>
  <c r="AD788" i="6"/>
  <c r="AC788" i="6"/>
  <c r="AB788" i="6"/>
  <c r="AA788" i="6"/>
  <c r="Z788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BV787" i="6"/>
  <c r="BU787" i="6"/>
  <c r="BS787" i="6"/>
  <c r="BR787" i="6"/>
  <c r="BQ787" i="6"/>
  <c r="BP787" i="6"/>
  <c r="BN787" i="6"/>
  <c r="BM787" i="6"/>
  <c r="BL787" i="6"/>
  <c r="BK787" i="6"/>
  <c r="BI787" i="6"/>
  <c r="BH787" i="6"/>
  <c r="BG787" i="6"/>
  <c r="BF787" i="6"/>
  <c r="BD787" i="6"/>
  <c r="BC787" i="6"/>
  <c r="BB787" i="6"/>
  <c r="BA787" i="6"/>
  <c r="AY787" i="6"/>
  <c r="AX787" i="6"/>
  <c r="AW787" i="6"/>
  <c r="AV787" i="6"/>
  <c r="AT787" i="6"/>
  <c r="AS787" i="6"/>
  <c r="AR787" i="6"/>
  <c r="AQ787" i="6"/>
  <c r="AO787" i="6"/>
  <c r="AN787" i="6"/>
  <c r="AM787" i="6"/>
  <c r="AL787" i="6"/>
  <c r="AJ787" i="6"/>
  <c r="AI787" i="6"/>
  <c r="AH787" i="6"/>
  <c r="AG787" i="6"/>
  <c r="AE787" i="6"/>
  <c r="AD787" i="6"/>
  <c r="AC787" i="6"/>
  <c r="AB787" i="6"/>
  <c r="Z787" i="6"/>
  <c r="Y787" i="6"/>
  <c r="X787" i="6"/>
  <c r="W787" i="6"/>
  <c r="U787" i="6"/>
  <c r="T787" i="6"/>
  <c r="S787" i="6"/>
  <c r="R787" i="6"/>
  <c r="P787" i="6"/>
  <c r="O787" i="6"/>
  <c r="N787" i="6"/>
  <c r="M787" i="6"/>
  <c r="K787" i="6"/>
  <c r="J787" i="6"/>
  <c r="I787" i="6"/>
  <c r="H787" i="6"/>
  <c r="BV786" i="6"/>
  <c r="BU786" i="6"/>
  <c r="BT786" i="6"/>
  <c r="BS786" i="6"/>
  <c r="BR786" i="6"/>
  <c r="BQ786" i="6"/>
  <c r="BP786" i="6"/>
  <c r="BO786" i="6"/>
  <c r="BN786" i="6"/>
  <c r="BM786" i="6"/>
  <c r="BL786" i="6"/>
  <c r="BK786" i="6"/>
  <c r="BJ786" i="6"/>
  <c r="BI786" i="6"/>
  <c r="BH786" i="6"/>
  <c r="BG786" i="6"/>
  <c r="BF786" i="6"/>
  <c r="BE786" i="6"/>
  <c r="BD786" i="6"/>
  <c r="BC786" i="6"/>
  <c r="BB786" i="6"/>
  <c r="BA786" i="6"/>
  <c r="AZ786" i="6"/>
  <c r="AY786" i="6"/>
  <c r="AX786" i="6"/>
  <c r="AW786" i="6"/>
  <c r="AV786" i="6"/>
  <c r="AU786" i="6"/>
  <c r="AT786" i="6"/>
  <c r="AS786" i="6"/>
  <c r="AR786" i="6"/>
  <c r="AQ786" i="6"/>
  <c r="AP786" i="6"/>
  <c r="AO786" i="6"/>
  <c r="AN786" i="6"/>
  <c r="AM786" i="6"/>
  <c r="AL786" i="6"/>
  <c r="AK786" i="6"/>
  <c r="AJ786" i="6"/>
  <c r="AI786" i="6"/>
  <c r="AH786" i="6"/>
  <c r="AG786" i="6"/>
  <c r="AF786" i="6"/>
  <c r="AE786" i="6"/>
  <c r="AD786" i="6"/>
  <c r="AC786" i="6"/>
  <c r="AB786" i="6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BV785" i="6"/>
  <c r="BU785" i="6"/>
  <c r="BS785" i="6"/>
  <c r="BR785" i="6"/>
  <c r="BQ785" i="6"/>
  <c r="BP785" i="6"/>
  <c r="BO785" i="6"/>
  <c r="BN785" i="6"/>
  <c r="BM785" i="6"/>
  <c r="BL785" i="6"/>
  <c r="BK785" i="6"/>
  <c r="BJ785" i="6"/>
  <c r="BI785" i="6"/>
  <c r="BH785" i="6"/>
  <c r="BG785" i="6"/>
  <c r="BF785" i="6"/>
  <c r="BE785" i="6"/>
  <c r="BD785" i="6"/>
  <c r="BC785" i="6"/>
  <c r="BB785" i="6"/>
  <c r="BA785" i="6"/>
  <c r="AZ785" i="6"/>
  <c r="AY785" i="6"/>
  <c r="AX785" i="6"/>
  <c r="AW785" i="6"/>
  <c r="AV785" i="6"/>
  <c r="AU785" i="6"/>
  <c r="AT785" i="6"/>
  <c r="AS785" i="6"/>
  <c r="AR785" i="6"/>
  <c r="AQ785" i="6"/>
  <c r="AP785" i="6"/>
  <c r="AO785" i="6"/>
  <c r="AN785" i="6"/>
  <c r="AM785" i="6"/>
  <c r="AL785" i="6"/>
  <c r="AK785" i="6"/>
  <c r="AJ785" i="6"/>
  <c r="AI785" i="6"/>
  <c r="AH785" i="6"/>
  <c r="AG785" i="6"/>
  <c r="AF785" i="6"/>
  <c r="AE785" i="6"/>
  <c r="AD785" i="6"/>
  <c r="AC785" i="6"/>
  <c r="AB785" i="6"/>
  <c r="AA785" i="6"/>
  <c r="Z785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BV784" i="6"/>
  <c r="BU784" i="6"/>
  <c r="BS784" i="6"/>
  <c r="BR784" i="6"/>
  <c r="BQ784" i="6"/>
  <c r="BP784" i="6"/>
  <c r="BN784" i="6"/>
  <c r="BM784" i="6"/>
  <c r="BL784" i="6"/>
  <c r="BK784" i="6"/>
  <c r="BI784" i="6"/>
  <c r="BH784" i="6"/>
  <c r="BG784" i="6"/>
  <c r="BF784" i="6"/>
  <c r="BD784" i="6"/>
  <c r="BC784" i="6"/>
  <c r="BB784" i="6"/>
  <c r="BA784" i="6"/>
  <c r="AY784" i="6"/>
  <c r="AX784" i="6"/>
  <c r="AW784" i="6"/>
  <c r="AV784" i="6"/>
  <c r="AT784" i="6"/>
  <c r="AS784" i="6"/>
  <c r="AR784" i="6"/>
  <c r="AQ784" i="6"/>
  <c r="AO784" i="6"/>
  <c r="AN784" i="6"/>
  <c r="AM784" i="6"/>
  <c r="AL784" i="6"/>
  <c r="AJ784" i="6"/>
  <c r="AI784" i="6"/>
  <c r="AH784" i="6"/>
  <c r="AG784" i="6"/>
  <c r="AE784" i="6"/>
  <c r="AD784" i="6"/>
  <c r="AC784" i="6"/>
  <c r="AB784" i="6"/>
  <c r="Z784" i="6"/>
  <c r="Y784" i="6"/>
  <c r="X784" i="6"/>
  <c r="W784" i="6"/>
  <c r="U784" i="6"/>
  <c r="T784" i="6"/>
  <c r="S784" i="6"/>
  <c r="R784" i="6"/>
  <c r="P784" i="6"/>
  <c r="O784" i="6"/>
  <c r="N784" i="6"/>
  <c r="M784" i="6"/>
  <c r="K784" i="6"/>
  <c r="J784" i="6"/>
  <c r="I784" i="6"/>
  <c r="H784" i="6"/>
  <c r="BV783" i="6"/>
  <c r="BU783" i="6"/>
  <c r="BT783" i="6"/>
  <c r="BS783" i="6"/>
  <c r="BR783" i="6"/>
  <c r="BQ783" i="6"/>
  <c r="BP783" i="6"/>
  <c r="BO783" i="6"/>
  <c r="BN783" i="6"/>
  <c r="BM783" i="6"/>
  <c r="BL783" i="6"/>
  <c r="BK783" i="6"/>
  <c r="BJ783" i="6"/>
  <c r="BI783" i="6"/>
  <c r="BH783" i="6"/>
  <c r="BG783" i="6"/>
  <c r="BF783" i="6"/>
  <c r="BE783" i="6"/>
  <c r="BD783" i="6"/>
  <c r="BC783" i="6"/>
  <c r="BB783" i="6"/>
  <c r="BA783" i="6"/>
  <c r="AZ783" i="6"/>
  <c r="AY783" i="6"/>
  <c r="AX783" i="6"/>
  <c r="AW783" i="6"/>
  <c r="AV783" i="6"/>
  <c r="AU783" i="6"/>
  <c r="AT783" i="6"/>
  <c r="AS783" i="6"/>
  <c r="AR783" i="6"/>
  <c r="AQ783" i="6"/>
  <c r="AP783" i="6"/>
  <c r="AO783" i="6"/>
  <c r="AN783" i="6"/>
  <c r="AM783" i="6"/>
  <c r="AL783" i="6"/>
  <c r="AK783" i="6"/>
  <c r="AJ783" i="6"/>
  <c r="AI783" i="6"/>
  <c r="AH783" i="6"/>
  <c r="AG783" i="6"/>
  <c r="AF783" i="6"/>
  <c r="AE783" i="6"/>
  <c r="AD783" i="6"/>
  <c r="AC783" i="6"/>
  <c r="AB783" i="6"/>
  <c r="AA783" i="6"/>
  <c r="Z783" i="6"/>
  <c r="Y783" i="6"/>
  <c r="X783" i="6"/>
  <c r="W783" i="6"/>
  <c r="V783" i="6"/>
  <c r="U783" i="6"/>
  <c r="T783" i="6"/>
  <c r="S783" i="6"/>
  <c r="R783" i="6"/>
  <c r="Q783" i="6"/>
  <c r="P783" i="6"/>
  <c r="O783" i="6"/>
  <c r="N783" i="6"/>
  <c r="M783" i="6"/>
  <c r="L783" i="6"/>
  <c r="K783" i="6"/>
  <c r="J783" i="6"/>
  <c r="I783" i="6"/>
  <c r="H783" i="6"/>
  <c r="G783" i="6"/>
  <c r="BV782" i="6"/>
  <c r="BU782" i="6"/>
  <c r="BS782" i="6"/>
  <c r="BR782" i="6"/>
  <c r="BQ782" i="6"/>
  <c r="BP782" i="6"/>
  <c r="BO782" i="6"/>
  <c r="BN782" i="6"/>
  <c r="BM782" i="6"/>
  <c r="BL782" i="6"/>
  <c r="BK782" i="6"/>
  <c r="BJ782" i="6"/>
  <c r="BI782" i="6"/>
  <c r="BH782" i="6"/>
  <c r="BG782" i="6"/>
  <c r="BF782" i="6"/>
  <c r="BE782" i="6"/>
  <c r="BD782" i="6"/>
  <c r="BC782" i="6"/>
  <c r="BB782" i="6"/>
  <c r="BA782" i="6"/>
  <c r="AZ782" i="6"/>
  <c r="AY782" i="6"/>
  <c r="AX782" i="6"/>
  <c r="AW782" i="6"/>
  <c r="AV782" i="6"/>
  <c r="AU782" i="6"/>
  <c r="AT782" i="6"/>
  <c r="AS782" i="6"/>
  <c r="AR782" i="6"/>
  <c r="AQ782" i="6"/>
  <c r="AP782" i="6"/>
  <c r="AO782" i="6"/>
  <c r="AN782" i="6"/>
  <c r="AM782" i="6"/>
  <c r="AL782" i="6"/>
  <c r="AK782" i="6"/>
  <c r="AJ782" i="6"/>
  <c r="AI782" i="6"/>
  <c r="AH782" i="6"/>
  <c r="AG782" i="6"/>
  <c r="AF782" i="6"/>
  <c r="AE782" i="6"/>
  <c r="AD782" i="6"/>
  <c r="AC782" i="6"/>
  <c r="AB782" i="6"/>
  <c r="AA782" i="6"/>
  <c r="Z782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BV781" i="6"/>
  <c r="BU781" i="6"/>
  <c r="BS781" i="6"/>
  <c r="BR781" i="6"/>
  <c r="BQ781" i="6"/>
  <c r="BP781" i="6"/>
  <c r="BN781" i="6"/>
  <c r="BM781" i="6"/>
  <c r="BL781" i="6"/>
  <c r="BK781" i="6"/>
  <c r="BI781" i="6"/>
  <c r="BH781" i="6"/>
  <c r="BG781" i="6"/>
  <c r="BF781" i="6"/>
  <c r="BD781" i="6"/>
  <c r="BC781" i="6"/>
  <c r="BB781" i="6"/>
  <c r="BA781" i="6"/>
  <c r="AY781" i="6"/>
  <c r="AX781" i="6"/>
  <c r="AW781" i="6"/>
  <c r="AV781" i="6"/>
  <c r="AT781" i="6"/>
  <c r="AS781" i="6"/>
  <c r="AR781" i="6"/>
  <c r="AQ781" i="6"/>
  <c r="AO781" i="6"/>
  <c r="AN781" i="6"/>
  <c r="AM781" i="6"/>
  <c r="AL781" i="6"/>
  <c r="AJ781" i="6"/>
  <c r="AI781" i="6"/>
  <c r="AH781" i="6"/>
  <c r="AG781" i="6"/>
  <c r="AE781" i="6"/>
  <c r="AD781" i="6"/>
  <c r="AC781" i="6"/>
  <c r="AB781" i="6"/>
  <c r="Z781" i="6"/>
  <c r="Y781" i="6"/>
  <c r="X781" i="6"/>
  <c r="W781" i="6"/>
  <c r="U781" i="6"/>
  <c r="T781" i="6"/>
  <c r="S781" i="6"/>
  <c r="R781" i="6"/>
  <c r="P781" i="6"/>
  <c r="O781" i="6"/>
  <c r="N781" i="6"/>
  <c r="M781" i="6"/>
  <c r="K781" i="6"/>
  <c r="J781" i="6"/>
  <c r="I781" i="6"/>
  <c r="H781" i="6"/>
  <c r="BV780" i="6"/>
  <c r="BU780" i="6"/>
  <c r="BT780" i="6"/>
  <c r="BS780" i="6"/>
  <c r="BR780" i="6"/>
  <c r="BQ780" i="6"/>
  <c r="BP780" i="6"/>
  <c r="BO780" i="6"/>
  <c r="BN780" i="6"/>
  <c r="BM780" i="6"/>
  <c r="BL780" i="6"/>
  <c r="BK780" i="6"/>
  <c r="BJ780" i="6"/>
  <c r="BI780" i="6"/>
  <c r="BH780" i="6"/>
  <c r="BG780" i="6"/>
  <c r="BF780" i="6"/>
  <c r="BE780" i="6"/>
  <c r="BD780" i="6"/>
  <c r="BC780" i="6"/>
  <c r="BB780" i="6"/>
  <c r="BA780" i="6"/>
  <c r="AZ780" i="6"/>
  <c r="AY780" i="6"/>
  <c r="AX780" i="6"/>
  <c r="AW780" i="6"/>
  <c r="AV780" i="6"/>
  <c r="AU780" i="6"/>
  <c r="AT780" i="6"/>
  <c r="AS780" i="6"/>
  <c r="AR780" i="6"/>
  <c r="AQ780" i="6"/>
  <c r="AP780" i="6"/>
  <c r="AO780" i="6"/>
  <c r="AN780" i="6"/>
  <c r="AM780" i="6"/>
  <c r="AL780" i="6"/>
  <c r="AK780" i="6"/>
  <c r="AJ780" i="6"/>
  <c r="AI780" i="6"/>
  <c r="AH780" i="6"/>
  <c r="AG780" i="6"/>
  <c r="AF780" i="6"/>
  <c r="AE780" i="6"/>
  <c r="AD780" i="6"/>
  <c r="AC780" i="6"/>
  <c r="AB780" i="6"/>
  <c r="AA780" i="6"/>
  <c r="Z780" i="6"/>
  <c r="Y780" i="6"/>
  <c r="X780" i="6"/>
  <c r="W780" i="6"/>
  <c r="V780" i="6"/>
  <c r="U780" i="6"/>
  <c r="T780" i="6"/>
  <c r="S780" i="6"/>
  <c r="R780" i="6"/>
  <c r="Q780" i="6"/>
  <c r="P780" i="6"/>
  <c r="O780" i="6"/>
  <c r="N780" i="6"/>
  <c r="M780" i="6"/>
  <c r="L780" i="6"/>
  <c r="K780" i="6"/>
  <c r="J780" i="6"/>
  <c r="I780" i="6"/>
  <c r="H780" i="6"/>
  <c r="G780" i="6"/>
  <c r="BV779" i="6"/>
  <c r="BU779" i="6"/>
  <c r="BS779" i="6"/>
  <c r="BR779" i="6"/>
  <c r="BQ779" i="6"/>
  <c r="BP779" i="6"/>
  <c r="BO779" i="6"/>
  <c r="BN779" i="6"/>
  <c r="BM779" i="6"/>
  <c r="BL779" i="6"/>
  <c r="BK779" i="6"/>
  <c r="BJ779" i="6"/>
  <c r="BI779" i="6"/>
  <c r="BH779" i="6"/>
  <c r="BG779" i="6"/>
  <c r="BF779" i="6"/>
  <c r="BE779" i="6"/>
  <c r="BD779" i="6"/>
  <c r="BC779" i="6"/>
  <c r="BB779" i="6"/>
  <c r="BA779" i="6"/>
  <c r="AZ779" i="6"/>
  <c r="AY779" i="6"/>
  <c r="AX779" i="6"/>
  <c r="AW779" i="6"/>
  <c r="AV779" i="6"/>
  <c r="AU779" i="6"/>
  <c r="AT779" i="6"/>
  <c r="AS779" i="6"/>
  <c r="AR779" i="6"/>
  <c r="AQ779" i="6"/>
  <c r="AP779" i="6"/>
  <c r="AO779" i="6"/>
  <c r="AN779" i="6"/>
  <c r="AM779" i="6"/>
  <c r="AL779" i="6"/>
  <c r="AK779" i="6"/>
  <c r="AJ779" i="6"/>
  <c r="AI779" i="6"/>
  <c r="AH779" i="6"/>
  <c r="AG779" i="6"/>
  <c r="AF779" i="6"/>
  <c r="AE779" i="6"/>
  <c r="AD779" i="6"/>
  <c r="AC779" i="6"/>
  <c r="AB779" i="6"/>
  <c r="AA779" i="6"/>
  <c r="Z779" i="6"/>
  <c r="Y779" i="6"/>
  <c r="X779" i="6"/>
  <c r="W779" i="6"/>
  <c r="V779" i="6"/>
  <c r="U779" i="6"/>
  <c r="T779" i="6"/>
  <c r="S779" i="6"/>
  <c r="R779" i="6"/>
  <c r="Q779" i="6"/>
  <c r="P779" i="6"/>
  <c r="O779" i="6"/>
  <c r="N779" i="6"/>
  <c r="M779" i="6"/>
  <c r="L779" i="6"/>
  <c r="K779" i="6"/>
  <c r="J779" i="6"/>
  <c r="I779" i="6"/>
  <c r="H779" i="6"/>
  <c r="G779" i="6"/>
  <c r="BV778" i="6"/>
  <c r="BU778" i="6"/>
  <c r="BS778" i="6"/>
  <c r="BR778" i="6"/>
  <c r="BQ778" i="6"/>
  <c r="BP778" i="6"/>
  <c r="BN778" i="6"/>
  <c r="BM778" i="6"/>
  <c r="BL778" i="6"/>
  <c r="BK778" i="6"/>
  <c r="BI778" i="6"/>
  <c r="BH778" i="6"/>
  <c r="BG778" i="6"/>
  <c r="BF778" i="6"/>
  <c r="BD778" i="6"/>
  <c r="BC778" i="6"/>
  <c r="BB778" i="6"/>
  <c r="BA778" i="6"/>
  <c r="AY778" i="6"/>
  <c r="AX778" i="6"/>
  <c r="AW778" i="6"/>
  <c r="AV778" i="6"/>
  <c r="AT778" i="6"/>
  <c r="AS778" i="6"/>
  <c r="AR778" i="6"/>
  <c r="AQ778" i="6"/>
  <c r="AO778" i="6"/>
  <c r="AN778" i="6"/>
  <c r="AM778" i="6"/>
  <c r="AL778" i="6"/>
  <c r="AJ778" i="6"/>
  <c r="AI778" i="6"/>
  <c r="AH778" i="6"/>
  <c r="AG778" i="6"/>
  <c r="AE778" i="6"/>
  <c r="AD778" i="6"/>
  <c r="AC778" i="6"/>
  <c r="AB778" i="6"/>
  <c r="Z778" i="6"/>
  <c r="Y778" i="6"/>
  <c r="X778" i="6"/>
  <c r="W778" i="6"/>
  <c r="U778" i="6"/>
  <c r="T778" i="6"/>
  <c r="S778" i="6"/>
  <c r="R778" i="6"/>
  <c r="P778" i="6"/>
  <c r="O778" i="6"/>
  <c r="N778" i="6"/>
  <c r="M778" i="6"/>
  <c r="K778" i="6"/>
  <c r="J778" i="6"/>
  <c r="I778" i="6"/>
  <c r="H778" i="6"/>
  <c r="BV777" i="6"/>
  <c r="BU777" i="6"/>
  <c r="BT777" i="6"/>
  <c r="BS777" i="6"/>
  <c r="BR777" i="6"/>
  <c r="BQ777" i="6"/>
  <c r="BP777" i="6"/>
  <c r="BO777" i="6"/>
  <c r="BN777" i="6"/>
  <c r="BM777" i="6"/>
  <c r="BL777" i="6"/>
  <c r="BK777" i="6"/>
  <c r="BJ777" i="6"/>
  <c r="BI777" i="6"/>
  <c r="BH777" i="6"/>
  <c r="BG777" i="6"/>
  <c r="BF777" i="6"/>
  <c r="BE777" i="6"/>
  <c r="BD777" i="6"/>
  <c r="BC777" i="6"/>
  <c r="BB777" i="6"/>
  <c r="BA777" i="6"/>
  <c r="AZ777" i="6"/>
  <c r="AY777" i="6"/>
  <c r="AX777" i="6"/>
  <c r="AW777" i="6"/>
  <c r="AV777" i="6"/>
  <c r="AU777" i="6"/>
  <c r="AT777" i="6"/>
  <c r="AS777" i="6"/>
  <c r="AR777" i="6"/>
  <c r="AQ777" i="6"/>
  <c r="AP777" i="6"/>
  <c r="AO777" i="6"/>
  <c r="AN777" i="6"/>
  <c r="AM777" i="6"/>
  <c r="AL777" i="6"/>
  <c r="AK777" i="6"/>
  <c r="AJ777" i="6"/>
  <c r="AI777" i="6"/>
  <c r="AH777" i="6"/>
  <c r="AG777" i="6"/>
  <c r="AF777" i="6"/>
  <c r="AE777" i="6"/>
  <c r="AD777" i="6"/>
  <c r="AC777" i="6"/>
  <c r="AB777" i="6"/>
  <c r="AA777" i="6"/>
  <c r="Z777" i="6"/>
  <c r="Y777" i="6"/>
  <c r="X777" i="6"/>
  <c r="W777" i="6"/>
  <c r="V777" i="6"/>
  <c r="U777" i="6"/>
  <c r="T777" i="6"/>
  <c r="S777" i="6"/>
  <c r="R777" i="6"/>
  <c r="Q777" i="6"/>
  <c r="P777" i="6"/>
  <c r="O777" i="6"/>
  <c r="N777" i="6"/>
  <c r="M777" i="6"/>
  <c r="L777" i="6"/>
  <c r="K777" i="6"/>
  <c r="J777" i="6"/>
  <c r="I777" i="6"/>
  <c r="H777" i="6"/>
  <c r="G777" i="6"/>
  <c r="BV776" i="6"/>
  <c r="BU776" i="6"/>
  <c r="BS776" i="6"/>
  <c r="BR776" i="6"/>
  <c r="BQ776" i="6"/>
  <c r="BP776" i="6"/>
  <c r="BO776" i="6"/>
  <c r="BN776" i="6"/>
  <c r="BM776" i="6"/>
  <c r="BL776" i="6"/>
  <c r="BK776" i="6"/>
  <c r="BJ776" i="6"/>
  <c r="BI776" i="6"/>
  <c r="BH776" i="6"/>
  <c r="BG776" i="6"/>
  <c r="BF776" i="6"/>
  <c r="BE776" i="6"/>
  <c r="BD776" i="6"/>
  <c r="BC776" i="6"/>
  <c r="BB776" i="6"/>
  <c r="BA776" i="6"/>
  <c r="AZ776" i="6"/>
  <c r="AY776" i="6"/>
  <c r="AX776" i="6"/>
  <c r="AW776" i="6"/>
  <c r="AV776" i="6"/>
  <c r="AU776" i="6"/>
  <c r="AT776" i="6"/>
  <c r="AS776" i="6"/>
  <c r="AR776" i="6"/>
  <c r="AQ776" i="6"/>
  <c r="AP776" i="6"/>
  <c r="AO776" i="6"/>
  <c r="AN776" i="6"/>
  <c r="AM776" i="6"/>
  <c r="AL776" i="6"/>
  <c r="AK776" i="6"/>
  <c r="AJ776" i="6"/>
  <c r="AI776" i="6"/>
  <c r="AH776" i="6"/>
  <c r="AG776" i="6"/>
  <c r="AF776" i="6"/>
  <c r="AE776" i="6"/>
  <c r="AD776" i="6"/>
  <c r="AC776" i="6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BV775" i="6"/>
  <c r="BU775" i="6"/>
  <c r="BS775" i="6"/>
  <c r="BR775" i="6"/>
  <c r="BQ775" i="6"/>
  <c r="BP775" i="6"/>
  <c r="BN775" i="6"/>
  <c r="BM775" i="6"/>
  <c r="BL775" i="6"/>
  <c r="BK775" i="6"/>
  <c r="BI775" i="6"/>
  <c r="BH775" i="6"/>
  <c r="BG775" i="6"/>
  <c r="BF775" i="6"/>
  <c r="BD775" i="6"/>
  <c r="BC775" i="6"/>
  <c r="BB775" i="6"/>
  <c r="BA775" i="6"/>
  <c r="AY775" i="6"/>
  <c r="AX775" i="6"/>
  <c r="AW775" i="6"/>
  <c r="AV775" i="6"/>
  <c r="AT775" i="6"/>
  <c r="AS775" i="6"/>
  <c r="AR775" i="6"/>
  <c r="AQ775" i="6"/>
  <c r="AO775" i="6"/>
  <c r="AN775" i="6"/>
  <c r="AM775" i="6"/>
  <c r="AL775" i="6"/>
  <c r="AJ775" i="6"/>
  <c r="AI775" i="6"/>
  <c r="AH775" i="6"/>
  <c r="AG775" i="6"/>
  <c r="AE775" i="6"/>
  <c r="AD775" i="6"/>
  <c r="AC775" i="6"/>
  <c r="AB775" i="6"/>
  <c r="Z775" i="6"/>
  <c r="Y775" i="6"/>
  <c r="X775" i="6"/>
  <c r="W775" i="6"/>
  <c r="U775" i="6"/>
  <c r="T775" i="6"/>
  <c r="S775" i="6"/>
  <c r="R775" i="6"/>
  <c r="P775" i="6"/>
  <c r="O775" i="6"/>
  <c r="N775" i="6"/>
  <c r="M775" i="6"/>
  <c r="K775" i="6"/>
  <c r="J775" i="6"/>
  <c r="I775" i="6"/>
  <c r="H775" i="6"/>
  <c r="BV774" i="6"/>
  <c r="BU774" i="6"/>
  <c r="BT774" i="6"/>
  <c r="BS774" i="6"/>
  <c r="BR774" i="6"/>
  <c r="BQ774" i="6"/>
  <c r="BP774" i="6"/>
  <c r="BO774" i="6"/>
  <c r="BN774" i="6"/>
  <c r="BM774" i="6"/>
  <c r="BL774" i="6"/>
  <c r="BK774" i="6"/>
  <c r="BJ774" i="6"/>
  <c r="BI774" i="6"/>
  <c r="BH774" i="6"/>
  <c r="BG774" i="6"/>
  <c r="BF774" i="6"/>
  <c r="BE774" i="6"/>
  <c r="BD774" i="6"/>
  <c r="BC774" i="6"/>
  <c r="BB774" i="6"/>
  <c r="BA774" i="6"/>
  <c r="AZ774" i="6"/>
  <c r="AY774" i="6"/>
  <c r="AX774" i="6"/>
  <c r="AW774" i="6"/>
  <c r="AV774" i="6"/>
  <c r="AU774" i="6"/>
  <c r="AT774" i="6"/>
  <c r="AS774" i="6"/>
  <c r="AR774" i="6"/>
  <c r="AQ774" i="6"/>
  <c r="AP774" i="6"/>
  <c r="AO774" i="6"/>
  <c r="AN774" i="6"/>
  <c r="AM774" i="6"/>
  <c r="AL774" i="6"/>
  <c r="AK774" i="6"/>
  <c r="AJ774" i="6"/>
  <c r="AI774" i="6"/>
  <c r="AH774" i="6"/>
  <c r="AG774" i="6"/>
  <c r="AF774" i="6"/>
  <c r="AE774" i="6"/>
  <c r="AD774" i="6"/>
  <c r="AC774" i="6"/>
  <c r="AB774" i="6"/>
  <c r="AA774" i="6"/>
  <c r="Z774" i="6"/>
  <c r="Y774" i="6"/>
  <c r="X774" i="6"/>
  <c r="W774" i="6"/>
  <c r="V774" i="6"/>
  <c r="U774" i="6"/>
  <c r="T774" i="6"/>
  <c r="S774" i="6"/>
  <c r="R774" i="6"/>
  <c r="Q774" i="6"/>
  <c r="P774" i="6"/>
  <c r="O774" i="6"/>
  <c r="N774" i="6"/>
  <c r="M774" i="6"/>
  <c r="L774" i="6"/>
  <c r="K774" i="6"/>
  <c r="J774" i="6"/>
  <c r="I774" i="6"/>
  <c r="H774" i="6"/>
  <c r="G774" i="6"/>
  <c r="BV773" i="6"/>
  <c r="BU773" i="6"/>
  <c r="BS773" i="6"/>
  <c r="BR773" i="6"/>
  <c r="BQ773" i="6"/>
  <c r="BP773" i="6"/>
  <c r="BO773" i="6"/>
  <c r="BN773" i="6"/>
  <c r="BM773" i="6"/>
  <c r="BL773" i="6"/>
  <c r="BK773" i="6"/>
  <c r="BJ773" i="6"/>
  <c r="BI773" i="6"/>
  <c r="BH773" i="6"/>
  <c r="BG773" i="6"/>
  <c r="BF773" i="6"/>
  <c r="BE773" i="6"/>
  <c r="BD773" i="6"/>
  <c r="BC773" i="6"/>
  <c r="BB773" i="6"/>
  <c r="BA773" i="6"/>
  <c r="AZ773" i="6"/>
  <c r="AY773" i="6"/>
  <c r="AX773" i="6"/>
  <c r="AW773" i="6"/>
  <c r="AV773" i="6"/>
  <c r="AU773" i="6"/>
  <c r="AT773" i="6"/>
  <c r="AS773" i="6"/>
  <c r="AR773" i="6"/>
  <c r="AQ773" i="6"/>
  <c r="AP773" i="6"/>
  <c r="AO773" i="6"/>
  <c r="AN773" i="6"/>
  <c r="AM773" i="6"/>
  <c r="AL773" i="6"/>
  <c r="AK773" i="6"/>
  <c r="AJ773" i="6"/>
  <c r="AI773" i="6"/>
  <c r="AH773" i="6"/>
  <c r="AG773" i="6"/>
  <c r="AF773" i="6"/>
  <c r="AE773" i="6"/>
  <c r="AD773" i="6"/>
  <c r="AC773" i="6"/>
  <c r="AB773" i="6"/>
  <c r="AA773" i="6"/>
  <c r="Z773" i="6"/>
  <c r="Y773" i="6"/>
  <c r="X773" i="6"/>
  <c r="W773" i="6"/>
  <c r="V773" i="6"/>
  <c r="U773" i="6"/>
  <c r="T773" i="6"/>
  <c r="S773" i="6"/>
  <c r="R773" i="6"/>
  <c r="Q773" i="6"/>
  <c r="P773" i="6"/>
  <c r="O773" i="6"/>
  <c r="N773" i="6"/>
  <c r="M773" i="6"/>
  <c r="L773" i="6"/>
  <c r="K773" i="6"/>
  <c r="J773" i="6"/>
  <c r="I773" i="6"/>
  <c r="H773" i="6"/>
  <c r="G773" i="6"/>
  <c r="BV772" i="6"/>
  <c r="BU772" i="6"/>
  <c r="BS772" i="6"/>
  <c r="BR772" i="6"/>
  <c r="BQ772" i="6"/>
  <c r="BP772" i="6"/>
  <c r="BN772" i="6"/>
  <c r="BM772" i="6"/>
  <c r="BL772" i="6"/>
  <c r="BK772" i="6"/>
  <c r="BI772" i="6"/>
  <c r="BH772" i="6"/>
  <c r="BG772" i="6"/>
  <c r="BF772" i="6"/>
  <c r="BD772" i="6"/>
  <c r="BC772" i="6"/>
  <c r="BB772" i="6"/>
  <c r="BA772" i="6"/>
  <c r="AY772" i="6"/>
  <c r="AX772" i="6"/>
  <c r="AW772" i="6"/>
  <c r="AV772" i="6"/>
  <c r="AT772" i="6"/>
  <c r="AS772" i="6"/>
  <c r="AR772" i="6"/>
  <c r="AQ772" i="6"/>
  <c r="AO772" i="6"/>
  <c r="AN772" i="6"/>
  <c r="AM772" i="6"/>
  <c r="AL772" i="6"/>
  <c r="AJ772" i="6"/>
  <c r="AI772" i="6"/>
  <c r="AH772" i="6"/>
  <c r="AG772" i="6"/>
  <c r="AE772" i="6"/>
  <c r="AD772" i="6"/>
  <c r="AC772" i="6"/>
  <c r="AB772" i="6"/>
  <c r="Z772" i="6"/>
  <c r="Y772" i="6"/>
  <c r="X772" i="6"/>
  <c r="W772" i="6"/>
  <c r="U772" i="6"/>
  <c r="T772" i="6"/>
  <c r="S772" i="6"/>
  <c r="R772" i="6"/>
  <c r="P772" i="6"/>
  <c r="O772" i="6"/>
  <c r="N772" i="6"/>
  <c r="M772" i="6"/>
  <c r="K772" i="6"/>
  <c r="J772" i="6"/>
  <c r="I772" i="6"/>
  <c r="H772" i="6"/>
  <c r="BV771" i="6"/>
  <c r="BU771" i="6"/>
  <c r="BT771" i="6"/>
  <c r="BS771" i="6"/>
  <c r="BR771" i="6"/>
  <c r="BQ771" i="6"/>
  <c r="BP771" i="6"/>
  <c r="BO771" i="6"/>
  <c r="BN771" i="6"/>
  <c r="BM771" i="6"/>
  <c r="BL771" i="6"/>
  <c r="BK771" i="6"/>
  <c r="BJ771" i="6"/>
  <c r="BI771" i="6"/>
  <c r="BH771" i="6"/>
  <c r="BG771" i="6"/>
  <c r="BF771" i="6"/>
  <c r="BE771" i="6"/>
  <c r="BD771" i="6"/>
  <c r="BC771" i="6"/>
  <c r="BB771" i="6"/>
  <c r="BA771" i="6"/>
  <c r="AZ771" i="6"/>
  <c r="AY771" i="6"/>
  <c r="AX771" i="6"/>
  <c r="AW771" i="6"/>
  <c r="AV771" i="6"/>
  <c r="AU771" i="6"/>
  <c r="AT771" i="6"/>
  <c r="AS771" i="6"/>
  <c r="AR771" i="6"/>
  <c r="AQ771" i="6"/>
  <c r="AP771" i="6"/>
  <c r="AO771" i="6"/>
  <c r="AN771" i="6"/>
  <c r="AM771" i="6"/>
  <c r="AL771" i="6"/>
  <c r="AK771" i="6"/>
  <c r="AJ771" i="6"/>
  <c r="AI771" i="6"/>
  <c r="AH771" i="6"/>
  <c r="AG771" i="6"/>
  <c r="AF771" i="6"/>
  <c r="AE771" i="6"/>
  <c r="AD771" i="6"/>
  <c r="AC771" i="6"/>
  <c r="AB771" i="6"/>
  <c r="AA771" i="6"/>
  <c r="Z771" i="6"/>
  <c r="Y771" i="6"/>
  <c r="X771" i="6"/>
  <c r="W771" i="6"/>
  <c r="V771" i="6"/>
  <c r="U771" i="6"/>
  <c r="T771" i="6"/>
  <c r="S771" i="6"/>
  <c r="R771" i="6"/>
  <c r="Q771" i="6"/>
  <c r="P771" i="6"/>
  <c r="O771" i="6"/>
  <c r="N771" i="6"/>
  <c r="M771" i="6"/>
  <c r="L771" i="6"/>
  <c r="K771" i="6"/>
  <c r="J771" i="6"/>
  <c r="I771" i="6"/>
  <c r="H771" i="6"/>
  <c r="G771" i="6"/>
  <c r="BV770" i="6"/>
  <c r="BU770" i="6"/>
  <c r="BS770" i="6"/>
  <c r="BR770" i="6"/>
  <c r="BQ770" i="6"/>
  <c r="BP770" i="6"/>
  <c r="BO770" i="6"/>
  <c r="BN770" i="6"/>
  <c r="BM770" i="6"/>
  <c r="BL770" i="6"/>
  <c r="BK770" i="6"/>
  <c r="BJ770" i="6"/>
  <c r="BI770" i="6"/>
  <c r="BH770" i="6"/>
  <c r="BG770" i="6"/>
  <c r="BF770" i="6"/>
  <c r="BE770" i="6"/>
  <c r="BD770" i="6"/>
  <c r="BC770" i="6"/>
  <c r="BB770" i="6"/>
  <c r="BA770" i="6"/>
  <c r="AZ770" i="6"/>
  <c r="AY770" i="6"/>
  <c r="AX770" i="6"/>
  <c r="AW770" i="6"/>
  <c r="AV770" i="6"/>
  <c r="AU770" i="6"/>
  <c r="AT770" i="6"/>
  <c r="AS770" i="6"/>
  <c r="AR770" i="6"/>
  <c r="AQ770" i="6"/>
  <c r="AP770" i="6"/>
  <c r="AO770" i="6"/>
  <c r="AN770" i="6"/>
  <c r="AM770" i="6"/>
  <c r="AL770" i="6"/>
  <c r="AK770" i="6"/>
  <c r="AJ770" i="6"/>
  <c r="AI770" i="6"/>
  <c r="AH770" i="6"/>
  <c r="AG770" i="6"/>
  <c r="AF770" i="6"/>
  <c r="AE770" i="6"/>
  <c r="AD770" i="6"/>
  <c r="AC770" i="6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BV769" i="6"/>
  <c r="BU769" i="6"/>
  <c r="BS769" i="6"/>
  <c r="BR769" i="6"/>
  <c r="BQ769" i="6"/>
  <c r="BP769" i="6"/>
  <c r="BN769" i="6"/>
  <c r="BM769" i="6"/>
  <c r="BL769" i="6"/>
  <c r="BK769" i="6"/>
  <c r="BI769" i="6"/>
  <c r="BH769" i="6"/>
  <c r="BG769" i="6"/>
  <c r="BF769" i="6"/>
  <c r="BD769" i="6"/>
  <c r="BC769" i="6"/>
  <c r="BB769" i="6"/>
  <c r="BA769" i="6"/>
  <c r="AY769" i="6"/>
  <c r="AX769" i="6"/>
  <c r="AW769" i="6"/>
  <c r="AV769" i="6"/>
  <c r="AT769" i="6"/>
  <c r="AS769" i="6"/>
  <c r="AR769" i="6"/>
  <c r="AQ769" i="6"/>
  <c r="AO769" i="6"/>
  <c r="AN769" i="6"/>
  <c r="AM769" i="6"/>
  <c r="AL769" i="6"/>
  <c r="AJ769" i="6"/>
  <c r="AI769" i="6"/>
  <c r="AH769" i="6"/>
  <c r="AG769" i="6"/>
  <c r="AE769" i="6"/>
  <c r="AD769" i="6"/>
  <c r="AC769" i="6"/>
  <c r="AB769" i="6"/>
  <c r="Z769" i="6"/>
  <c r="Y769" i="6"/>
  <c r="X769" i="6"/>
  <c r="W769" i="6"/>
  <c r="U769" i="6"/>
  <c r="T769" i="6"/>
  <c r="S769" i="6"/>
  <c r="R769" i="6"/>
  <c r="P769" i="6"/>
  <c r="O769" i="6"/>
  <c r="N769" i="6"/>
  <c r="M769" i="6"/>
  <c r="K769" i="6"/>
  <c r="J769" i="6"/>
  <c r="I769" i="6"/>
  <c r="H769" i="6"/>
  <c r="BV768" i="6"/>
  <c r="BU768" i="6"/>
  <c r="BT768" i="6"/>
  <c r="BS768" i="6"/>
  <c r="BR768" i="6"/>
  <c r="BQ768" i="6"/>
  <c r="BP768" i="6"/>
  <c r="BO768" i="6"/>
  <c r="BN768" i="6"/>
  <c r="BM768" i="6"/>
  <c r="BL768" i="6"/>
  <c r="BK768" i="6"/>
  <c r="BJ768" i="6"/>
  <c r="BI768" i="6"/>
  <c r="BH768" i="6"/>
  <c r="BG768" i="6"/>
  <c r="BF768" i="6"/>
  <c r="BE768" i="6"/>
  <c r="BD768" i="6"/>
  <c r="BC768" i="6"/>
  <c r="BB768" i="6"/>
  <c r="BA768" i="6"/>
  <c r="AZ768" i="6"/>
  <c r="AY768" i="6"/>
  <c r="AX768" i="6"/>
  <c r="AW768" i="6"/>
  <c r="AV768" i="6"/>
  <c r="AU768" i="6"/>
  <c r="AT768" i="6"/>
  <c r="AS768" i="6"/>
  <c r="AR768" i="6"/>
  <c r="AQ768" i="6"/>
  <c r="AP768" i="6"/>
  <c r="AO768" i="6"/>
  <c r="AN768" i="6"/>
  <c r="AM768" i="6"/>
  <c r="AL768" i="6"/>
  <c r="AK768" i="6"/>
  <c r="AJ768" i="6"/>
  <c r="AI768" i="6"/>
  <c r="AH768" i="6"/>
  <c r="AG768" i="6"/>
  <c r="AF768" i="6"/>
  <c r="AE768" i="6"/>
  <c r="AD768" i="6"/>
  <c r="AC768" i="6"/>
  <c r="AB768" i="6"/>
  <c r="AA768" i="6"/>
  <c r="Z768" i="6"/>
  <c r="Y768" i="6"/>
  <c r="X768" i="6"/>
  <c r="W768" i="6"/>
  <c r="V768" i="6"/>
  <c r="U768" i="6"/>
  <c r="T768" i="6"/>
  <c r="S768" i="6"/>
  <c r="R768" i="6"/>
  <c r="Q768" i="6"/>
  <c r="P768" i="6"/>
  <c r="O768" i="6"/>
  <c r="N768" i="6"/>
  <c r="M768" i="6"/>
  <c r="L768" i="6"/>
  <c r="K768" i="6"/>
  <c r="J768" i="6"/>
  <c r="I768" i="6"/>
  <c r="H768" i="6"/>
  <c r="G768" i="6"/>
  <c r="BV767" i="6"/>
  <c r="BU767" i="6"/>
  <c r="BS767" i="6"/>
  <c r="BR767" i="6"/>
  <c r="BQ767" i="6"/>
  <c r="BP767" i="6"/>
  <c r="BO767" i="6"/>
  <c r="BN767" i="6"/>
  <c r="BM767" i="6"/>
  <c r="BL767" i="6"/>
  <c r="BK767" i="6"/>
  <c r="BJ767" i="6"/>
  <c r="BI767" i="6"/>
  <c r="BH767" i="6"/>
  <c r="BG767" i="6"/>
  <c r="BF767" i="6"/>
  <c r="BE767" i="6"/>
  <c r="BD767" i="6"/>
  <c r="BC767" i="6"/>
  <c r="BB767" i="6"/>
  <c r="BA767" i="6"/>
  <c r="AZ767" i="6"/>
  <c r="AY767" i="6"/>
  <c r="AX767" i="6"/>
  <c r="AW767" i="6"/>
  <c r="AV767" i="6"/>
  <c r="AU767" i="6"/>
  <c r="AT767" i="6"/>
  <c r="AS767" i="6"/>
  <c r="AR767" i="6"/>
  <c r="AQ767" i="6"/>
  <c r="AP767" i="6"/>
  <c r="AO767" i="6"/>
  <c r="AN767" i="6"/>
  <c r="AM767" i="6"/>
  <c r="AL767" i="6"/>
  <c r="AK767" i="6"/>
  <c r="AJ767" i="6"/>
  <c r="AI767" i="6"/>
  <c r="AH767" i="6"/>
  <c r="AG767" i="6"/>
  <c r="AF767" i="6"/>
  <c r="AE767" i="6"/>
  <c r="AD767" i="6"/>
  <c r="AC767" i="6"/>
  <c r="AB767" i="6"/>
  <c r="AA767" i="6"/>
  <c r="Z767" i="6"/>
  <c r="Y767" i="6"/>
  <c r="X767" i="6"/>
  <c r="W767" i="6"/>
  <c r="V767" i="6"/>
  <c r="U767" i="6"/>
  <c r="T767" i="6"/>
  <c r="S767" i="6"/>
  <c r="R767" i="6"/>
  <c r="Q767" i="6"/>
  <c r="P767" i="6"/>
  <c r="O767" i="6"/>
  <c r="N767" i="6"/>
  <c r="M767" i="6"/>
  <c r="L767" i="6"/>
  <c r="K767" i="6"/>
  <c r="J767" i="6"/>
  <c r="I767" i="6"/>
  <c r="H767" i="6"/>
  <c r="G767" i="6"/>
  <c r="BV766" i="6"/>
  <c r="BU766" i="6"/>
  <c r="BS766" i="6"/>
  <c r="BR766" i="6"/>
  <c r="BQ766" i="6"/>
  <c r="BP766" i="6"/>
  <c r="BN766" i="6"/>
  <c r="BM766" i="6"/>
  <c r="BL766" i="6"/>
  <c r="BK766" i="6"/>
  <c r="BI766" i="6"/>
  <c r="BH766" i="6"/>
  <c r="BG766" i="6"/>
  <c r="BF766" i="6"/>
  <c r="BD766" i="6"/>
  <c r="BC766" i="6"/>
  <c r="BB766" i="6"/>
  <c r="BA766" i="6"/>
  <c r="AY766" i="6"/>
  <c r="AX766" i="6"/>
  <c r="AW766" i="6"/>
  <c r="AV766" i="6"/>
  <c r="AT766" i="6"/>
  <c r="AS766" i="6"/>
  <c r="AR766" i="6"/>
  <c r="AQ766" i="6"/>
  <c r="AO766" i="6"/>
  <c r="AN766" i="6"/>
  <c r="AM766" i="6"/>
  <c r="AL766" i="6"/>
  <c r="AJ766" i="6"/>
  <c r="AI766" i="6"/>
  <c r="AH766" i="6"/>
  <c r="AG766" i="6"/>
  <c r="AE766" i="6"/>
  <c r="AD766" i="6"/>
  <c r="AC766" i="6"/>
  <c r="AB766" i="6"/>
  <c r="Z766" i="6"/>
  <c r="Y766" i="6"/>
  <c r="X766" i="6"/>
  <c r="W766" i="6"/>
  <c r="U766" i="6"/>
  <c r="T766" i="6"/>
  <c r="S766" i="6"/>
  <c r="R766" i="6"/>
  <c r="P766" i="6"/>
  <c r="O766" i="6"/>
  <c r="N766" i="6"/>
  <c r="M766" i="6"/>
  <c r="K766" i="6"/>
  <c r="J766" i="6"/>
  <c r="I766" i="6"/>
  <c r="H766" i="6"/>
  <c r="BV765" i="6"/>
  <c r="BU765" i="6"/>
  <c r="BT765" i="6"/>
  <c r="BS765" i="6"/>
  <c r="BR765" i="6"/>
  <c r="BQ765" i="6"/>
  <c r="BP765" i="6"/>
  <c r="BO765" i="6"/>
  <c r="BN765" i="6"/>
  <c r="BM765" i="6"/>
  <c r="BL765" i="6"/>
  <c r="BK765" i="6"/>
  <c r="BJ765" i="6"/>
  <c r="BI765" i="6"/>
  <c r="BH765" i="6"/>
  <c r="BG765" i="6"/>
  <c r="BF765" i="6"/>
  <c r="BE765" i="6"/>
  <c r="BD765" i="6"/>
  <c r="BC765" i="6"/>
  <c r="BB765" i="6"/>
  <c r="BA765" i="6"/>
  <c r="AZ765" i="6"/>
  <c r="AY765" i="6"/>
  <c r="AX765" i="6"/>
  <c r="AW765" i="6"/>
  <c r="AV765" i="6"/>
  <c r="AU765" i="6"/>
  <c r="AT765" i="6"/>
  <c r="AS765" i="6"/>
  <c r="AR765" i="6"/>
  <c r="AQ765" i="6"/>
  <c r="AP765" i="6"/>
  <c r="AO765" i="6"/>
  <c r="AN765" i="6"/>
  <c r="AM765" i="6"/>
  <c r="AL765" i="6"/>
  <c r="AK765" i="6"/>
  <c r="AJ765" i="6"/>
  <c r="AI765" i="6"/>
  <c r="AH765" i="6"/>
  <c r="AG765" i="6"/>
  <c r="AF765" i="6"/>
  <c r="AE765" i="6"/>
  <c r="AD765" i="6"/>
  <c r="AC765" i="6"/>
  <c r="AB765" i="6"/>
  <c r="AA765" i="6"/>
  <c r="Z765" i="6"/>
  <c r="Y765" i="6"/>
  <c r="X765" i="6"/>
  <c r="W765" i="6"/>
  <c r="V765" i="6"/>
  <c r="U765" i="6"/>
  <c r="T765" i="6"/>
  <c r="S765" i="6"/>
  <c r="R765" i="6"/>
  <c r="Q765" i="6"/>
  <c r="P765" i="6"/>
  <c r="O765" i="6"/>
  <c r="N765" i="6"/>
  <c r="M765" i="6"/>
  <c r="L765" i="6"/>
  <c r="K765" i="6"/>
  <c r="J765" i="6"/>
  <c r="I765" i="6"/>
  <c r="H765" i="6"/>
  <c r="G765" i="6"/>
  <c r="BV764" i="6"/>
  <c r="BU764" i="6"/>
  <c r="BS764" i="6"/>
  <c r="BR764" i="6"/>
  <c r="BQ764" i="6"/>
  <c r="BP764" i="6"/>
  <c r="BO764" i="6"/>
  <c r="BN764" i="6"/>
  <c r="BM764" i="6"/>
  <c r="BL764" i="6"/>
  <c r="BK764" i="6"/>
  <c r="BJ764" i="6"/>
  <c r="BI764" i="6"/>
  <c r="BH764" i="6"/>
  <c r="BG764" i="6"/>
  <c r="BF764" i="6"/>
  <c r="BE764" i="6"/>
  <c r="BD764" i="6"/>
  <c r="BC764" i="6"/>
  <c r="BB764" i="6"/>
  <c r="BA764" i="6"/>
  <c r="AZ764" i="6"/>
  <c r="AY764" i="6"/>
  <c r="AX764" i="6"/>
  <c r="AW764" i="6"/>
  <c r="AV764" i="6"/>
  <c r="AU764" i="6"/>
  <c r="AT764" i="6"/>
  <c r="AS764" i="6"/>
  <c r="AR764" i="6"/>
  <c r="AQ764" i="6"/>
  <c r="AP764" i="6"/>
  <c r="AO764" i="6"/>
  <c r="AN764" i="6"/>
  <c r="AM764" i="6"/>
  <c r="AL764" i="6"/>
  <c r="AK764" i="6"/>
  <c r="AJ764" i="6"/>
  <c r="AI764" i="6"/>
  <c r="AH764" i="6"/>
  <c r="AG764" i="6"/>
  <c r="AF764" i="6"/>
  <c r="AE764" i="6"/>
  <c r="AD764" i="6"/>
  <c r="AC764" i="6"/>
  <c r="AB764" i="6"/>
  <c r="AA764" i="6"/>
  <c r="Z764" i="6"/>
  <c r="Y764" i="6"/>
  <c r="X764" i="6"/>
  <c r="W764" i="6"/>
  <c r="V764" i="6"/>
  <c r="U764" i="6"/>
  <c r="T764" i="6"/>
  <c r="S764" i="6"/>
  <c r="R764" i="6"/>
  <c r="Q764" i="6"/>
  <c r="P764" i="6"/>
  <c r="O764" i="6"/>
  <c r="N764" i="6"/>
  <c r="M764" i="6"/>
  <c r="L764" i="6"/>
  <c r="K764" i="6"/>
  <c r="J764" i="6"/>
  <c r="I764" i="6"/>
  <c r="H764" i="6"/>
  <c r="G764" i="6"/>
  <c r="BV763" i="6"/>
  <c r="BU763" i="6"/>
  <c r="BS763" i="6"/>
  <c r="BR763" i="6"/>
  <c r="Y763" i="6"/>
  <c r="X763" i="6"/>
  <c r="W763" i="6"/>
  <c r="U763" i="6"/>
  <c r="T763" i="6"/>
  <c r="S763" i="6"/>
  <c r="R763" i="6"/>
  <c r="P763" i="6"/>
  <c r="O763" i="6"/>
  <c r="N763" i="6"/>
  <c r="K763" i="6"/>
  <c r="J763" i="6"/>
  <c r="I763" i="6"/>
  <c r="H763" i="6"/>
  <c r="BV762" i="6"/>
  <c r="BU762" i="6"/>
  <c r="BT762" i="6"/>
  <c r="BS762" i="6"/>
  <c r="BR762" i="6"/>
  <c r="BQ762" i="6"/>
  <c r="BP762" i="6"/>
  <c r="BO762" i="6"/>
  <c r="BN762" i="6"/>
  <c r="BM762" i="6"/>
  <c r="BL762" i="6"/>
  <c r="BK762" i="6"/>
  <c r="BJ762" i="6"/>
  <c r="BI762" i="6"/>
  <c r="BH762" i="6"/>
  <c r="BG762" i="6"/>
  <c r="BF762" i="6"/>
  <c r="BE762" i="6"/>
  <c r="BD762" i="6"/>
  <c r="BC762" i="6"/>
  <c r="BB762" i="6"/>
  <c r="BA762" i="6"/>
  <c r="AZ762" i="6"/>
  <c r="AY762" i="6"/>
  <c r="AX762" i="6"/>
  <c r="AW762" i="6"/>
  <c r="AV762" i="6"/>
  <c r="AU762" i="6"/>
  <c r="AT762" i="6"/>
  <c r="AS762" i="6"/>
  <c r="AR762" i="6"/>
  <c r="AQ762" i="6"/>
  <c r="AP762" i="6"/>
  <c r="AO762" i="6"/>
  <c r="AN762" i="6"/>
  <c r="AM762" i="6"/>
  <c r="AL762" i="6"/>
  <c r="AK762" i="6"/>
  <c r="AJ762" i="6"/>
  <c r="AI762" i="6"/>
  <c r="AH762" i="6"/>
  <c r="AG762" i="6"/>
  <c r="AF762" i="6"/>
  <c r="AE762" i="6"/>
  <c r="AD762" i="6"/>
  <c r="AC762" i="6"/>
  <c r="AB762" i="6"/>
  <c r="AA762" i="6"/>
  <c r="Z762" i="6"/>
  <c r="Y762" i="6"/>
  <c r="X762" i="6"/>
  <c r="W762" i="6"/>
  <c r="V762" i="6"/>
  <c r="U762" i="6"/>
  <c r="T762" i="6"/>
  <c r="S762" i="6"/>
  <c r="R762" i="6"/>
  <c r="Q762" i="6"/>
  <c r="P762" i="6"/>
  <c r="O762" i="6"/>
  <c r="N762" i="6"/>
  <c r="M762" i="6"/>
  <c r="L762" i="6"/>
  <c r="K762" i="6"/>
  <c r="J762" i="6"/>
  <c r="I762" i="6"/>
  <c r="H762" i="6"/>
  <c r="G762" i="6"/>
  <c r="BV761" i="6"/>
  <c r="BU761" i="6"/>
  <c r="BT761" i="6"/>
  <c r="BS761" i="6"/>
  <c r="BR761" i="6"/>
  <c r="BQ761" i="6"/>
  <c r="BP761" i="6"/>
  <c r="BO761" i="6"/>
  <c r="BN761" i="6"/>
  <c r="BM761" i="6"/>
  <c r="BL761" i="6"/>
  <c r="BK761" i="6"/>
  <c r="BJ761" i="6"/>
  <c r="BI761" i="6"/>
  <c r="BH761" i="6"/>
  <c r="BG761" i="6"/>
  <c r="BF761" i="6"/>
  <c r="BE761" i="6"/>
  <c r="BD761" i="6"/>
  <c r="BC761" i="6"/>
  <c r="BB761" i="6"/>
  <c r="BA761" i="6"/>
  <c r="AZ761" i="6"/>
  <c r="AY761" i="6"/>
  <c r="AX761" i="6"/>
  <c r="AW761" i="6"/>
  <c r="AV761" i="6"/>
  <c r="AU761" i="6"/>
  <c r="AT761" i="6"/>
  <c r="AS761" i="6"/>
  <c r="AR761" i="6"/>
  <c r="AQ761" i="6"/>
  <c r="AP761" i="6"/>
  <c r="AO761" i="6"/>
  <c r="AN761" i="6"/>
  <c r="AM761" i="6"/>
  <c r="AL761" i="6"/>
  <c r="AK761" i="6"/>
  <c r="AJ761" i="6"/>
  <c r="AI761" i="6"/>
  <c r="AH761" i="6"/>
  <c r="AG761" i="6"/>
  <c r="AF761" i="6"/>
  <c r="AE761" i="6"/>
  <c r="AD761" i="6"/>
  <c r="AC761" i="6"/>
  <c r="AB761" i="6"/>
  <c r="AA761" i="6"/>
  <c r="Z761" i="6"/>
  <c r="Y761" i="6"/>
  <c r="X761" i="6"/>
  <c r="W761" i="6"/>
  <c r="V761" i="6"/>
  <c r="U761" i="6"/>
  <c r="T761" i="6"/>
  <c r="S761" i="6"/>
  <c r="R761" i="6"/>
  <c r="Q761" i="6"/>
  <c r="P761" i="6"/>
  <c r="O761" i="6"/>
  <c r="N761" i="6"/>
  <c r="M761" i="6"/>
  <c r="L761" i="6"/>
  <c r="K761" i="6"/>
  <c r="J761" i="6"/>
  <c r="I761" i="6"/>
  <c r="H761" i="6"/>
  <c r="G761" i="6"/>
  <c r="BV760" i="6"/>
  <c r="BU760" i="6"/>
  <c r="BS760" i="6"/>
  <c r="BR760" i="6"/>
  <c r="BQ760" i="6"/>
  <c r="BP760" i="6"/>
  <c r="BO760" i="6"/>
  <c r="BN760" i="6"/>
  <c r="BM760" i="6"/>
  <c r="BL760" i="6"/>
  <c r="BK760" i="6"/>
  <c r="BJ760" i="6"/>
  <c r="BI760" i="6"/>
  <c r="BH760" i="6"/>
  <c r="BG760" i="6"/>
  <c r="BF760" i="6"/>
  <c r="BE760" i="6"/>
  <c r="BD760" i="6"/>
  <c r="BC760" i="6"/>
  <c r="BB760" i="6"/>
  <c r="BA760" i="6"/>
  <c r="AZ760" i="6"/>
  <c r="AY760" i="6"/>
  <c r="AX760" i="6"/>
  <c r="AW760" i="6"/>
  <c r="AV760" i="6"/>
  <c r="AU760" i="6"/>
  <c r="AT760" i="6"/>
  <c r="AS760" i="6"/>
  <c r="AR760" i="6"/>
  <c r="AQ760" i="6"/>
  <c r="AP760" i="6"/>
  <c r="AO760" i="6"/>
  <c r="AN760" i="6"/>
  <c r="AM760" i="6"/>
  <c r="AL760" i="6"/>
  <c r="AK760" i="6"/>
  <c r="AJ760" i="6"/>
  <c r="AI760" i="6"/>
  <c r="AH760" i="6"/>
  <c r="AG760" i="6"/>
  <c r="AF760" i="6"/>
  <c r="AE760" i="6"/>
  <c r="AD760" i="6"/>
  <c r="AC760" i="6"/>
  <c r="AB760" i="6"/>
  <c r="AA760" i="6"/>
  <c r="Z760" i="6"/>
  <c r="Y760" i="6"/>
  <c r="X760" i="6"/>
  <c r="W760" i="6"/>
  <c r="V760" i="6"/>
  <c r="U760" i="6"/>
  <c r="T760" i="6"/>
  <c r="S760" i="6"/>
  <c r="R760" i="6"/>
  <c r="Q760" i="6"/>
  <c r="P760" i="6"/>
  <c r="O760" i="6"/>
  <c r="N760" i="6"/>
  <c r="M760" i="6"/>
  <c r="L760" i="6"/>
  <c r="K760" i="6"/>
  <c r="J760" i="6"/>
  <c r="I760" i="6"/>
  <c r="H760" i="6"/>
  <c r="G760" i="6"/>
  <c r="BV759" i="6"/>
  <c r="BU759" i="6"/>
  <c r="BS759" i="6"/>
  <c r="BR759" i="6"/>
  <c r="BQ759" i="6"/>
  <c r="BP759" i="6"/>
  <c r="BN759" i="6"/>
  <c r="BM759" i="6"/>
  <c r="BL759" i="6"/>
  <c r="BK759" i="6"/>
  <c r="BI759" i="6"/>
  <c r="BH759" i="6"/>
  <c r="BG759" i="6"/>
  <c r="BF759" i="6"/>
  <c r="BD759" i="6"/>
  <c r="BC759" i="6"/>
  <c r="BB759" i="6"/>
  <c r="BA759" i="6"/>
  <c r="AY759" i="6"/>
  <c r="AX759" i="6"/>
  <c r="AW759" i="6"/>
  <c r="AV759" i="6"/>
  <c r="AT759" i="6"/>
  <c r="AS759" i="6"/>
  <c r="AR759" i="6"/>
  <c r="AQ759" i="6"/>
  <c r="AO759" i="6"/>
  <c r="AN759" i="6"/>
  <c r="AM759" i="6"/>
  <c r="AL759" i="6"/>
  <c r="AJ759" i="6"/>
  <c r="AI759" i="6"/>
  <c r="AH759" i="6"/>
  <c r="AG759" i="6"/>
  <c r="AE759" i="6"/>
  <c r="AD759" i="6"/>
  <c r="AC759" i="6"/>
  <c r="AB759" i="6"/>
  <c r="Z759" i="6"/>
  <c r="Y759" i="6"/>
  <c r="X759" i="6"/>
  <c r="W759" i="6"/>
  <c r="U759" i="6"/>
  <c r="T759" i="6"/>
  <c r="S759" i="6"/>
  <c r="R759" i="6"/>
  <c r="P759" i="6"/>
  <c r="O759" i="6"/>
  <c r="N759" i="6"/>
  <c r="M759" i="6"/>
  <c r="K759" i="6"/>
  <c r="J759" i="6"/>
  <c r="I759" i="6"/>
  <c r="H759" i="6"/>
  <c r="BV758" i="6"/>
  <c r="BU758" i="6"/>
  <c r="BT758" i="6"/>
  <c r="BS758" i="6"/>
  <c r="BR758" i="6"/>
  <c r="BQ758" i="6"/>
  <c r="BP758" i="6"/>
  <c r="BO758" i="6"/>
  <c r="BN758" i="6"/>
  <c r="BM758" i="6"/>
  <c r="BL758" i="6"/>
  <c r="BK758" i="6"/>
  <c r="BJ758" i="6"/>
  <c r="BI758" i="6"/>
  <c r="BH758" i="6"/>
  <c r="BG758" i="6"/>
  <c r="BF758" i="6"/>
  <c r="BE758" i="6"/>
  <c r="BD758" i="6"/>
  <c r="BC758" i="6"/>
  <c r="BB758" i="6"/>
  <c r="BA758" i="6"/>
  <c r="AZ758" i="6"/>
  <c r="AY758" i="6"/>
  <c r="AX758" i="6"/>
  <c r="AW758" i="6"/>
  <c r="AV758" i="6"/>
  <c r="AU758" i="6"/>
  <c r="AT758" i="6"/>
  <c r="AS758" i="6"/>
  <c r="AR758" i="6"/>
  <c r="AQ758" i="6"/>
  <c r="AP758" i="6"/>
  <c r="AO758" i="6"/>
  <c r="AN758" i="6"/>
  <c r="AM758" i="6"/>
  <c r="AL758" i="6"/>
  <c r="AK758" i="6"/>
  <c r="AJ758" i="6"/>
  <c r="AI758" i="6"/>
  <c r="AH758" i="6"/>
  <c r="AG758" i="6"/>
  <c r="AF758" i="6"/>
  <c r="AE758" i="6"/>
  <c r="AD758" i="6"/>
  <c r="AC758" i="6"/>
  <c r="AB758" i="6"/>
  <c r="AA758" i="6"/>
  <c r="Z758" i="6"/>
  <c r="Y758" i="6"/>
  <c r="X758" i="6"/>
  <c r="W758" i="6"/>
  <c r="V758" i="6"/>
  <c r="U758" i="6"/>
  <c r="T758" i="6"/>
  <c r="S758" i="6"/>
  <c r="R758" i="6"/>
  <c r="Q758" i="6"/>
  <c r="P758" i="6"/>
  <c r="O758" i="6"/>
  <c r="N758" i="6"/>
  <c r="M758" i="6"/>
  <c r="L758" i="6"/>
  <c r="K758" i="6"/>
  <c r="J758" i="6"/>
  <c r="I758" i="6"/>
  <c r="H758" i="6"/>
  <c r="G758" i="6"/>
  <c r="BV757" i="6"/>
  <c r="BU757" i="6"/>
  <c r="BT757" i="6"/>
  <c r="BS757" i="6"/>
  <c r="BR757" i="6"/>
  <c r="BQ757" i="6"/>
  <c r="BP757" i="6"/>
  <c r="BO757" i="6"/>
  <c r="BN757" i="6"/>
  <c r="BM757" i="6"/>
  <c r="BL757" i="6"/>
  <c r="BK757" i="6"/>
  <c r="BJ757" i="6"/>
  <c r="BI757" i="6"/>
  <c r="BH757" i="6"/>
  <c r="BG757" i="6"/>
  <c r="BF757" i="6"/>
  <c r="BE757" i="6"/>
  <c r="BD757" i="6"/>
  <c r="BC757" i="6"/>
  <c r="BB757" i="6"/>
  <c r="BA757" i="6"/>
  <c r="AZ757" i="6"/>
  <c r="AY757" i="6"/>
  <c r="AX757" i="6"/>
  <c r="AW757" i="6"/>
  <c r="AV757" i="6"/>
  <c r="AU757" i="6"/>
  <c r="AT757" i="6"/>
  <c r="AS757" i="6"/>
  <c r="AR757" i="6"/>
  <c r="AQ757" i="6"/>
  <c r="AP757" i="6"/>
  <c r="AO757" i="6"/>
  <c r="AN757" i="6"/>
  <c r="AM757" i="6"/>
  <c r="AL757" i="6"/>
  <c r="AK757" i="6"/>
  <c r="AJ757" i="6"/>
  <c r="AI757" i="6"/>
  <c r="AH757" i="6"/>
  <c r="AG757" i="6"/>
  <c r="AF757" i="6"/>
  <c r="AE757" i="6"/>
  <c r="AD757" i="6"/>
  <c r="AC757" i="6"/>
  <c r="AB757" i="6"/>
  <c r="AA757" i="6"/>
  <c r="Z757" i="6"/>
  <c r="Y757" i="6"/>
  <c r="X757" i="6"/>
  <c r="W757" i="6"/>
  <c r="V757" i="6"/>
  <c r="U757" i="6"/>
  <c r="T757" i="6"/>
  <c r="S757" i="6"/>
  <c r="R757" i="6"/>
  <c r="Q757" i="6"/>
  <c r="P757" i="6"/>
  <c r="O757" i="6"/>
  <c r="N757" i="6"/>
  <c r="M757" i="6"/>
  <c r="L757" i="6"/>
  <c r="K757" i="6"/>
  <c r="J757" i="6"/>
  <c r="I757" i="6"/>
  <c r="H757" i="6"/>
  <c r="G757" i="6"/>
  <c r="BV756" i="6"/>
  <c r="BU756" i="6"/>
  <c r="BS756" i="6"/>
  <c r="BR756" i="6"/>
  <c r="BQ756" i="6"/>
  <c r="BP756" i="6"/>
  <c r="BO756" i="6"/>
  <c r="BN756" i="6"/>
  <c r="BM756" i="6"/>
  <c r="BL756" i="6"/>
  <c r="BK756" i="6"/>
  <c r="BJ756" i="6"/>
  <c r="BI756" i="6"/>
  <c r="BH756" i="6"/>
  <c r="BG756" i="6"/>
  <c r="BF756" i="6"/>
  <c r="BD756" i="6"/>
  <c r="BC756" i="6"/>
  <c r="BB756" i="6"/>
  <c r="BA756" i="6"/>
  <c r="AY756" i="6"/>
  <c r="AX756" i="6"/>
  <c r="AW756" i="6"/>
  <c r="AV756" i="6"/>
  <c r="AT756" i="6"/>
  <c r="AS756" i="6"/>
  <c r="AR756" i="6"/>
  <c r="AQ756" i="6"/>
  <c r="AO756" i="6"/>
  <c r="AN756" i="6"/>
  <c r="AM756" i="6"/>
  <c r="AL756" i="6"/>
  <c r="AJ756" i="6"/>
  <c r="AI756" i="6"/>
  <c r="AH756" i="6"/>
  <c r="AG756" i="6"/>
  <c r="AE756" i="6"/>
  <c r="AD756" i="6"/>
  <c r="AC756" i="6"/>
  <c r="AB756" i="6"/>
  <c r="Z756" i="6"/>
  <c r="Y756" i="6"/>
  <c r="X756" i="6"/>
  <c r="W756" i="6"/>
  <c r="U756" i="6"/>
  <c r="T756" i="6"/>
  <c r="S756" i="6"/>
  <c r="R756" i="6"/>
  <c r="P756" i="6"/>
  <c r="O756" i="6"/>
  <c r="N756" i="6"/>
  <c r="M756" i="6"/>
  <c r="L756" i="6"/>
  <c r="K756" i="6"/>
  <c r="J756" i="6"/>
  <c r="I756" i="6"/>
  <c r="H756" i="6"/>
  <c r="BV755" i="6"/>
  <c r="BU755" i="6"/>
  <c r="BS755" i="6"/>
  <c r="BR755" i="6"/>
  <c r="BQ755" i="6"/>
  <c r="BP755" i="6"/>
  <c r="BN755" i="6"/>
  <c r="BM755" i="6"/>
  <c r="BL755" i="6"/>
  <c r="BK755" i="6"/>
  <c r="BI755" i="6"/>
  <c r="BH755" i="6"/>
  <c r="BG755" i="6"/>
  <c r="BF755" i="6"/>
  <c r="BD755" i="6"/>
  <c r="BC755" i="6"/>
  <c r="BB755" i="6"/>
  <c r="BA755" i="6"/>
  <c r="AY755" i="6"/>
  <c r="AX755" i="6"/>
  <c r="AW755" i="6"/>
  <c r="AV755" i="6"/>
  <c r="AT755" i="6"/>
  <c r="AS755" i="6"/>
  <c r="AR755" i="6"/>
  <c r="AQ755" i="6"/>
  <c r="AO755" i="6"/>
  <c r="AN755" i="6"/>
  <c r="AM755" i="6"/>
  <c r="AL755" i="6"/>
  <c r="AJ755" i="6"/>
  <c r="AI755" i="6"/>
  <c r="AH755" i="6"/>
  <c r="AG755" i="6"/>
  <c r="AE755" i="6"/>
  <c r="AD755" i="6"/>
  <c r="AC755" i="6"/>
  <c r="AB755" i="6"/>
  <c r="Z755" i="6"/>
  <c r="Y755" i="6"/>
  <c r="X755" i="6"/>
  <c r="W755" i="6"/>
  <c r="U755" i="6"/>
  <c r="T755" i="6"/>
  <c r="S755" i="6"/>
  <c r="R755" i="6"/>
  <c r="P755" i="6"/>
  <c r="O755" i="6"/>
  <c r="N755" i="6"/>
  <c r="M755" i="6"/>
  <c r="K755" i="6"/>
  <c r="J755" i="6"/>
  <c r="I755" i="6"/>
  <c r="H755" i="6"/>
  <c r="BV754" i="6"/>
  <c r="BU754" i="6"/>
  <c r="BT754" i="6"/>
  <c r="BS754" i="6"/>
  <c r="BR754" i="6"/>
  <c r="BQ754" i="6"/>
  <c r="BP754" i="6"/>
  <c r="BO754" i="6"/>
  <c r="BN754" i="6"/>
  <c r="BM754" i="6"/>
  <c r="BL754" i="6"/>
  <c r="BK754" i="6"/>
  <c r="BJ754" i="6"/>
  <c r="BI754" i="6"/>
  <c r="BH754" i="6"/>
  <c r="BG754" i="6"/>
  <c r="BF754" i="6"/>
  <c r="BE754" i="6"/>
  <c r="BD754" i="6"/>
  <c r="BC754" i="6"/>
  <c r="BB754" i="6"/>
  <c r="BA754" i="6"/>
  <c r="AZ754" i="6"/>
  <c r="AY754" i="6"/>
  <c r="AX754" i="6"/>
  <c r="AW754" i="6"/>
  <c r="AV754" i="6"/>
  <c r="AU754" i="6"/>
  <c r="AT754" i="6"/>
  <c r="AS754" i="6"/>
  <c r="AR754" i="6"/>
  <c r="AQ754" i="6"/>
  <c r="AP754" i="6"/>
  <c r="AO754" i="6"/>
  <c r="AN754" i="6"/>
  <c r="AM754" i="6"/>
  <c r="AL754" i="6"/>
  <c r="AK754" i="6"/>
  <c r="AJ754" i="6"/>
  <c r="AI754" i="6"/>
  <c r="AH754" i="6"/>
  <c r="AG754" i="6"/>
  <c r="AF754" i="6"/>
  <c r="AE754" i="6"/>
  <c r="AD754" i="6"/>
  <c r="AC754" i="6"/>
  <c r="AB754" i="6"/>
  <c r="AA754" i="6"/>
  <c r="Z754" i="6"/>
  <c r="Y754" i="6"/>
  <c r="X754" i="6"/>
  <c r="W754" i="6"/>
  <c r="V754" i="6"/>
  <c r="U754" i="6"/>
  <c r="T754" i="6"/>
  <c r="S754" i="6"/>
  <c r="R754" i="6"/>
  <c r="Q754" i="6"/>
  <c r="P754" i="6"/>
  <c r="O754" i="6"/>
  <c r="N754" i="6"/>
  <c r="M754" i="6"/>
  <c r="L754" i="6"/>
  <c r="K754" i="6"/>
  <c r="J754" i="6"/>
  <c r="I754" i="6"/>
  <c r="H754" i="6"/>
  <c r="G754" i="6"/>
  <c r="BV753" i="6"/>
  <c r="BU753" i="6"/>
  <c r="BS753" i="6"/>
  <c r="BR753" i="6"/>
  <c r="BQ753" i="6"/>
  <c r="BP753" i="6"/>
  <c r="BO753" i="6"/>
  <c r="BN753" i="6"/>
  <c r="BM753" i="6"/>
  <c r="BL753" i="6"/>
  <c r="BK753" i="6"/>
  <c r="BJ753" i="6"/>
  <c r="BI753" i="6"/>
  <c r="BH753" i="6"/>
  <c r="BG753" i="6"/>
  <c r="BF753" i="6"/>
  <c r="BE753" i="6"/>
  <c r="BD753" i="6"/>
  <c r="BC753" i="6"/>
  <c r="BB753" i="6"/>
  <c r="BA753" i="6"/>
  <c r="AZ753" i="6"/>
  <c r="AY753" i="6"/>
  <c r="AX753" i="6"/>
  <c r="AW753" i="6"/>
  <c r="AV753" i="6"/>
  <c r="AU753" i="6"/>
  <c r="AT753" i="6"/>
  <c r="AS753" i="6"/>
  <c r="AR753" i="6"/>
  <c r="AQ753" i="6"/>
  <c r="AP753" i="6"/>
  <c r="AO753" i="6"/>
  <c r="AN753" i="6"/>
  <c r="AM753" i="6"/>
  <c r="AL753" i="6"/>
  <c r="AK753" i="6"/>
  <c r="AJ753" i="6"/>
  <c r="AI753" i="6"/>
  <c r="AH753" i="6"/>
  <c r="AG753" i="6"/>
  <c r="AF753" i="6"/>
  <c r="AE753" i="6"/>
  <c r="AD753" i="6"/>
  <c r="AC753" i="6"/>
  <c r="AB753" i="6"/>
  <c r="AA753" i="6"/>
  <c r="Z753" i="6"/>
  <c r="Y753" i="6"/>
  <c r="X753" i="6"/>
  <c r="W753" i="6"/>
  <c r="V753" i="6"/>
  <c r="U753" i="6"/>
  <c r="T753" i="6"/>
  <c r="S753" i="6"/>
  <c r="R753" i="6"/>
  <c r="Q753" i="6"/>
  <c r="P753" i="6"/>
  <c r="O753" i="6"/>
  <c r="N753" i="6"/>
  <c r="M753" i="6"/>
  <c r="L753" i="6"/>
  <c r="K753" i="6"/>
  <c r="J753" i="6"/>
  <c r="I753" i="6"/>
  <c r="H753" i="6"/>
  <c r="G753" i="6"/>
  <c r="BV752" i="6"/>
  <c r="BU752" i="6"/>
  <c r="BS752" i="6"/>
  <c r="BR752" i="6"/>
  <c r="BQ752" i="6"/>
  <c r="BP752" i="6"/>
  <c r="BN752" i="6"/>
  <c r="BM752" i="6"/>
  <c r="BL752" i="6"/>
  <c r="BK752" i="6"/>
  <c r="BI752" i="6"/>
  <c r="BH752" i="6"/>
  <c r="BG752" i="6"/>
  <c r="BF752" i="6"/>
  <c r="BD752" i="6"/>
  <c r="BC752" i="6"/>
  <c r="BB752" i="6"/>
  <c r="BA752" i="6"/>
  <c r="AY752" i="6"/>
  <c r="AX752" i="6"/>
  <c r="AW752" i="6"/>
  <c r="AV752" i="6"/>
  <c r="AT752" i="6"/>
  <c r="AS752" i="6"/>
  <c r="AR752" i="6"/>
  <c r="AQ752" i="6"/>
  <c r="AO752" i="6"/>
  <c r="AN752" i="6"/>
  <c r="AM752" i="6"/>
  <c r="AL752" i="6"/>
  <c r="AJ752" i="6"/>
  <c r="AI752" i="6"/>
  <c r="AH752" i="6"/>
  <c r="AG752" i="6"/>
  <c r="AE752" i="6"/>
  <c r="AD752" i="6"/>
  <c r="AC752" i="6"/>
  <c r="AB752" i="6"/>
  <c r="Z752" i="6"/>
  <c r="Y752" i="6"/>
  <c r="X752" i="6"/>
  <c r="W752" i="6"/>
  <c r="U752" i="6"/>
  <c r="T752" i="6"/>
  <c r="S752" i="6"/>
  <c r="R752" i="6"/>
  <c r="P752" i="6"/>
  <c r="O752" i="6"/>
  <c r="N752" i="6"/>
  <c r="M752" i="6"/>
  <c r="K752" i="6"/>
  <c r="J752" i="6"/>
  <c r="I752" i="6"/>
  <c r="H752" i="6"/>
  <c r="BV751" i="6"/>
  <c r="BU751" i="6"/>
  <c r="BT751" i="6"/>
  <c r="BS751" i="6"/>
  <c r="BR751" i="6"/>
  <c r="BQ751" i="6"/>
  <c r="BP751" i="6"/>
  <c r="BO751" i="6"/>
  <c r="BN751" i="6"/>
  <c r="BM751" i="6"/>
  <c r="BL751" i="6"/>
  <c r="BK751" i="6"/>
  <c r="BJ751" i="6"/>
  <c r="BI751" i="6"/>
  <c r="BH751" i="6"/>
  <c r="BG751" i="6"/>
  <c r="BF751" i="6"/>
  <c r="BE751" i="6"/>
  <c r="BD751" i="6"/>
  <c r="BC751" i="6"/>
  <c r="BB751" i="6"/>
  <c r="BA751" i="6"/>
  <c r="AZ751" i="6"/>
  <c r="AY751" i="6"/>
  <c r="AX751" i="6"/>
  <c r="AW751" i="6"/>
  <c r="AV751" i="6"/>
  <c r="AU751" i="6"/>
  <c r="AT751" i="6"/>
  <c r="AS751" i="6"/>
  <c r="AR751" i="6"/>
  <c r="AQ751" i="6"/>
  <c r="AP751" i="6"/>
  <c r="AO751" i="6"/>
  <c r="AN751" i="6"/>
  <c r="AM751" i="6"/>
  <c r="AL751" i="6"/>
  <c r="AK751" i="6"/>
  <c r="AJ751" i="6"/>
  <c r="AI751" i="6"/>
  <c r="AH751" i="6"/>
  <c r="AG751" i="6"/>
  <c r="AF751" i="6"/>
  <c r="AE751" i="6"/>
  <c r="AD751" i="6"/>
  <c r="AC751" i="6"/>
  <c r="AB751" i="6"/>
  <c r="AA751" i="6"/>
  <c r="Z751" i="6"/>
  <c r="Y751" i="6"/>
  <c r="X751" i="6"/>
  <c r="W751" i="6"/>
  <c r="V751" i="6"/>
  <c r="U751" i="6"/>
  <c r="T751" i="6"/>
  <c r="S751" i="6"/>
  <c r="R751" i="6"/>
  <c r="Q751" i="6"/>
  <c r="P751" i="6"/>
  <c r="O751" i="6"/>
  <c r="N751" i="6"/>
  <c r="M751" i="6"/>
  <c r="L751" i="6"/>
  <c r="K751" i="6"/>
  <c r="J751" i="6"/>
  <c r="I751" i="6"/>
  <c r="H751" i="6"/>
  <c r="G751" i="6"/>
  <c r="BV750" i="6"/>
  <c r="BU750" i="6"/>
  <c r="BS750" i="6"/>
  <c r="BR750" i="6"/>
  <c r="BQ750" i="6"/>
  <c r="BP750" i="6"/>
  <c r="BO750" i="6"/>
  <c r="BN750" i="6"/>
  <c r="BM750" i="6"/>
  <c r="BL750" i="6"/>
  <c r="BK750" i="6"/>
  <c r="BJ750" i="6"/>
  <c r="BI750" i="6"/>
  <c r="BH750" i="6"/>
  <c r="BG750" i="6"/>
  <c r="BF750" i="6"/>
  <c r="BE750" i="6"/>
  <c r="BD750" i="6"/>
  <c r="BC750" i="6"/>
  <c r="BB750" i="6"/>
  <c r="BA750" i="6"/>
  <c r="AZ750" i="6"/>
  <c r="AY750" i="6"/>
  <c r="AX750" i="6"/>
  <c r="AW750" i="6"/>
  <c r="AV750" i="6"/>
  <c r="AU750" i="6"/>
  <c r="AT750" i="6"/>
  <c r="AS750" i="6"/>
  <c r="AR750" i="6"/>
  <c r="AQ750" i="6"/>
  <c r="AP750" i="6"/>
  <c r="AO750" i="6"/>
  <c r="AN750" i="6"/>
  <c r="AM750" i="6"/>
  <c r="AL750" i="6"/>
  <c r="AK750" i="6"/>
  <c r="AJ750" i="6"/>
  <c r="AI750" i="6"/>
  <c r="AH750" i="6"/>
  <c r="AG750" i="6"/>
  <c r="AF750" i="6"/>
  <c r="AE750" i="6"/>
  <c r="AD750" i="6"/>
  <c r="AC750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BV749" i="6"/>
  <c r="BU749" i="6"/>
  <c r="BS749" i="6"/>
  <c r="BR749" i="6"/>
  <c r="BQ749" i="6"/>
  <c r="BP749" i="6"/>
  <c r="BN749" i="6"/>
  <c r="BM749" i="6"/>
  <c r="BL749" i="6"/>
  <c r="BK749" i="6"/>
  <c r="BI749" i="6"/>
  <c r="BH749" i="6"/>
  <c r="BG749" i="6"/>
  <c r="BF749" i="6"/>
  <c r="BD749" i="6"/>
  <c r="BC749" i="6"/>
  <c r="BB749" i="6"/>
  <c r="BA749" i="6"/>
  <c r="AY749" i="6"/>
  <c r="AX749" i="6"/>
  <c r="AW749" i="6"/>
  <c r="AV749" i="6"/>
  <c r="AT749" i="6"/>
  <c r="AS749" i="6"/>
  <c r="AR749" i="6"/>
  <c r="AQ749" i="6"/>
  <c r="AO749" i="6"/>
  <c r="AN749" i="6"/>
  <c r="AM749" i="6"/>
  <c r="AL749" i="6"/>
  <c r="AJ749" i="6"/>
  <c r="AI749" i="6"/>
  <c r="AH749" i="6"/>
  <c r="AG749" i="6"/>
  <c r="AE749" i="6"/>
  <c r="AD749" i="6"/>
  <c r="AC749" i="6"/>
  <c r="AB749" i="6"/>
  <c r="Z749" i="6"/>
  <c r="Y749" i="6"/>
  <c r="X749" i="6"/>
  <c r="W749" i="6"/>
  <c r="U749" i="6"/>
  <c r="T749" i="6"/>
  <c r="S749" i="6"/>
  <c r="R749" i="6"/>
  <c r="P749" i="6"/>
  <c r="O749" i="6"/>
  <c r="N749" i="6"/>
  <c r="K749" i="6"/>
  <c r="J749" i="6"/>
  <c r="I749" i="6"/>
  <c r="H749" i="6"/>
  <c r="BV748" i="6"/>
  <c r="BU748" i="6"/>
  <c r="BT748" i="6"/>
  <c r="BS748" i="6"/>
  <c r="BR748" i="6"/>
  <c r="BQ748" i="6"/>
  <c r="BP748" i="6"/>
  <c r="BO748" i="6"/>
  <c r="BN748" i="6"/>
  <c r="BM748" i="6"/>
  <c r="BL748" i="6"/>
  <c r="BK748" i="6"/>
  <c r="BJ748" i="6"/>
  <c r="BI748" i="6"/>
  <c r="BH748" i="6"/>
  <c r="BG748" i="6"/>
  <c r="BF748" i="6"/>
  <c r="BE748" i="6"/>
  <c r="BD748" i="6"/>
  <c r="BC748" i="6"/>
  <c r="BB748" i="6"/>
  <c r="BA748" i="6"/>
  <c r="AZ748" i="6"/>
  <c r="AY748" i="6"/>
  <c r="AX748" i="6"/>
  <c r="AW748" i="6"/>
  <c r="AV748" i="6"/>
  <c r="AU748" i="6"/>
  <c r="AT748" i="6"/>
  <c r="AS748" i="6"/>
  <c r="AR748" i="6"/>
  <c r="AQ748" i="6"/>
  <c r="AP748" i="6"/>
  <c r="AO748" i="6"/>
  <c r="AN748" i="6"/>
  <c r="AM748" i="6"/>
  <c r="AL748" i="6"/>
  <c r="AK748" i="6"/>
  <c r="AJ748" i="6"/>
  <c r="AI748" i="6"/>
  <c r="AH748" i="6"/>
  <c r="AG748" i="6"/>
  <c r="AF748" i="6"/>
  <c r="AE748" i="6"/>
  <c r="AD748" i="6"/>
  <c r="AC748" i="6"/>
  <c r="AB748" i="6"/>
  <c r="AA748" i="6"/>
  <c r="Z748" i="6"/>
  <c r="Y748" i="6"/>
  <c r="X748" i="6"/>
  <c r="W748" i="6"/>
  <c r="V748" i="6"/>
  <c r="U748" i="6"/>
  <c r="T748" i="6"/>
  <c r="S748" i="6"/>
  <c r="R748" i="6"/>
  <c r="Q748" i="6"/>
  <c r="P748" i="6"/>
  <c r="O748" i="6"/>
  <c r="N748" i="6"/>
  <c r="M748" i="6"/>
  <c r="L748" i="6"/>
  <c r="K748" i="6"/>
  <c r="J748" i="6"/>
  <c r="I748" i="6"/>
  <c r="H748" i="6"/>
  <c r="G748" i="6"/>
  <c r="BV747" i="6"/>
  <c r="BU747" i="6"/>
  <c r="BS747" i="6"/>
  <c r="BR747" i="6"/>
  <c r="BQ747" i="6"/>
  <c r="BP747" i="6"/>
  <c r="BO747" i="6"/>
  <c r="BN747" i="6"/>
  <c r="BM747" i="6"/>
  <c r="BL747" i="6"/>
  <c r="BK747" i="6"/>
  <c r="BJ747" i="6"/>
  <c r="BI747" i="6"/>
  <c r="BH747" i="6"/>
  <c r="BG747" i="6"/>
  <c r="BF747" i="6"/>
  <c r="BE747" i="6"/>
  <c r="BD747" i="6"/>
  <c r="BC747" i="6"/>
  <c r="BB747" i="6"/>
  <c r="BA747" i="6"/>
  <c r="AZ747" i="6"/>
  <c r="AY747" i="6"/>
  <c r="AX747" i="6"/>
  <c r="AW747" i="6"/>
  <c r="AV747" i="6"/>
  <c r="AU747" i="6"/>
  <c r="AT747" i="6"/>
  <c r="AS747" i="6"/>
  <c r="AR747" i="6"/>
  <c r="AQ747" i="6"/>
  <c r="AP747" i="6"/>
  <c r="AO747" i="6"/>
  <c r="AN747" i="6"/>
  <c r="AM747" i="6"/>
  <c r="AL747" i="6"/>
  <c r="AK747" i="6"/>
  <c r="AJ747" i="6"/>
  <c r="AI747" i="6"/>
  <c r="AH747" i="6"/>
  <c r="AG747" i="6"/>
  <c r="AF747" i="6"/>
  <c r="AE747" i="6"/>
  <c r="AD747" i="6"/>
  <c r="AC747" i="6"/>
  <c r="AB747" i="6"/>
  <c r="AA747" i="6"/>
  <c r="Z747" i="6"/>
  <c r="Y747" i="6"/>
  <c r="X747" i="6"/>
  <c r="W747" i="6"/>
  <c r="V747" i="6"/>
  <c r="U747" i="6"/>
  <c r="T747" i="6"/>
  <c r="S747" i="6"/>
  <c r="R747" i="6"/>
  <c r="Q747" i="6"/>
  <c r="P747" i="6"/>
  <c r="O747" i="6"/>
  <c r="N747" i="6"/>
  <c r="M747" i="6"/>
  <c r="L747" i="6"/>
  <c r="K747" i="6"/>
  <c r="J747" i="6"/>
  <c r="I747" i="6"/>
  <c r="H747" i="6"/>
  <c r="G747" i="6"/>
  <c r="BV746" i="6"/>
  <c r="BU746" i="6"/>
  <c r="BS746" i="6"/>
  <c r="BR746" i="6"/>
  <c r="BQ746" i="6"/>
  <c r="BP746" i="6"/>
  <c r="BN746" i="6"/>
  <c r="BM746" i="6"/>
  <c r="BL746" i="6"/>
  <c r="BK746" i="6"/>
  <c r="BI746" i="6"/>
  <c r="BH746" i="6"/>
  <c r="BG746" i="6"/>
  <c r="BF746" i="6"/>
  <c r="BD746" i="6"/>
  <c r="BC746" i="6"/>
  <c r="BB746" i="6"/>
  <c r="BA746" i="6"/>
  <c r="AY746" i="6"/>
  <c r="AX746" i="6"/>
  <c r="AW746" i="6"/>
  <c r="AV746" i="6"/>
  <c r="AT746" i="6"/>
  <c r="AS746" i="6"/>
  <c r="AR746" i="6"/>
  <c r="AQ746" i="6"/>
  <c r="AO746" i="6"/>
  <c r="AN746" i="6"/>
  <c r="AM746" i="6"/>
  <c r="AL746" i="6"/>
  <c r="AJ746" i="6"/>
  <c r="AI746" i="6"/>
  <c r="AH746" i="6"/>
  <c r="AG746" i="6"/>
  <c r="AE746" i="6"/>
  <c r="AD746" i="6"/>
  <c r="AC746" i="6"/>
  <c r="AB746" i="6"/>
  <c r="Z746" i="6"/>
  <c r="Y746" i="6"/>
  <c r="X746" i="6"/>
  <c r="W746" i="6"/>
  <c r="U746" i="6"/>
  <c r="T746" i="6"/>
  <c r="S746" i="6"/>
  <c r="R746" i="6"/>
  <c r="P746" i="6"/>
  <c r="O746" i="6"/>
  <c r="N746" i="6"/>
  <c r="K746" i="6"/>
  <c r="J746" i="6"/>
  <c r="I746" i="6"/>
  <c r="H746" i="6"/>
  <c r="BV745" i="6"/>
  <c r="BU745" i="6"/>
  <c r="BT745" i="6"/>
  <c r="BS745" i="6"/>
  <c r="BR745" i="6"/>
  <c r="BQ745" i="6"/>
  <c r="BP745" i="6"/>
  <c r="BO745" i="6"/>
  <c r="BN745" i="6"/>
  <c r="BM745" i="6"/>
  <c r="BL745" i="6"/>
  <c r="BK745" i="6"/>
  <c r="BJ745" i="6"/>
  <c r="BI745" i="6"/>
  <c r="BH745" i="6"/>
  <c r="BG745" i="6"/>
  <c r="BF745" i="6"/>
  <c r="BE745" i="6"/>
  <c r="BD745" i="6"/>
  <c r="BC745" i="6"/>
  <c r="BB745" i="6"/>
  <c r="BA745" i="6"/>
  <c r="AZ745" i="6"/>
  <c r="AY745" i="6"/>
  <c r="AX745" i="6"/>
  <c r="AW745" i="6"/>
  <c r="AV745" i="6"/>
  <c r="AU745" i="6"/>
  <c r="AT745" i="6"/>
  <c r="AS745" i="6"/>
  <c r="AR745" i="6"/>
  <c r="AQ745" i="6"/>
  <c r="AP745" i="6"/>
  <c r="AO745" i="6"/>
  <c r="AN745" i="6"/>
  <c r="AM745" i="6"/>
  <c r="AL745" i="6"/>
  <c r="AK745" i="6"/>
  <c r="AJ745" i="6"/>
  <c r="AI745" i="6"/>
  <c r="AH745" i="6"/>
  <c r="AG745" i="6"/>
  <c r="AF745" i="6"/>
  <c r="AE745" i="6"/>
  <c r="AD745" i="6"/>
  <c r="AC745" i="6"/>
  <c r="AB745" i="6"/>
  <c r="AA745" i="6"/>
  <c r="Z745" i="6"/>
  <c r="Y745" i="6"/>
  <c r="X745" i="6"/>
  <c r="W745" i="6"/>
  <c r="V745" i="6"/>
  <c r="U745" i="6"/>
  <c r="T745" i="6"/>
  <c r="S745" i="6"/>
  <c r="R745" i="6"/>
  <c r="Q745" i="6"/>
  <c r="P745" i="6"/>
  <c r="O745" i="6"/>
  <c r="N745" i="6"/>
  <c r="M745" i="6"/>
  <c r="L745" i="6"/>
  <c r="K745" i="6"/>
  <c r="J745" i="6"/>
  <c r="I745" i="6"/>
  <c r="H745" i="6"/>
  <c r="G745" i="6"/>
  <c r="BV744" i="6"/>
  <c r="BU744" i="6"/>
  <c r="BS744" i="6"/>
  <c r="BR744" i="6"/>
  <c r="BQ744" i="6"/>
  <c r="BP744" i="6"/>
  <c r="BO744" i="6"/>
  <c r="BN744" i="6"/>
  <c r="BM744" i="6"/>
  <c r="BL744" i="6"/>
  <c r="BK744" i="6"/>
  <c r="BJ744" i="6"/>
  <c r="BI744" i="6"/>
  <c r="BH744" i="6"/>
  <c r="BG744" i="6"/>
  <c r="BF744" i="6"/>
  <c r="BE744" i="6"/>
  <c r="BD744" i="6"/>
  <c r="BC744" i="6"/>
  <c r="BB744" i="6"/>
  <c r="BA744" i="6"/>
  <c r="AZ744" i="6"/>
  <c r="AY744" i="6"/>
  <c r="AX744" i="6"/>
  <c r="AW744" i="6"/>
  <c r="AV744" i="6"/>
  <c r="AU744" i="6"/>
  <c r="AT744" i="6"/>
  <c r="AS744" i="6"/>
  <c r="AR744" i="6"/>
  <c r="AQ744" i="6"/>
  <c r="AP744" i="6"/>
  <c r="AO744" i="6"/>
  <c r="AN744" i="6"/>
  <c r="AM744" i="6"/>
  <c r="AL744" i="6"/>
  <c r="AK744" i="6"/>
  <c r="AJ744" i="6"/>
  <c r="AI744" i="6"/>
  <c r="AH744" i="6"/>
  <c r="AG744" i="6"/>
  <c r="AF744" i="6"/>
  <c r="AE744" i="6"/>
  <c r="AD744" i="6"/>
  <c r="AC744" i="6"/>
  <c r="AB744" i="6"/>
  <c r="AA744" i="6"/>
  <c r="Z744" i="6"/>
  <c r="Y744" i="6"/>
  <c r="X744" i="6"/>
  <c r="W744" i="6"/>
  <c r="V744" i="6"/>
  <c r="U744" i="6"/>
  <c r="T744" i="6"/>
  <c r="S744" i="6"/>
  <c r="R744" i="6"/>
  <c r="Q744" i="6"/>
  <c r="P744" i="6"/>
  <c r="O744" i="6"/>
  <c r="N744" i="6"/>
  <c r="M744" i="6"/>
  <c r="L744" i="6"/>
  <c r="K744" i="6"/>
  <c r="J744" i="6"/>
  <c r="I744" i="6"/>
  <c r="H744" i="6"/>
  <c r="G744" i="6"/>
  <c r="BV743" i="6"/>
  <c r="BU743" i="6"/>
  <c r="BS743" i="6"/>
  <c r="BR743" i="6"/>
  <c r="BQ743" i="6"/>
  <c r="BP743" i="6"/>
  <c r="BN743" i="6"/>
  <c r="BM743" i="6"/>
  <c r="BL743" i="6"/>
  <c r="BK743" i="6"/>
  <c r="BI743" i="6"/>
  <c r="BH743" i="6"/>
  <c r="BG743" i="6"/>
  <c r="BF743" i="6"/>
  <c r="BD743" i="6"/>
  <c r="BC743" i="6"/>
  <c r="BB743" i="6"/>
  <c r="BA743" i="6"/>
  <c r="AY743" i="6"/>
  <c r="AX743" i="6"/>
  <c r="AW743" i="6"/>
  <c r="AV743" i="6"/>
  <c r="AT743" i="6"/>
  <c r="AS743" i="6"/>
  <c r="AR743" i="6"/>
  <c r="AQ743" i="6"/>
  <c r="AO743" i="6"/>
  <c r="AN743" i="6"/>
  <c r="AM743" i="6"/>
  <c r="AL743" i="6"/>
  <c r="AJ743" i="6"/>
  <c r="AI743" i="6"/>
  <c r="AH743" i="6"/>
  <c r="AG743" i="6"/>
  <c r="AE743" i="6"/>
  <c r="AD743" i="6"/>
  <c r="AC743" i="6"/>
  <c r="AB743" i="6"/>
  <c r="Z743" i="6"/>
  <c r="Y743" i="6"/>
  <c r="X743" i="6"/>
  <c r="W743" i="6"/>
  <c r="U743" i="6"/>
  <c r="T743" i="6"/>
  <c r="S743" i="6"/>
  <c r="R743" i="6"/>
  <c r="P743" i="6"/>
  <c r="O743" i="6"/>
  <c r="N743" i="6"/>
  <c r="M743" i="6"/>
  <c r="K743" i="6"/>
  <c r="J743" i="6"/>
  <c r="I743" i="6"/>
  <c r="H743" i="6"/>
  <c r="BV742" i="6"/>
  <c r="BU742" i="6"/>
  <c r="BT742" i="6"/>
  <c r="BS742" i="6"/>
  <c r="BR742" i="6"/>
  <c r="BQ742" i="6"/>
  <c r="BP742" i="6"/>
  <c r="BO742" i="6"/>
  <c r="BN742" i="6"/>
  <c r="BM742" i="6"/>
  <c r="BL742" i="6"/>
  <c r="BK742" i="6"/>
  <c r="BJ742" i="6"/>
  <c r="BI742" i="6"/>
  <c r="BH742" i="6"/>
  <c r="BG742" i="6"/>
  <c r="BF742" i="6"/>
  <c r="BE742" i="6"/>
  <c r="BD742" i="6"/>
  <c r="BC742" i="6"/>
  <c r="BB742" i="6"/>
  <c r="BA742" i="6"/>
  <c r="AZ742" i="6"/>
  <c r="AY742" i="6"/>
  <c r="AX742" i="6"/>
  <c r="AW742" i="6"/>
  <c r="AV742" i="6"/>
  <c r="AU742" i="6"/>
  <c r="AT742" i="6"/>
  <c r="AS742" i="6"/>
  <c r="AR742" i="6"/>
  <c r="AQ742" i="6"/>
  <c r="AP742" i="6"/>
  <c r="AO742" i="6"/>
  <c r="AN742" i="6"/>
  <c r="AM742" i="6"/>
  <c r="AL742" i="6"/>
  <c r="AK742" i="6"/>
  <c r="AJ742" i="6"/>
  <c r="AI742" i="6"/>
  <c r="AH742" i="6"/>
  <c r="AG742" i="6"/>
  <c r="AF742" i="6"/>
  <c r="AE742" i="6"/>
  <c r="AD742" i="6"/>
  <c r="AC742" i="6"/>
  <c r="AB742" i="6"/>
  <c r="AA742" i="6"/>
  <c r="Z742" i="6"/>
  <c r="Y742" i="6"/>
  <c r="X742" i="6"/>
  <c r="W742" i="6"/>
  <c r="V742" i="6"/>
  <c r="U742" i="6"/>
  <c r="T742" i="6"/>
  <c r="S742" i="6"/>
  <c r="R742" i="6"/>
  <c r="Q742" i="6"/>
  <c r="P742" i="6"/>
  <c r="O742" i="6"/>
  <c r="N742" i="6"/>
  <c r="M742" i="6"/>
  <c r="L742" i="6"/>
  <c r="K742" i="6"/>
  <c r="J742" i="6"/>
  <c r="I742" i="6"/>
  <c r="H742" i="6"/>
  <c r="G742" i="6"/>
  <c r="BV741" i="6"/>
  <c r="BU741" i="6"/>
  <c r="BS741" i="6"/>
  <c r="BR741" i="6"/>
  <c r="BQ741" i="6"/>
  <c r="BP741" i="6"/>
  <c r="BO741" i="6"/>
  <c r="BN741" i="6"/>
  <c r="BM741" i="6"/>
  <c r="BL741" i="6"/>
  <c r="BK741" i="6"/>
  <c r="BJ741" i="6"/>
  <c r="BI741" i="6"/>
  <c r="BH741" i="6"/>
  <c r="BG741" i="6"/>
  <c r="BF741" i="6"/>
  <c r="BE741" i="6"/>
  <c r="BD741" i="6"/>
  <c r="BC741" i="6"/>
  <c r="BB741" i="6"/>
  <c r="BA741" i="6"/>
  <c r="AZ741" i="6"/>
  <c r="AY741" i="6"/>
  <c r="AX741" i="6"/>
  <c r="AW741" i="6"/>
  <c r="AV741" i="6"/>
  <c r="AU741" i="6"/>
  <c r="AT741" i="6"/>
  <c r="AS741" i="6"/>
  <c r="AR741" i="6"/>
  <c r="AQ741" i="6"/>
  <c r="AP741" i="6"/>
  <c r="AO741" i="6"/>
  <c r="AN741" i="6"/>
  <c r="AM741" i="6"/>
  <c r="AL741" i="6"/>
  <c r="AK741" i="6"/>
  <c r="AJ741" i="6"/>
  <c r="AI741" i="6"/>
  <c r="AH741" i="6"/>
  <c r="AG741" i="6"/>
  <c r="AF741" i="6"/>
  <c r="AE741" i="6"/>
  <c r="AD741" i="6"/>
  <c r="AC741" i="6"/>
  <c r="AB741" i="6"/>
  <c r="AA741" i="6"/>
  <c r="Z741" i="6"/>
  <c r="Y741" i="6"/>
  <c r="X741" i="6"/>
  <c r="W741" i="6"/>
  <c r="V741" i="6"/>
  <c r="U741" i="6"/>
  <c r="T741" i="6"/>
  <c r="S741" i="6"/>
  <c r="R741" i="6"/>
  <c r="Q741" i="6"/>
  <c r="P741" i="6"/>
  <c r="O741" i="6"/>
  <c r="N741" i="6"/>
  <c r="M741" i="6"/>
  <c r="L741" i="6"/>
  <c r="K741" i="6"/>
  <c r="J741" i="6"/>
  <c r="I741" i="6"/>
  <c r="H741" i="6"/>
  <c r="G741" i="6"/>
  <c r="BV740" i="6"/>
  <c r="BU740" i="6"/>
  <c r="BS740" i="6"/>
  <c r="BR740" i="6"/>
  <c r="BQ740" i="6"/>
  <c r="BP740" i="6"/>
  <c r="BN740" i="6"/>
  <c r="BM740" i="6"/>
  <c r="BL740" i="6"/>
  <c r="BK740" i="6"/>
  <c r="BI740" i="6"/>
  <c r="BH740" i="6"/>
  <c r="BG740" i="6"/>
  <c r="BF740" i="6"/>
  <c r="BD740" i="6"/>
  <c r="BC740" i="6"/>
  <c r="BB740" i="6"/>
  <c r="BA740" i="6"/>
  <c r="AY740" i="6"/>
  <c r="AX740" i="6"/>
  <c r="AW740" i="6"/>
  <c r="AV740" i="6"/>
  <c r="AT740" i="6"/>
  <c r="AS740" i="6"/>
  <c r="AR740" i="6"/>
  <c r="AQ740" i="6"/>
  <c r="AO740" i="6"/>
  <c r="AN740" i="6"/>
  <c r="AM740" i="6"/>
  <c r="AL740" i="6"/>
  <c r="AJ740" i="6"/>
  <c r="AI740" i="6"/>
  <c r="AH740" i="6"/>
  <c r="AG740" i="6"/>
  <c r="AE740" i="6"/>
  <c r="AD740" i="6"/>
  <c r="AC740" i="6"/>
  <c r="AB740" i="6"/>
  <c r="Z740" i="6"/>
  <c r="Y740" i="6"/>
  <c r="X740" i="6"/>
  <c r="W740" i="6"/>
  <c r="U740" i="6"/>
  <c r="T740" i="6"/>
  <c r="S740" i="6"/>
  <c r="R740" i="6"/>
  <c r="P740" i="6"/>
  <c r="O740" i="6"/>
  <c r="N740" i="6"/>
  <c r="M740" i="6"/>
  <c r="K740" i="6"/>
  <c r="J740" i="6"/>
  <c r="I740" i="6"/>
  <c r="H740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V726" i="6"/>
  <c r="BU726" i="6"/>
  <c r="BS726" i="6"/>
  <c r="BR726" i="6"/>
  <c r="BQ726" i="6"/>
  <c r="BP726" i="6"/>
  <c r="BN726" i="6"/>
  <c r="BM726" i="6"/>
  <c r="BL726" i="6"/>
  <c r="BK726" i="6"/>
  <c r="BI726" i="6"/>
  <c r="BH726" i="6"/>
  <c r="BG726" i="6"/>
  <c r="BF726" i="6"/>
  <c r="BD726" i="6"/>
  <c r="BC726" i="6"/>
  <c r="BB726" i="6"/>
  <c r="BA726" i="6"/>
  <c r="AY726" i="6"/>
  <c r="AX726" i="6"/>
  <c r="AW726" i="6"/>
  <c r="AV726" i="6"/>
  <c r="AT726" i="6"/>
  <c r="AS726" i="6"/>
  <c r="AR726" i="6"/>
  <c r="AQ726" i="6"/>
  <c r="AO726" i="6"/>
  <c r="AN726" i="6"/>
  <c r="AM726" i="6"/>
  <c r="AL726" i="6"/>
  <c r="AJ726" i="6"/>
  <c r="AI726" i="6"/>
  <c r="AH726" i="6"/>
  <c r="AG726" i="6"/>
  <c r="AE726" i="6"/>
  <c r="AD726" i="6"/>
  <c r="AC726" i="6"/>
  <c r="AB726" i="6"/>
  <c r="Z726" i="6"/>
  <c r="Y726" i="6"/>
  <c r="X726" i="6"/>
  <c r="W726" i="6"/>
  <c r="U726" i="6"/>
  <c r="T726" i="6"/>
  <c r="S726" i="6"/>
  <c r="R726" i="6"/>
  <c r="P726" i="6"/>
  <c r="O726" i="6"/>
  <c r="N726" i="6"/>
  <c r="M726" i="6"/>
  <c r="K726" i="6"/>
  <c r="J726" i="6"/>
  <c r="I726" i="6"/>
  <c r="H726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V722" i="6"/>
  <c r="BU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V720" i="6"/>
  <c r="BU720" i="6"/>
  <c r="BS720" i="6"/>
  <c r="BR720" i="6"/>
  <c r="BQ720" i="6"/>
  <c r="BP720" i="6"/>
  <c r="BN720" i="6"/>
  <c r="BM720" i="6"/>
  <c r="BL720" i="6"/>
  <c r="BK720" i="6"/>
  <c r="BI720" i="6"/>
  <c r="BH720" i="6"/>
  <c r="BG720" i="6"/>
  <c r="BF720" i="6"/>
  <c r="BD720" i="6"/>
  <c r="BC720" i="6"/>
  <c r="BB720" i="6"/>
  <c r="BA720" i="6"/>
  <c r="AY720" i="6"/>
  <c r="AX720" i="6"/>
  <c r="AW720" i="6"/>
  <c r="AV720" i="6"/>
  <c r="AT720" i="6"/>
  <c r="AS720" i="6"/>
  <c r="AR720" i="6"/>
  <c r="AQ720" i="6"/>
  <c r="AO720" i="6"/>
  <c r="AN720" i="6"/>
  <c r="AM720" i="6"/>
  <c r="AL720" i="6"/>
  <c r="AJ720" i="6"/>
  <c r="AI720" i="6"/>
  <c r="AH720" i="6"/>
  <c r="AG720" i="6"/>
  <c r="AE720" i="6"/>
  <c r="AD720" i="6"/>
  <c r="AC720" i="6"/>
  <c r="AB720" i="6"/>
  <c r="Z720" i="6"/>
  <c r="Y720" i="6"/>
  <c r="X720" i="6"/>
  <c r="W720" i="6"/>
  <c r="U720" i="6"/>
  <c r="T720" i="6"/>
  <c r="S720" i="6"/>
  <c r="R720" i="6"/>
  <c r="P720" i="6"/>
  <c r="O720" i="6"/>
  <c r="N720" i="6"/>
  <c r="M720" i="6"/>
  <c r="K720" i="6"/>
  <c r="J720" i="6"/>
  <c r="I720" i="6"/>
  <c r="H720" i="6"/>
  <c r="BV719" i="6"/>
  <c r="BU719" i="6"/>
  <c r="BT719" i="6"/>
  <c r="BS719" i="6"/>
  <c r="BR719" i="6"/>
  <c r="BQ719" i="6"/>
  <c r="BP719" i="6"/>
  <c r="BO719" i="6"/>
  <c r="BN719" i="6"/>
  <c r="BM719" i="6"/>
  <c r="BL719" i="6"/>
  <c r="BK719" i="6"/>
  <c r="BJ719" i="6"/>
  <c r="BI719" i="6"/>
  <c r="BH719" i="6"/>
  <c r="BG719" i="6"/>
  <c r="BF719" i="6"/>
  <c r="BE719" i="6"/>
  <c r="BD719" i="6"/>
  <c r="BC719" i="6"/>
  <c r="BB719" i="6"/>
  <c r="BA719" i="6"/>
  <c r="AZ719" i="6"/>
  <c r="AY719" i="6"/>
  <c r="AX719" i="6"/>
  <c r="AW719" i="6"/>
  <c r="AV719" i="6"/>
  <c r="AU719" i="6"/>
  <c r="AT719" i="6"/>
  <c r="AS719" i="6"/>
  <c r="AR719" i="6"/>
  <c r="AQ719" i="6"/>
  <c r="AP719" i="6"/>
  <c r="AO719" i="6"/>
  <c r="AN719" i="6"/>
  <c r="AM719" i="6"/>
  <c r="AL719" i="6"/>
  <c r="AK719" i="6"/>
  <c r="AJ719" i="6"/>
  <c r="AI719" i="6"/>
  <c r="AH719" i="6"/>
  <c r="AG719" i="6"/>
  <c r="AF719" i="6"/>
  <c r="AE719" i="6"/>
  <c r="AD719" i="6"/>
  <c r="AC719" i="6"/>
  <c r="AB719" i="6"/>
  <c r="AA719" i="6"/>
  <c r="Z719" i="6"/>
  <c r="Y719" i="6"/>
  <c r="X719" i="6"/>
  <c r="W719" i="6"/>
  <c r="V719" i="6"/>
  <c r="U719" i="6"/>
  <c r="T719" i="6"/>
  <c r="S719" i="6"/>
  <c r="R719" i="6"/>
  <c r="Q719" i="6"/>
  <c r="P719" i="6"/>
  <c r="O719" i="6"/>
  <c r="N719" i="6"/>
  <c r="M719" i="6"/>
  <c r="L719" i="6"/>
  <c r="K719" i="6"/>
  <c r="J719" i="6"/>
  <c r="I719" i="6"/>
  <c r="H719" i="6"/>
  <c r="G719" i="6"/>
  <c r="BV718" i="6"/>
  <c r="BU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V716" i="6"/>
  <c r="BU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BV715" i="6"/>
  <c r="BU715" i="6"/>
  <c r="BS715" i="6"/>
  <c r="BR715" i="6"/>
  <c r="BQ715" i="6"/>
  <c r="BP715" i="6"/>
  <c r="BN715" i="6"/>
  <c r="BM715" i="6"/>
  <c r="BL715" i="6"/>
  <c r="BK715" i="6"/>
  <c r="BI715" i="6"/>
  <c r="BH715" i="6"/>
  <c r="BG715" i="6"/>
  <c r="BF715" i="6"/>
  <c r="BD715" i="6"/>
  <c r="BC715" i="6"/>
  <c r="BB715" i="6"/>
  <c r="BA715" i="6"/>
  <c r="AY715" i="6"/>
  <c r="AX715" i="6"/>
  <c r="AW715" i="6"/>
  <c r="AV715" i="6"/>
  <c r="AT715" i="6"/>
  <c r="AS715" i="6"/>
  <c r="AR715" i="6"/>
  <c r="AQ715" i="6"/>
  <c r="AO715" i="6"/>
  <c r="AN715" i="6"/>
  <c r="AM715" i="6"/>
  <c r="AL715" i="6"/>
  <c r="AJ715" i="6"/>
  <c r="AI715" i="6"/>
  <c r="AH715" i="6"/>
  <c r="AG715" i="6"/>
  <c r="AE715" i="6"/>
  <c r="AD715" i="6"/>
  <c r="AC715" i="6"/>
  <c r="AB715" i="6"/>
  <c r="Z715" i="6"/>
  <c r="Y715" i="6"/>
  <c r="X715" i="6"/>
  <c r="W715" i="6"/>
  <c r="U715" i="6"/>
  <c r="T715" i="6"/>
  <c r="S715" i="6"/>
  <c r="R715" i="6"/>
  <c r="P715" i="6"/>
  <c r="O715" i="6"/>
  <c r="N715" i="6"/>
  <c r="M715" i="6"/>
  <c r="K715" i="6"/>
  <c r="J715" i="6"/>
  <c r="I715" i="6"/>
  <c r="H715" i="6"/>
  <c r="BV714" i="6"/>
  <c r="BU714" i="6"/>
  <c r="BT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BV713" i="6"/>
  <c r="BU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V711" i="6"/>
  <c r="BU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U711" i="6"/>
  <c r="T711" i="6"/>
  <c r="S711" i="6"/>
  <c r="R711" i="6"/>
  <c r="Q711" i="6"/>
  <c r="P711" i="6"/>
  <c r="O711" i="6"/>
  <c r="N711" i="6"/>
  <c r="M711" i="6"/>
  <c r="K711" i="6"/>
  <c r="J711" i="6"/>
  <c r="I711" i="6"/>
  <c r="H711" i="6"/>
  <c r="G711" i="6"/>
  <c r="BV710" i="6"/>
  <c r="BU710" i="6"/>
  <c r="BS710" i="6"/>
  <c r="BR710" i="6"/>
  <c r="BQ710" i="6"/>
  <c r="BP710" i="6"/>
  <c r="BN710" i="6"/>
  <c r="BM710" i="6"/>
  <c r="BL710" i="6"/>
  <c r="BK710" i="6"/>
  <c r="BI710" i="6"/>
  <c r="BH710" i="6"/>
  <c r="BG710" i="6"/>
  <c r="BF710" i="6"/>
  <c r="BD710" i="6"/>
  <c r="BC710" i="6"/>
  <c r="BB710" i="6"/>
  <c r="BA710" i="6"/>
  <c r="AY710" i="6"/>
  <c r="AX710" i="6"/>
  <c r="AW710" i="6"/>
  <c r="AV710" i="6"/>
  <c r="AT710" i="6"/>
  <c r="AS710" i="6"/>
  <c r="AR710" i="6"/>
  <c r="AQ710" i="6"/>
  <c r="AO710" i="6"/>
  <c r="AN710" i="6"/>
  <c r="AM710" i="6"/>
  <c r="AL710" i="6"/>
  <c r="AJ710" i="6"/>
  <c r="AI710" i="6"/>
  <c r="AH710" i="6"/>
  <c r="AG710" i="6"/>
  <c r="AE710" i="6"/>
  <c r="AD710" i="6"/>
  <c r="AC710" i="6"/>
  <c r="AB710" i="6"/>
  <c r="Z710" i="6"/>
  <c r="Y710" i="6"/>
  <c r="X710" i="6"/>
  <c r="W710" i="6"/>
  <c r="U710" i="6"/>
  <c r="T710" i="6"/>
  <c r="S710" i="6"/>
  <c r="R710" i="6"/>
  <c r="P710" i="6"/>
  <c r="O710" i="6"/>
  <c r="N710" i="6"/>
  <c r="M710" i="6"/>
  <c r="K710" i="6"/>
  <c r="J710" i="6"/>
  <c r="I710" i="6"/>
  <c r="H710" i="6"/>
  <c r="BV709" i="6"/>
  <c r="BU709" i="6"/>
  <c r="BT709" i="6"/>
  <c r="BS709" i="6"/>
  <c r="BR709" i="6"/>
  <c r="BQ709" i="6"/>
  <c r="BP709" i="6"/>
  <c r="BO709" i="6"/>
  <c r="BN709" i="6"/>
  <c r="BM709" i="6"/>
  <c r="BL709" i="6"/>
  <c r="BK709" i="6"/>
  <c r="BJ709" i="6"/>
  <c r="BI709" i="6"/>
  <c r="BH709" i="6"/>
  <c r="BG709" i="6"/>
  <c r="BF709" i="6"/>
  <c r="BE709" i="6"/>
  <c r="BD709" i="6"/>
  <c r="BC709" i="6"/>
  <c r="BB709" i="6"/>
  <c r="BA709" i="6"/>
  <c r="AZ709" i="6"/>
  <c r="AY709" i="6"/>
  <c r="AX709" i="6"/>
  <c r="AW709" i="6"/>
  <c r="AV709" i="6"/>
  <c r="AU709" i="6"/>
  <c r="AT709" i="6"/>
  <c r="AS709" i="6"/>
  <c r="AR709" i="6"/>
  <c r="AQ709" i="6"/>
  <c r="AP709" i="6"/>
  <c r="AO709" i="6"/>
  <c r="AN709" i="6"/>
  <c r="AM709" i="6"/>
  <c r="AL709" i="6"/>
  <c r="AK709" i="6"/>
  <c r="AJ709" i="6"/>
  <c r="AI709" i="6"/>
  <c r="AH709" i="6"/>
  <c r="AG709" i="6"/>
  <c r="AF709" i="6"/>
  <c r="AE709" i="6"/>
  <c r="AD709" i="6"/>
  <c r="AC709" i="6"/>
  <c r="AB709" i="6"/>
  <c r="AA709" i="6"/>
  <c r="Z709" i="6"/>
  <c r="Y709" i="6"/>
  <c r="X709" i="6"/>
  <c r="W709" i="6"/>
  <c r="V709" i="6"/>
  <c r="U709" i="6"/>
  <c r="T709" i="6"/>
  <c r="S709" i="6"/>
  <c r="R709" i="6"/>
  <c r="Q709" i="6"/>
  <c r="P709" i="6"/>
  <c r="O709" i="6"/>
  <c r="N709" i="6"/>
  <c r="M709" i="6"/>
  <c r="L709" i="6"/>
  <c r="K709" i="6"/>
  <c r="J709" i="6"/>
  <c r="I709" i="6"/>
  <c r="H709" i="6"/>
  <c r="G709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V707" i="6"/>
  <c r="BU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V706" i="6"/>
  <c r="BU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L705" i="6"/>
  <c r="K705" i="6"/>
  <c r="J705" i="6"/>
  <c r="I705" i="6"/>
  <c r="H705" i="6"/>
  <c r="G705" i="6"/>
  <c r="BV704" i="6"/>
  <c r="BU704" i="6"/>
  <c r="BS704" i="6"/>
  <c r="BR704" i="6"/>
  <c r="BQ704" i="6"/>
  <c r="BP704" i="6"/>
  <c r="BN704" i="6"/>
  <c r="BM704" i="6"/>
  <c r="BL704" i="6"/>
  <c r="BK704" i="6"/>
  <c r="BI704" i="6"/>
  <c r="BH704" i="6"/>
  <c r="BG704" i="6"/>
  <c r="BF704" i="6"/>
  <c r="BD704" i="6"/>
  <c r="BC704" i="6"/>
  <c r="BB704" i="6"/>
  <c r="BA704" i="6"/>
  <c r="AY704" i="6"/>
  <c r="AX704" i="6"/>
  <c r="AW704" i="6"/>
  <c r="AV704" i="6"/>
  <c r="AT704" i="6"/>
  <c r="AS704" i="6"/>
  <c r="AR704" i="6"/>
  <c r="AQ704" i="6"/>
  <c r="AO704" i="6"/>
  <c r="AN704" i="6"/>
  <c r="AM704" i="6"/>
  <c r="AL704" i="6"/>
  <c r="AJ704" i="6"/>
  <c r="AI704" i="6"/>
  <c r="AH704" i="6"/>
  <c r="AG704" i="6"/>
  <c r="AE704" i="6"/>
  <c r="AD704" i="6"/>
  <c r="AC704" i="6"/>
  <c r="AB704" i="6"/>
  <c r="Z704" i="6"/>
  <c r="Y704" i="6"/>
  <c r="X704" i="6"/>
  <c r="W704" i="6"/>
  <c r="U704" i="6"/>
  <c r="T704" i="6"/>
  <c r="S704" i="6"/>
  <c r="R704" i="6"/>
  <c r="P704" i="6"/>
  <c r="O704" i="6"/>
  <c r="N704" i="6"/>
  <c r="M704" i="6"/>
  <c r="K704" i="6"/>
  <c r="J704" i="6"/>
  <c r="I704" i="6"/>
  <c r="H704" i="6"/>
  <c r="BV703" i="6"/>
  <c r="BU703" i="6"/>
  <c r="BT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V702" i="6"/>
  <c r="BU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BV701" i="6"/>
  <c r="BU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V699" i="6"/>
  <c r="BU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BV698" i="6"/>
  <c r="BU698" i="6"/>
  <c r="BS698" i="6"/>
  <c r="BR698" i="6"/>
  <c r="BQ698" i="6"/>
  <c r="BP698" i="6"/>
  <c r="BN698" i="6"/>
  <c r="BM698" i="6"/>
  <c r="BL698" i="6"/>
  <c r="BK698" i="6"/>
  <c r="BI698" i="6"/>
  <c r="BH698" i="6"/>
  <c r="BG698" i="6"/>
  <c r="BF698" i="6"/>
  <c r="BD698" i="6"/>
  <c r="BC698" i="6"/>
  <c r="BB698" i="6"/>
  <c r="BA698" i="6"/>
  <c r="AY698" i="6"/>
  <c r="AX698" i="6"/>
  <c r="AW698" i="6"/>
  <c r="AV698" i="6"/>
  <c r="AT698" i="6"/>
  <c r="AS698" i="6"/>
  <c r="AR698" i="6"/>
  <c r="AQ698" i="6"/>
  <c r="AO698" i="6"/>
  <c r="AN698" i="6"/>
  <c r="AM698" i="6"/>
  <c r="AL698" i="6"/>
  <c r="AJ698" i="6"/>
  <c r="AI698" i="6"/>
  <c r="AH698" i="6"/>
  <c r="AG698" i="6"/>
  <c r="AE698" i="6"/>
  <c r="AD698" i="6"/>
  <c r="AC698" i="6"/>
  <c r="AB698" i="6"/>
  <c r="Z698" i="6"/>
  <c r="Y698" i="6"/>
  <c r="X698" i="6"/>
  <c r="W698" i="6"/>
  <c r="U698" i="6"/>
  <c r="T698" i="6"/>
  <c r="S698" i="6"/>
  <c r="R698" i="6"/>
  <c r="P698" i="6"/>
  <c r="O698" i="6"/>
  <c r="N698" i="6"/>
  <c r="M698" i="6"/>
  <c r="K698" i="6"/>
  <c r="J698" i="6"/>
  <c r="I698" i="6"/>
  <c r="H698" i="6"/>
  <c r="BV697" i="6"/>
  <c r="BU697" i="6"/>
  <c r="BT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BV695" i="6"/>
  <c r="BU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V693" i="6"/>
  <c r="BU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K693" i="6"/>
  <c r="J693" i="6"/>
  <c r="I693" i="6"/>
  <c r="H693" i="6"/>
  <c r="G693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P692" i="6"/>
  <c r="O692" i="6"/>
  <c r="N692" i="6"/>
  <c r="M692" i="6"/>
  <c r="K692" i="6"/>
  <c r="J692" i="6"/>
  <c r="I692" i="6"/>
  <c r="H692" i="6"/>
  <c r="BV691" i="6"/>
  <c r="BU691" i="6"/>
  <c r="BT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BV690" i="6"/>
  <c r="BU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V684" i="6"/>
  <c r="BU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P683" i="6"/>
  <c r="O683" i="6"/>
  <c r="N683" i="6"/>
  <c r="M683" i="6"/>
  <c r="L683" i="6"/>
  <c r="K683" i="6"/>
  <c r="J683" i="6"/>
  <c r="I683" i="6"/>
  <c r="H683" i="6"/>
  <c r="G683" i="6"/>
  <c r="BV682" i="6"/>
  <c r="BU682" i="6"/>
  <c r="BS682" i="6"/>
  <c r="BR682" i="6"/>
  <c r="BQ682" i="6"/>
  <c r="BP682" i="6"/>
  <c r="BN682" i="6"/>
  <c r="BM682" i="6"/>
  <c r="BL682" i="6"/>
  <c r="BK682" i="6"/>
  <c r="BI682" i="6"/>
  <c r="BH682" i="6"/>
  <c r="BG682" i="6"/>
  <c r="BF682" i="6"/>
  <c r="BD682" i="6"/>
  <c r="BC682" i="6"/>
  <c r="BB682" i="6"/>
  <c r="BA682" i="6"/>
  <c r="AY682" i="6"/>
  <c r="AX682" i="6"/>
  <c r="AW682" i="6"/>
  <c r="AV682" i="6"/>
  <c r="AT682" i="6"/>
  <c r="AS682" i="6"/>
  <c r="AR682" i="6"/>
  <c r="AQ682" i="6"/>
  <c r="AO682" i="6"/>
  <c r="AN682" i="6"/>
  <c r="AM682" i="6"/>
  <c r="AL682" i="6"/>
  <c r="AJ682" i="6"/>
  <c r="AI682" i="6"/>
  <c r="AH682" i="6"/>
  <c r="AG682" i="6"/>
  <c r="AE682" i="6"/>
  <c r="AD682" i="6"/>
  <c r="AC682" i="6"/>
  <c r="AB682" i="6"/>
  <c r="Z682" i="6"/>
  <c r="Y682" i="6"/>
  <c r="X682" i="6"/>
  <c r="W682" i="6"/>
  <c r="U682" i="6"/>
  <c r="T682" i="6"/>
  <c r="S682" i="6"/>
  <c r="R682" i="6"/>
  <c r="P682" i="6"/>
  <c r="O682" i="6"/>
  <c r="N682" i="6"/>
  <c r="M682" i="6"/>
  <c r="K682" i="6"/>
  <c r="J682" i="6"/>
  <c r="I682" i="6"/>
  <c r="H682" i="6"/>
  <c r="BV681" i="6"/>
  <c r="BU681" i="6"/>
  <c r="BT681" i="6"/>
  <c r="BS681" i="6"/>
  <c r="BR681" i="6"/>
  <c r="BQ681" i="6"/>
  <c r="BP681" i="6"/>
  <c r="BO681" i="6"/>
  <c r="BN681" i="6"/>
  <c r="BM681" i="6"/>
  <c r="BL681" i="6"/>
  <c r="BK681" i="6"/>
  <c r="BJ681" i="6"/>
  <c r="BI681" i="6"/>
  <c r="BH681" i="6"/>
  <c r="BG681" i="6"/>
  <c r="BF681" i="6"/>
  <c r="BE681" i="6"/>
  <c r="BD681" i="6"/>
  <c r="BC681" i="6"/>
  <c r="BB681" i="6"/>
  <c r="BA681" i="6"/>
  <c r="AZ681" i="6"/>
  <c r="AY681" i="6"/>
  <c r="AX681" i="6"/>
  <c r="AW681" i="6"/>
  <c r="AV681" i="6"/>
  <c r="AU681" i="6"/>
  <c r="AT681" i="6"/>
  <c r="AS681" i="6"/>
  <c r="AR681" i="6"/>
  <c r="AQ681" i="6"/>
  <c r="AP681" i="6"/>
  <c r="AO681" i="6"/>
  <c r="AN681" i="6"/>
  <c r="AM681" i="6"/>
  <c r="AL681" i="6"/>
  <c r="AK681" i="6"/>
  <c r="AJ681" i="6"/>
  <c r="AI681" i="6"/>
  <c r="AH681" i="6"/>
  <c r="AG681" i="6"/>
  <c r="AF681" i="6"/>
  <c r="AE681" i="6"/>
  <c r="AD681" i="6"/>
  <c r="AC681" i="6"/>
  <c r="AB681" i="6"/>
  <c r="AA681" i="6"/>
  <c r="Z681" i="6"/>
  <c r="Y681" i="6"/>
  <c r="X681" i="6"/>
  <c r="W681" i="6"/>
  <c r="V681" i="6"/>
  <c r="U681" i="6"/>
  <c r="T681" i="6"/>
  <c r="S681" i="6"/>
  <c r="R681" i="6"/>
  <c r="Q681" i="6"/>
  <c r="P681" i="6"/>
  <c r="O681" i="6"/>
  <c r="N681" i="6"/>
  <c r="M681" i="6"/>
  <c r="L681" i="6"/>
  <c r="K681" i="6"/>
  <c r="J681" i="6"/>
  <c r="I681" i="6"/>
  <c r="H681" i="6"/>
  <c r="G681" i="6"/>
  <c r="BV680" i="6"/>
  <c r="BU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L678" i="6"/>
  <c r="K678" i="6"/>
  <c r="J678" i="6"/>
  <c r="I678" i="6"/>
  <c r="H678" i="6"/>
  <c r="G678" i="6"/>
  <c r="BV677" i="6"/>
  <c r="BU677" i="6"/>
  <c r="BS677" i="6"/>
  <c r="BR677" i="6"/>
  <c r="BQ677" i="6"/>
  <c r="BP677" i="6"/>
  <c r="BN677" i="6"/>
  <c r="BM677" i="6"/>
  <c r="BL677" i="6"/>
  <c r="BK677" i="6"/>
  <c r="BI677" i="6"/>
  <c r="BH677" i="6"/>
  <c r="BG677" i="6"/>
  <c r="BF677" i="6"/>
  <c r="BD677" i="6"/>
  <c r="BC677" i="6"/>
  <c r="BB677" i="6"/>
  <c r="BA677" i="6"/>
  <c r="AY677" i="6"/>
  <c r="AX677" i="6"/>
  <c r="AW677" i="6"/>
  <c r="AV677" i="6"/>
  <c r="AT677" i="6"/>
  <c r="AS677" i="6"/>
  <c r="AR677" i="6"/>
  <c r="AQ677" i="6"/>
  <c r="AO677" i="6"/>
  <c r="AN677" i="6"/>
  <c r="AM677" i="6"/>
  <c r="AL677" i="6"/>
  <c r="AJ677" i="6"/>
  <c r="AI677" i="6"/>
  <c r="AH677" i="6"/>
  <c r="AG677" i="6"/>
  <c r="AE677" i="6"/>
  <c r="AD677" i="6"/>
  <c r="AC677" i="6"/>
  <c r="AB677" i="6"/>
  <c r="Z677" i="6"/>
  <c r="Y677" i="6"/>
  <c r="X677" i="6"/>
  <c r="W677" i="6"/>
  <c r="U677" i="6"/>
  <c r="T677" i="6"/>
  <c r="S677" i="6"/>
  <c r="R677" i="6"/>
  <c r="P677" i="6"/>
  <c r="O677" i="6"/>
  <c r="N677" i="6"/>
  <c r="M677" i="6"/>
  <c r="K677" i="6"/>
  <c r="J677" i="6"/>
  <c r="I677" i="6"/>
  <c r="H677" i="6"/>
  <c r="BV676" i="6"/>
  <c r="BU676" i="6"/>
  <c r="BT676" i="6"/>
  <c r="BS676" i="6"/>
  <c r="BR676" i="6"/>
  <c r="BQ676" i="6"/>
  <c r="BP676" i="6"/>
  <c r="BO676" i="6"/>
  <c r="BN676" i="6"/>
  <c r="BM676" i="6"/>
  <c r="BL676" i="6"/>
  <c r="BK676" i="6"/>
  <c r="BJ676" i="6"/>
  <c r="BI676" i="6"/>
  <c r="BH676" i="6"/>
  <c r="BG676" i="6"/>
  <c r="BF676" i="6"/>
  <c r="BE676" i="6"/>
  <c r="BD676" i="6"/>
  <c r="BC676" i="6"/>
  <c r="BB676" i="6"/>
  <c r="BA676" i="6"/>
  <c r="AZ676" i="6"/>
  <c r="AY676" i="6"/>
  <c r="AX676" i="6"/>
  <c r="AW676" i="6"/>
  <c r="AV676" i="6"/>
  <c r="AU676" i="6"/>
  <c r="AT676" i="6"/>
  <c r="AS676" i="6"/>
  <c r="AR676" i="6"/>
  <c r="AQ676" i="6"/>
  <c r="AP676" i="6"/>
  <c r="AO676" i="6"/>
  <c r="AN676" i="6"/>
  <c r="AM676" i="6"/>
  <c r="AL676" i="6"/>
  <c r="AK676" i="6"/>
  <c r="AJ676" i="6"/>
  <c r="AI676" i="6"/>
  <c r="AH676" i="6"/>
  <c r="AG676" i="6"/>
  <c r="AF676" i="6"/>
  <c r="AE676" i="6"/>
  <c r="AD676" i="6"/>
  <c r="AC676" i="6"/>
  <c r="AB676" i="6"/>
  <c r="AA676" i="6"/>
  <c r="Z676" i="6"/>
  <c r="Y676" i="6"/>
  <c r="X676" i="6"/>
  <c r="W676" i="6"/>
  <c r="V676" i="6"/>
  <c r="U676" i="6"/>
  <c r="T676" i="6"/>
  <c r="S676" i="6"/>
  <c r="R676" i="6"/>
  <c r="Q676" i="6"/>
  <c r="P676" i="6"/>
  <c r="O676" i="6"/>
  <c r="N676" i="6"/>
  <c r="M676" i="6"/>
  <c r="L676" i="6"/>
  <c r="K676" i="6"/>
  <c r="J676" i="6"/>
  <c r="I676" i="6"/>
  <c r="H676" i="6"/>
  <c r="G676" i="6"/>
  <c r="BV675" i="6"/>
  <c r="BU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V671" i="6"/>
  <c r="BU671" i="6"/>
  <c r="BS671" i="6"/>
  <c r="BR671" i="6"/>
  <c r="BQ671" i="6"/>
  <c r="BP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J671" i="6"/>
  <c r="AI671" i="6"/>
  <c r="AH671" i="6"/>
  <c r="AG671" i="6"/>
  <c r="AE671" i="6"/>
  <c r="AD671" i="6"/>
  <c r="AC671" i="6"/>
  <c r="AB671" i="6"/>
  <c r="Z671" i="6"/>
  <c r="Y671" i="6"/>
  <c r="X671" i="6"/>
  <c r="W671" i="6"/>
  <c r="U671" i="6"/>
  <c r="T671" i="6"/>
  <c r="S671" i="6"/>
  <c r="R671" i="6"/>
  <c r="P671" i="6"/>
  <c r="O671" i="6"/>
  <c r="N671" i="6"/>
  <c r="M671" i="6"/>
  <c r="K671" i="6"/>
  <c r="J671" i="6"/>
  <c r="I671" i="6"/>
  <c r="H671" i="6"/>
  <c r="BV670" i="6"/>
  <c r="BU670" i="6"/>
  <c r="BT670" i="6"/>
  <c r="BS670" i="6"/>
  <c r="BR670" i="6"/>
  <c r="BQ670" i="6"/>
  <c r="BP670" i="6"/>
  <c r="BO670" i="6"/>
  <c r="BN670" i="6"/>
  <c r="BM670" i="6"/>
  <c r="BL670" i="6"/>
  <c r="BK670" i="6"/>
  <c r="BJ670" i="6"/>
  <c r="BI670" i="6"/>
  <c r="BH670" i="6"/>
  <c r="BG670" i="6"/>
  <c r="BF670" i="6"/>
  <c r="BE670" i="6"/>
  <c r="BD670" i="6"/>
  <c r="BC670" i="6"/>
  <c r="BB670" i="6"/>
  <c r="BA670" i="6"/>
  <c r="AZ670" i="6"/>
  <c r="AY670" i="6"/>
  <c r="AX670" i="6"/>
  <c r="AW670" i="6"/>
  <c r="AV670" i="6"/>
  <c r="AU670" i="6"/>
  <c r="AT670" i="6"/>
  <c r="AS670" i="6"/>
  <c r="AR670" i="6"/>
  <c r="AQ670" i="6"/>
  <c r="AP670" i="6"/>
  <c r="AO670" i="6"/>
  <c r="AN670" i="6"/>
  <c r="AM670" i="6"/>
  <c r="AL670" i="6"/>
  <c r="AK670" i="6"/>
  <c r="AJ670" i="6"/>
  <c r="AI670" i="6"/>
  <c r="AH670" i="6"/>
  <c r="AG670" i="6"/>
  <c r="AF670" i="6"/>
  <c r="AE670" i="6"/>
  <c r="AD670" i="6"/>
  <c r="AC670" i="6"/>
  <c r="AB670" i="6"/>
  <c r="AA670" i="6"/>
  <c r="Z670" i="6"/>
  <c r="Y670" i="6"/>
  <c r="X670" i="6"/>
  <c r="W670" i="6"/>
  <c r="V670" i="6"/>
  <c r="U670" i="6"/>
  <c r="T670" i="6"/>
  <c r="S670" i="6"/>
  <c r="R670" i="6"/>
  <c r="Q670" i="6"/>
  <c r="P670" i="6"/>
  <c r="O670" i="6"/>
  <c r="N670" i="6"/>
  <c r="M670" i="6"/>
  <c r="L670" i="6"/>
  <c r="K670" i="6"/>
  <c r="J670" i="6"/>
  <c r="I670" i="6"/>
  <c r="H670" i="6"/>
  <c r="G670" i="6"/>
  <c r="BV669" i="6"/>
  <c r="BU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BV665" i="6"/>
  <c r="BU665" i="6"/>
  <c r="BT665" i="6"/>
  <c r="BS665" i="6"/>
  <c r="BR665" i="6"/>
  <c r="BQ665" i="6"/>
  <c r="BP665" i="6"/>
  <c r="BO665" i="6"/>
  <c r="BN665" i="6"/>
  <c r="BM665" i="6"/>
  <c r="BL665" i="6"/>
  <c r="BK665" i="6"/>
  <c r="BJ665" i="6"/>
  <c r="BI665" i="6"/>
  <c r="BH665" i="6"/>
  <c r="BG665" i="6"/>
  <c r="BF665" i="6"/>
  <c r="BE665" i="6"/>
  <c r="BD665" i="6"/>
  <c r="BC665" i="6"/>
  <c r="BB665" i="6"/>
  <c r="BA665" i="6"/>
  <c r="AZ665" i="6"/>
  <c r="AY665" i="6"/>
  <c r="AX665" i="6"/>
  <c r="AW665" i="6"/>
  <c r="AV665" i="6"/>
  <c r="AU665" i="6"/>
  <c r="AT665" i="6"/>
  <c r="AS665" i="6"/>
  <c r="AR665" i="6"/>
  <c r="AQ665" i="6"/>
  <c r="AP665" i="6"/>
  <c r="AO665" i="6"/>
  <c r="AN665" i="6"/>
  <c r="AM665" i="6"/>
  <c r="AL665" i="6"/>
  <c r="AK665" i="6"/>
  <c r="AJ665" i="6"/>
  <c r="AI665" i="6"/>
  <c r="AH665" i="6"/>
  <c r="AG665" i="6"/>
  <c r="AF665" i="6"/>
  <c r="AE665" i="6"/>
  <c r="AD665" i="6"/>
  <c r="AC665" i="6"/>
  <c r="AB665" i="6"/>
  <c r="AA665" i="6"/>
  <c r="Z665" i="6"/>
  <c r="Y665" i="6"/>
  <c r="X665" i="6"/>
  <c r="W665" i="6"/>
  <c r="V665" i="6"/>
  <c r="U665" i="6"/>
  <c r="T665" i="6"/>
  <c r="S665" i="6"/>
  <c r="R665" i="6"/>
  <c r="Q665" i="6"/>
  <c r="P665" i="6"/>
  <c r="O665" i="6"/>
  <c r="N665" i="6"/>
  <c r="M665" i="6"/>
  <c r="L665" i="6"/>
  <c r="K665" i="6"/>
  <c r="J665" i="6"/>
  <c r="I665" i="6"/>
  <c r="H665" i="6"/>
  <c r="G665" i="6"/>
  <c r="BV664" i="6"/>
  <c r="BU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V661" i="6"/>
  <c r="BU661" i="6"/>
  <c r="BS661" i="6"/>
  <c r="BR661" i="6"/>
  <c r="BQ661" i="6"/>
  <c r="BP661" i="6"/>
  <c r="BN661" i="6"/>
  <c r="BM661" i="6"/>
  <c r="BL661" i="6"/>
  <c r="BK661" i="6"/>
  <c r="BI661" i="6"/>
  <c r="BH661" i="6"/>
  <c r="BG661" i="6"/>
  <c r="BF661" i="6"/>
  <c r="BD661" i="6"/>
  <c r="BC661" i="6"/>
  <c r="BB661" i="6"/>
  <c r="BA661" i="6"/>
  <c r="AY661" i="6"/>
  <c r="AX661" i="6"/>
  <c r="AW661" i="6"/>
  <c r="AV661" i="6"/>
  <c r="AT661" i="6"/>
  <c r="AS661" i="6"/>
  <c r="AR661" i="6"/>
  <c r="AQ661" i="6"/>
  <c r="AO661" i="6"/>
  <c r="AN661" i="6"/>
  <c r="AM661" i="6"/>
  <c r="AL661" i="6"/>
  <c r="AJ661" i="6"/>
  <c r="AI661" i="6"/>
  <c r="AH661" i="6"/>
  <c r="AG661" i="6"/>
  <c r="AE661" i="6"/>
  <c r="AD661" i="6"/>
  <c r="AC661" i="6"/>
  <c r="AB661" i="6"/>
  <c r="Z661" i="6"/>
  <c r="Y661" i="6"/>
  <c r="X661" i="6"/>
  <c r="W661" i="6"/>
  <c r="U661" i="6"/>
  <c r="T661" i="6"/>
  <c r="S661" i="6"/>
  <c r="R661" i="6"/>
  <c r="P661" i="6"/>
  <c r="O661" i="6"/>
  <c r="N661" i="6"/>
  <c r="M661" i="6"/>
  <c r="K661" i="6"/>
  <c r="J661" i="6"/>
  <c r="I661" i="6"/>
  <c r="H661" i="6"/>
  <c r="BV660" i="6"/>
  <c r="BU660" i="6"/>
  <c r="BT660" i="6"/>
  <c r="BS660" i="6"/>
  <c r="BR660" i="6"/>
  <c r="BQ660" i="6"/>
  <c r="BP660" i="6"/>
  <c r="BO660" i="6"/>
  <c r="BN660" i="6"/>
  <c r="BM660" i="6"/>
  <c r="BL660" i="6"/>
  <c r="BK660" i="6"/>
  <c r="BJ660" i="6"/>
  <c r="BI660" i="6"/>
  <c r="BH660" i="6"/>
  <c r="BG660" i="6"/>
  <c r="BF660" i="6"/>
  <c r="BE660" i="6"/>
  <c r="BD660" i="6"/>
  <c r="BC660" i="6"/>
  <c r="BB660" i="6"/>
  <c r="BA660" i="6"/>
  <c r="AZ660" i="6"/>
  <c r="AY660" i="6"/>
  <c r="AX660" i="6"/>
  <c r="AW660" i="6"/>
  <c r="AV660" i="6"/>
  <c r="AU660" i="6"/>
  <c r="AT660" i="6"/>
  <c r="AS660" i="6"/>
  <c r="AR660" i="6"/>
  <c r="AQ660" i="6"/>
  <c r="AP660" i="6"/>
  <c r="AO660" i="6"/>
  <c r="AN660" i="6"/>
  <c r="AM660" i="6"/>
  <c r="AL660" i="6"/>
  <c r="AK660" i="6"/>
  <c r="AJ660" i="6"/>
  <c r="AI660" i="6"/>
  <c r="AH660" i="6"/>
  <c r="AG660" i="6"/>
  <c r="AF660" i="6"/>
  <c r="AE660" i="6"/>
  <c r="AD660" i="6"/>
  <c r="AC660" i="6"/>
  <c r="AB660" i="6"/>
  <c r="AA660" i="6"/>
  <c r="Z660" i="6"/>
  <c r="Y660" i="6"/>
  <c r="X660" i="6"/>
  <c r="W660" i="6"/>
  <c r="V660" i="6"/>
  <c r="U660" i="6"/>
  <c r="T660" i="6"/>
  <c r="S660" i="6"/>
  <c r="R660" i="6"/>
  <c r="Q660" i="6"/>
  <c r="P660" i="6"/>
  <c r="O660" i="6"/>
  <c r="N660" i="6"/>
  <c r="M660" i="6"/>
  <c r="L660" i="6"/>
  <c r="K660" i="6"/>
  <c r="J660" i="6"/>
  <c r="I660" i="6"/>
  <c r="H660" i="6"/>
  <c r="G660" i="6"/>
  <c r="BV659" i="6"/>
  <c r="BU659" i="6"/>
  <c r="BS659" i="6"/>
  <c r="BR659" i="6"/>
  <c r="BQ659" i="6"/>
  <c r="BP659" i="6"/>
  <c r="BN659" i="6"/>
  <c r="BM659" i="6"/>
  <c r="BL659" i="6"/>
  <c r="BK659" i="6"/>
  <c r="BI659" i="6"/>
  <c r="BH659" i="6"/>
  <c r="BG659" i="6"/>
  <c r="BF659" i="6"/>
  <c r="BD659" i="6"/>
  <c r="BC659" i="6"/>
  <c r="BB659" i="6"/>
  <c r="BA659" i="6"/>
  <c r="AY659" i="6"/>
  <c r="AX659" i="6"/>
  <c r="AW659" i="6"/>
  <c r="AV659" i="6"/>
  <c r="AT659" i="6"/>
  <c r="AS659" i="6"/>
  <c r="AR659" i="6"/>
  <c r="AQ659" i="6"/>
  <c r="AO659" i="6"/>
  <c r="AN659" i="6"/>
  <c r="AM659" i="6"/>
  <c r="AL659" i="6"/>
  <c r="AJ659" i="6"/>
  <c r="AI659" i="6"/>
  <c r="AH659" i="6"/>
  <c r="AG659" i="6"/>
  <c r="AE659" i="6"/>
  <c r="AD659" i="6"/>
  <c r="AC659" i="6"/>
  <c r="AB659" i="6"/>
  <c r="Z659" i="6"/>
  <c r="Y659" i="6"/>
  <c r="X659" i="6"/>
  <c r="W659" i="6"/>
  <c r="U659" i="6"/>
  <c r="T659" i="6"/>
  <c r="S659" i="6"/>
  <c r="R659" i="6"/>
  <c r="P659" i="6"/>
  <c r="O659" i="6"/>
  <c r="N659" i="6"/>
  <c r="M659" i="6"/>
  <c r="K659" i="6"/>
  <c r="J659" i="6"/>
  <c r="I659" i="6"/>
  <c r="H659" i="6"/>
  <c r="BV658" i="6"/>
  <c r="BU658" i="6"/>
  <c r="BS658" i="6"/>
  <c r="BR658" i="6"/>
  <c r="BQ658" i="6"/>
  <c r="BP658" i="6"/>
  <c r="BN658" i="6"/>
  <c r="BM658" i="6"/>
  <c r="BL658" i="6"/>
  <c r="BK658" i="6"/>
  <c r="BI658" i="6"/>
  <c r="BH658" i="6"/>
  <c r="BG658" i="6"/>
  <c r="BF658" i="6"/>
  <c r="BD658" i="6"/>
  <c r="BC658" i="6"/>
  <c r="BB658" i="6"/>
  <c r="BA658" i="6"/>
  <c r="AY658" i="6"/>
  <c r="AX658" i="6"/>
  <c r="AW658" i="6"/>
  <c r="AV658" i="6"/>
  <c r="AT658" i="6"/>
  <c r="AS658" i="6"/>
  <c r="AR658" i="6"/>
  <c r="AQ658" i="6"/>
  <c r="AO658" i="6"/>
  <c r="AN658" i="6"/>
  <c r="AM658" i="6"/>
  <c r="AL658" i="6"/>
  <c r="AJ658" i="6"/>
  <c r="AI658" i="6"/>
  <c r="AH658" i="6"/>
  <c r="AG658" i="6"/>
  <c r="AE658" i="6"/>
  <c r="AD658" i="6"/>
  <c r="AC658" i="6"/>
  <c r="AB658" i="6"/>
  <c r="Z658" i="6"/>
  <c r="Y658" i="6"/>
  <c r="X658" i="6"/>
  <c r="W658" i="6"/>
  <c r="U658" i="6"/>
  <c r="T658" i="6"/>
  <c r="S658" i="6"/>
  <c r="R658" i="6"/>
  <c r="P658" i="6"/>
  <c r="O658" i="6"/>
  <c r="N658" i="6"/>
  <c r="M658" i="6"/>
  <c r="K658" i="6"/>
  <c r="J658" i="6"/>
  <c r="I658" i="6"/>
  <c r="H658" i="6"/>
  <c r="BV657" i="6"/>
  <c r="BU657" i="6"/>
  <c r="BS657" i="6"/>
  <c r="BR657" i="6"/>
  <c r="BQ657" i="6"/>
  <c r="BP657" i="6"/>
  <c r="BN657" i="6"/>
  <c r="BM657" i="6"/>
  <c r="BL657" i="6"/>
  <c r="BK657" i="6"/>
  <c r="BI657" i="6"/>
  <c r="BH657" i="6"/>
  <c r="BG657" i="6"/>
  <c r="BF657" i="6"/>
  <c r="BD657" i="6"/>
  <c r="BC657" i="6"/>
  <c r="BB657" i="6"/>
  <c r="BA657" i="6"/>
  <c r="AY657" i="6"/>
  <c r="AX657" i="6"/>
  <c r="AW657" i="6"/>
  <c r="AV657" i="6"/>
  <c r="AT657" i="6"/>
  <c r="AS657" i="6"/>
  <c r="AR657" i="6"/>
  <c r="AQ657" i="6"/>
  <c r="AO657" i="6"/>
  <c r="AN657" i="6"/>
  <c r="AM657" i="6"/>
  <c r="AL657" i="6"/>
  <c r="AJ657" i="6"/>
  <c r="AI657" i="6"/>
  <c r="AH657" i="6"/>
  <c r="AG657" i="6"/>
  <c r="AE657" i="6"/>
  <c r="AD657" i="6"/>
  <c r="AC657" i="6"/>
  <c r="AB657" i="6"/>
  <c r="Z657" i="6"/>
  <c r="Y657" i="6"/>
  <c r="X657" i="6"/>
  <c r="W657" i="6"/>
  <c r="U657" i="6"/>
  <c r="T657" i="6"/>
  <c r="S657" i="6"/>
  <c r="R657" i="6"/>
  <c r="P657" i="6"/>
  <c r="O657" i="6"/>
  <c r="N657" i="6"/>
  <c r="M657" i="6"/>
  <c r="K657" i="6"/>
  <c r="J657" i="6"/>
  <c r="I657" i="6"/>
  <c r="H657" i="6"/>
  <c r="BV656" i="6"/>
  <c r="BU656" i="6"/>
  <c r="BS656" i="6"/>
  <c r="BR656" i="6"/>
  <c r="BQ656" i="6"/>
  <c r="BP656" i="6"/>
  <c r="BN656" i="6"/>
  <c r="BM656" i="6"/>
  <c r="BL656" i="6"/>
  <c r="BK656" i="6"/>
  <c r="BI656" i="6"/>
  <c r="BH656" i="6"/>
  <c r="BG656" i="6"/>
  <c r="BF656" i="6"/>
  <c r="BD656" i="6"/>
  <c r="BC656" i="6"/>
  <c r="BB656" i="6"/>
  <c r="BA656" i="6"/>
  <c r="AY656" i="6"/>
  <c r="AX656" i="6"/>
  <c r="AW656" i="6"/>
  <c r="AV656" i="6"/>
  <c r="AT656" i="6"/>
  <c r="AS656" i="6"/>
  <c r="AR656" i="6"/>
  <c r="AQ656" i="6"/>
  <c r="AO656" i="6"/>
  <c r="AN656" i="6"/>
  <c r="AM656" i="6"/>
  <c r="AL656" i="6"/>
  <c r="AJ656" i="6"/>
  <c r="AI656" i="6"/>
  <c r="AH656" i="6"/>
  <c r="AG656" i="6"/>
  <c r="AE656" i="6"/>
  <c r="AD656" i="6"/>
  <c r="AC656" i="6"/>
  <c r="AB656" i="6"/>
  <c r="Z656" i="6"/>
  <c r="Y656" i="6"/>
  <c r="X656" i="6"/>
  <c r="W656" i="6"/>
  <c r="U656" i="6"/>
  <c r="T656" i="6"/>
  <c r="S656" i="6"/>
  <c r="R656" i="6"/>
  <c r="P656" i="6"/>
  <c r="O656" i="6"/>
  <c r="N656" i="6"/>
  <c r="M656" i="6"/>
  <c r="K656" i="6"/>
  <c r="J656" i="6"/>
  <c r="I656" i="6"/>
  <c r="H656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BV654" i="6"/>
  <c r="BU654" i="6"/>
  <c r="BT654" i="6"/>
  <c r="BS654" i="6"/>
  <c r="BR654" i="6"/>
  <c r="BQ654" i="6"/>
  <c r="BP654" i="6"/>
  <c r="BO654" i="6"/>
  <c r="BN654" i="6"/>
  <c r="BM654" i="6"/>
  <c r="BL654" i="6"/>
  <c r="BK654" i="6"/>
  <c r="BJ654" i="6"/>
  <c r="BI654" i="6"/>
  <c r="BH654" i="6"/>
  <c r="BG654" i="6"/>
  <c r="BF654" i="6"/>
  <c r="BE654" i="6"/>
  <c r="BD654" i="6"/>
  <c r="BC654" i="6"/>
  <c r="BB654" i="6"/>
  <c r="BA654" i="6"/>
  <c r="AZ654" i="6"/>
  <c r="AY654" i="6"/>
  <c r="AX654" i="6"/>
  <c r="AW654" i="6"/>
  <c r="AV654" i="6"/>
  <c r="AU654" i="6"/>
  <c r="AT654" i="6"/>
  <c r="AS654" i="6"/>
  <c r="AR654" i="6"/>
  <c r="AQ654" i="6"/>
  <c r="AP654" i="6"/>
  <c r="AO654" i="6"/>
  <c r="AN654" i="6"/>
  <c r="AM654" i="6"/>
  <c r="AL654" i="6"/>
  <c r="AK654" i="6"/>
  <c r="AJ654" i="6"/>
  <c r="AI654" i="6"/>
  <c r="AH654" i="6"/>
  <c r="AG654" i="6"/>
  <c r="AF654" i="6"/>
  <c r="AE654" i="6"/>
  <c r="AD654" i="6"/>
  <c r="AC654" i="6"/>
  <c r="AB654" i="6"/>
  <c r="AA654" i="6"/>
  <c r="Z654" i="6"/>
  <c r="Y654" i="6"/>
  <c r="X654" i="6"/>
  <c r="W654" i="6"/>
  <c r="V654" i="6"/>
  <c r="U654" i="6"/>
  <c r="T654" i="6"/>
  <c r="S654" i="6"/>
  <c r="R654" i="6"/>
  <c r="Q654" i="6"/>
  <c r="P654" i="6"/>
  <c r="O654" i="6"/>
  <c r="N654" i="6"/>
  <c r="M654" i="6"/>
  <c r="L654" i="6"/>
  <c r="K654" i="6"/>
  <c r="J654" i="6"/>
  <c r="I654" i="6"/>
  <c r="H654" i="6"/>
  <c r="G654" i="6"/>
  <c r="BV653" i="6"/>
  <c r="BU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V649" i="6"/>
  <c r="BU649" i="6"/>
  <c r="BS649" i="6"/>
  <c r="BR649" i="6"/>
  <c r="BQ649" i="6"/>
  <c r="BP649" i="6"/>
  <c r="BN649" i="6"/>
  <c r="BM649" i="6"/>
  <c r="BL649" i="6"/>
  <c r="BK649" i="6"/>
  <c r="BI649" i="6"/>
  <c r="BH649" i="6"/>
  <c r="BG649" i="6"/>
  <c r="BF649" i="6"/>
  <c r="BD649" i="6"/>
  <c r="BC649" i="6"/>
  <c r="BB649" i="6"/>
  <c r="BA649" i="6"/>
  <c r="AY649" i="6"/>
  <c r="AX649" i="6"/>
  <c r="AW649" i="6"/>
  <c r="AV649" i="6"/>
  <c r="AT649" i="6"/>
  <c r="AS649" i="6"/>
  <c r="AR649" i="6"/>
  <c r="AQ649" i="6"/>
  <c r="AO649" i="6"/>
  <c r="AN649" i="6"/>
  <c r="AM649" i="6"/>
  <c r="AL649" i="6"/>
  <c r="AJ649" i="6"/>
  <c r="AI649" i="6"/>
  <c r="AH649" i="6"/>
  <c r="AG649" i="6"/>
  <c r="AE649" i="6"/>
  <c r="AD649" i="6"/>
  <c r="AC649" i="6"/>
  <c r="AB649" i="6"/>
  <c r="Z649" i="6"/>
  <c r="Y649" i="6"/>
  <c r="X649" i="6"/>
  <c r="W649" i="6"/>
  <c r="U649" i="6"/>
  <c r="T649" i="6"/>
  <c r="S649" i="6"/>
  <c r="R649" i="6"/>
  <c r="P649" i="6"/>
  <c r="O649" i="6"/>
  <c r="N649" i="6"/>
  <c r="M649" i="6"/>
  <c r="K649" i="6"/>
  <c r="J649" i="6"/>
  <c r="I649" i="6"/>
  <c r="H649" i="6"/>
  <c r="BV648" i="6"/>
  <c r="BU648" i="6"/>
  <c r="BT648" i="6"/>
  <c r="BS648" i="6"/>
  <c r="BR648" i="6"/>
  <c r="BQ648" i="6"/>
  <c r="BP648" i="6"/>
  <c r="BO648" i="6"/>
  <c r="BN648" i="6"/>
  <c r="BM648" i="6"/>
  <c r="BL648" i="6"/>
  <c r="BK648" i="6"/>
  <c r="BJ648" i="6"/>
  <c r="BI648" i="6"/>
  <c r="BH648" i="6"/>
  <c r="BG648" i="6"/>
  <c r="BF648" i="6"/>
  <c r="BE648" i="6"/>
  <c r="BD648" i="6"/>
  <c r="BC648" i="6"/>
  <c r="BB648" i="6"/>
  <c r="BA648" i="6"/>
  <c r="AZ648" i="6"/>
  <c r="AY648" i="6"/>
  <c r="AX648" i="6"/>
  <c r="AW648" i="6"/>
  <c r="AV648" i="6"/>
  <c r="AU648" i="6"/>
  <c r="AT648" i="6"/>
  <c r="AS648" i="6"/>
  <c r="AR648" i="6"/>
  <c r="AQ648" i="6"/>
  <c r="AP648" i="6"/>
  <c r="AO648" i="6"/>
  <c r="AN648" i="6"/>
  <c r="AM648" i="6"/>
  <c r="AL648" i="6"/>
  <c r="AK648" i="6"/>
  <c r="AJ648" i="6"/>
  <c r="AI648" i="6"/>
  <c r="AH648" i="6"/>
  <c r="AG648" i="6"/>
  <c r="AF648" i="6"/>
  <c r="AE648" i="6"/>
  <c r="AD648" i="6"/>
  <c r="AC648" i="6"/>
  <c r="AB648" i="6"/>
  <c r="AA648" i="6"/>
  <c r="Z648" i="6"/>
  <c r="Y648" i="6"/>
  <c r="X648" i="6"/>
  <c r="W648" i="6"/>
  <c r="V648" i="6"/>
  <c r="U648" i="6"/>
  <c r="T648" i="6"/>
  <c r="S648" i="6"/>
  <c r="R648" i="6"/>
  <c r="Q648" i="6"/>
  <c r="P648" i="6"/>
  <c r="O648" i="6"/>
  <c r="N648" i="6"/>
  <c r="M648" i="6"/>
  <c r="L648" i="6"/>
  <c r="K648" i="6"/>
  <c r="J648" i="6"/>
  <c r="I648" i="6"/>
  <c r="H648" i="6"/>
  <c r="G648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V644" i="6"/>
  <c r="BU644" i="6"/>
  <c r="BT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V643" i="6"/>
  <c r="BU643" i="6"/>
  <c r="BT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V640" i="6"/>
  <c r="BU640" i="6"/>
  <c r="BT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V639" i="6"/>
  <c r="BU639" i="6"/>
  <c r="BT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V638" i="6"/>
  <c r="BU638" i="6"/>
  <c r="BT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V637" i="6"/>
  <c r="BU637" i="6"/>
  <c r="BT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BV636" i="6"/>
  <c r="BU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BV635" i="6"/>
  <c r="BU635" i="6"/>
  <c r="BS635" i="6"/>
  <c r="BR635" i="6"/>
  <c r="BQ635" i="6"/>
  <c r="BP635" i="6"/>
  <c r="BN635" i="6"/>
  <c r="BM635" i="6"/>
  <c r="BL635" i="6"/>
  <c r="BK635" i="6"/>
  <c r="BI635" i="6"/>
  <c r="BH635" i="6"/>
  <c r="BG635" i="6"/>
  <c r="BF635" i="6"/>
  <c r="BD635" i="6"/>
  <c r="BC635" i="6"/>
  <c r="BB635" i="6"/>
  <c r="BA635" i="6"/>
  <c r="AY635" i="6"/>
  <c r="AX635" i="6"/>
  <c r="AW635" i="6"/>
  <c r="AV635" i="6"/>
  <c r="AT635" i="6"/>
  <c r="AS635" i="6"/>
  <c r="AR635" i="6"/>
  <c r="AQ635" i="6"/>
  <c r="AO635" i="6"/>
  <c r="AN635" i="6"/>
  <c r="AM635" i="6"/>
  <c r="AL635" i="6"/>
  <c r="AJ635" i="6"/>
  <c r="AI635" i="6"/>
  <c r="AH635" i="6"/>
  <c r="AG635" i="6"/>
  <c r="AE635" i="6"/>
  <c r="AD635" i="6"/>
  <c r="AC635" i="6"/>
  <c r="AB635" i="6"/>
  <c r="Z635" i="6"/>
  <c r="Y635" i="6"/>
  <c r="X635" i="6"/>
  <c r="W635" i="6"/>
  <c r="U635" i="6"/>
  <c r="T635" i="6"/>
  <c r="S635" i="6"/>
  <c r="R635" i="6"/>
  <c r="P635" i="6"/>
  <c r="O635" i="6"/>
  <c r="N635" i="6"/>
  <c r="M635" i="6"/>
  <c r="K635" i="6"/>
  <c r="J635" i="6"/>
  <c r="I635" i="6"/>
  <c r="H635" i="6"/>
  <c r="BV634" i="6"/>
  <c r="BU634" i="6"/>
  <c r="BT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V630" i="6"/>
  <c r="BU630" i="6"/>
  <c r="BT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V629" i="6"/>
  <c r="BU629" i="6"/>
  <c r="BT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V628" i="6"/>
  <c r="BU628" i="6"/>
  <c r="BT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V627" i="6"/>
  <c r="BU627" i="6"/>
  <c r="BT627" i="6"/>
  <c r="BS627" i="6"/>
  <c r="BR627" i="6"/>
  <c r="BQ627" i="6"/>
  <c r="BP627" i="6"/>
  <c r="BO627" i="6"/>
  <c r="BN627" i="6"/>
  <c r="BM627" i="6"/>
  <c r="BL627" i="6"/>
  <c r="BK627" i="6"/>
  <c r="BJ627" i="6"/>
  <c r="BI627" i="6"/>
  <c r="BH627" i="6"/>
  <c r="BG627" i="6"/>
  <c r="BF627" i="6"/>
  <c r="BE627" i="6"/>
  <c r="BD627" i="6"/>
  <c r="BC627" i="6"/>
  <c r="BB627" i="6"/>
  <c r="BA627" i="6"/>
  <c r="AZ627" i="6"/>
  <c r="AY627" i="6"/>
  <c r="AX627" i="6"/>
  <c r="AW627" i="6"/>
  <c r="AV627" i="6"/>
  <c r="AU627" i="6"/>
  <c r="AT627" i="6"/>
  <c r="AS627" i="6"/>
  <c r="AR627" i="6"/>
  <c r="AQ627" i="6"/>
  <c r="AP627" i="6"/>
  <c r="AO627" i="6"/>
  <c r="AN627" i="6"/>
  <c r="AM627" i="6"/>
  <c r="AL627" i="6"/>
  <c r="AK627" i="6"/>
  <c r="AJ627" i="6"/>
  <c r="AI627" i="6"/>
  <c r="AH627" i="6"/>
  <c r="AG627" i="6"/>
  <c r="AF627" i="6"/>
  <c r="AE627" i="6"/>
  <c r="AD627" i="6"/>
  <c r="AC627" i="6"/>
  <c r="AB627" i="6"/>
  <c r="AA627" i="6"/>
  <c r="Z627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V625" i="6"/>
  <c r="BU625" i="6"/>
  <c r="BT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V624" i="6"/>
  <c r="BU624" i="6"/>
  <c r="BT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V623" i="6"/>
  <c r="BU623" i="6"/>
  <c r="BT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V622" i="6"/>
  <c r="BU622" i="6"/>
  <c r="BT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V619" i="6"/>
  <c r="BU619" i="6"/>
  <c r="BT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V618" i="6"/>
  <c r="BU618" i="6"/>
  <c r="BT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V617" i="6"/>
  <c r="BU617" i="6"/>
  <c r="BT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V616" i="6"/>
  <c r="BU616" i="6"/>
  <c r="BT616" i="6"/>
  <c r="BS616" i="6"/>
  <c r="BR616" i="6"/>
  <c r="BQ616" i="6"/>
  <c r="BP616" i="6"/>
  <c r="BO616" i="6"/>
  <c r="BN616" i="6"/>
  <c r="BM616" i="6"/>
  <c r="BL616" i="6"/>
  <c r="BK616" i="6"/>
  <c r="BJ616" i="6"/>
  <c r="BI616" i="6"/>
  <c r="BH616" i="6"/>
  <c r="BG616" i="6"/>
  <c r="BF616" i="6"/>
  <c r="BE616" i="6"/>
  <c r="BD616" i="6"/>
  <c r="BC616" i="6"/>
  <c r="BB616" i="6"/>
  <c r="BA616" i="6"/>
  <c r="AZ616" i="6"/>
  <c r="AY616" i="6"/>
  <c r="AX616" i="6"/>
  <c r="AW616" i="6"/>
  <c r="AV616" i="6"/>
  <c r="AU616" i="6"/>
  <c r="AT616" i="6"/>
  <c r="AS616" i="6"/>
  <c r="AR616" i="6"/>
  <c r="AQ616" i="6"/>
  <c r="AP616" i="6"/>
  <c r="AO616" i="6"/>
  <c r="AN616" i="6"/>
  <c r="AM616" i="6"/>
  <c r="AL616" i="6"/>
  <c r="AK616" i="6"/>
  <c r="AJ616" i="6"/>
  <c r="AI616" i="6"/>
  <c r="AH616" i="6"/>
  <c r="AG616" i="6"/>
  <c r="AF616" i="6"/>
  <c r="AE616" i="6"/>
  <c r="AD616" i="6"/>
  <c r="AC616" i="6"/>
  <c r="AB616" i="6"/>
  <c r="AA616" i="6"/>
  <c r="Z616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V614" i="6"/>
  <c r="BU614" i="6"/>
  <c r="BT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V613" i="6"/>
  <c r="BU613" i="6"/>
  <c r="BT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V612" i="6"/>
  <c r="BU612" i="6"/>
  <c r="BT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V611" i="6"/>
  <c r="BU611" i="6"/>
  <c r="BT611" i="6"/>
  <c r="BS611" i="6"/>
  <c r="BR611" i="6"/>
  <c r="BQ611" i="6"/>
  <c r="BP611" i="6"/>
  <c r="BO611" i="6"/>
  <c r="BN611" i="6"/>
  <c r="BM611" i="6"/>
  <c r="BL611" i="6"/>
  <c r="BK611" i="6"/>
  <c r="BJ611" i="6"/>
  <c r="BI611" i="6"/>
  <c r="BH611" i="6"/>
  <c r="BG611" i="6"/>
  <c r="BF611" i="6"/>
  <c r="BE611" i="6"/>
  <c r="BD611" i="6"/>
  <c r="BC611" i="6"/>
  <c r="BB611" i="6"/>
  <c r="BA611" i="6"/>
  <c r="AZ611" i="6"/>
  <c r="AY611" i="6"/>
  <c r="AX611" i="6"/>
  <c r="AW611" i="6"/>
  <c r="AV611" i="6"/>
  <c r="AU611" i="6"/>
  <c r="AT611" i="6"/>
  <c r="AS611" i="6"/>
  <c r="AR611" i="6"/>
  <c r="AQ611" i="6"/>
  <c r="AP611" i="6"/>
  <c r="AO611" i="6"/>
  <c r="AN611" i="6"/>
  <c r="AM611" i="6"/>
  <c r="AL611" i="6"/>
  <c r="AK611" i="6"/>
  <c r="AJ611" i="6"/>
  <c r="AI611" i="6"/>
  <c r="AH611" i="6"/>
  <c r="AG611" i="6"/>
  <c r="AF611" i="6"/>
  <c r="AE611" i="6"/>
  <c r="AD611" i="6"/>
  <c r="AC611" i="6"/>
  <c r="AB611" i="6"/>
  <c r="AA611" i="6"/>
  <c r="Z611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V609" i="6"/>
  <c r="BU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G607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V605" i="6"/>
  <c r="BU605" i="6"/>
  <c r="BT605" i="6"/>
  <c r="BS605" i="6"/>
  <c r="BR605" i="6"/>
  <c r="BQ605" i="6"/>
  <c r="BP605" i="6"/>
  <c r="BO605" i="6"/>
  <c r="BN605" i="6"/>
  <c r="BM605" i="6"/>
  <c r="BL605" i="6"/>
  <c r="BK605" i="6"/>
  <c r="BJ605" i="6"/>
  <c r="BI605" i="6"/>
  <c r="BH605" i="6"/>
  <c r="BG605" i="6"/>
  <c r="BF605" i="6"/>
  <c r="BE605" i="6"/>
  <c r="BD605" i="6"/>
  <c r="BC605" i="6"/>
  <c r="BB605" i="6"/>
  <c r="BA605" i="6"/>
  <c r="AZ605" i="6"/>
  <c r="AY605" i="6"/>
  <c r="AX605" i="6"/>
  <c r="AW605" i="6"/>
  <c r="AV605" i="6"/>
  <c r="AU605" i="6"/>
  <c r="AT605" i="6"/>
  <c r="AS605" i="6"/>
  <c r="AR605" i="6"/>
  <c r="AQ605" i="6"/>
  <c r="AP605" i="6"/>
  <c r="AO605" i="6"/>
  <c r="AN605" i="6"/>
  <c r="AM605" i="6"/>
  <c r="AL605" i="6"/>
  <c r="AK605" i="6"/>
  <c r="AJ605" i="6"/>
  <c r="AI605" i="6"/>
  <c r="AH605" i="6"/>
  <c r="AG605" i="6"/>
  <c r="AF605" i="6"/>
  <c r="AE605" i="6"/>
  <c r="AD605" i="6"/>
  <c r="AC605" i="6"/>
  <c r="AB605" i="6"/>
  <c r="AA605" i="6"/>
  <c r="Z605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BV604" i="6"/>
  <c r="BU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V601" i="6"/>
  <c r="BU601" i="6"/>
  <c r="BS601" i="6"/>
  <c r="BR601" i="6"/>
  <c r="BQ601" i="6"/>
  <c r="BP601" i="6"/>
  <c r="BN601" i="6"/>
  <c r="BM601" i="6"/>
  <c r="BL601" i="6"/>
  <c r="BK601" i="6"/>
  <c r="BI601" i="6"/>
  <c r="BH601" i="6"/>
  <c r="BG601" i="6"/>
  <c r="BF601" i="6"/>
  <c r="BD601" i="6"/>
  <c r="BC601" i="6"/>
  <c r="BB601" i="6"/>
  <c r="BA601" i="6"/>
  <c r="AY601" i="6"/>
  <c r="AX601" i="6"/>
  <c r="AW601" i="6"/>
  <c r="AV601" i="6"/>
  <c r="AT601" i="6"/>
  <c r="AS601" i="6"/>
  <c r="AR601" i="6"/>
  <c r="AQ601" i="6"/>
  <c r="AO601" i="6"/>
  <c r="AN601" i="6"/>
  <c r="AM601" i="6"/>
  <c r="AL601" i="6"/>
  <c r="AJ601" i="6"/>
  <c r="AI601" i="6"/>
  <c r="AH601" i="6"/>
  <c r="AG601" i="6"/>
  <c r="AE601" i="6"/>
  <c r="AD601" i="6"/>
  <c r="AC601" i="6"/>
  <c r="AB601" i="6"/>
  <c r="Z601" i="6"/>
  <c r="Y601" i="6"/>
  <c r="X601" i="6"/>
  <c r="W601" i="6"/>
  <c r="U601" i="6"/>
  <c r="T601" i="6"/>
  <c r="S601" i="6"/>
  <c r="R601" i="6"/>
  <c r="P601" i="6"/>
  <c r="O601" i="6"/>
  <c r="N601" i="6"/>
  <c r="M601" i="6"/>
  <c r="K601" i="6"/>
  <c r="J601" i="6"/>
  <c r="I601" i="6"/>
  <c r="H601" i="6"/>
  <c r="BV600" i="6"/>
  <c r="BU600" i="6"/>
  <c r="BT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BV599" i="6"/>
  <c r="BU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U597" i="6"/>
  <c r="T597" i="6"/>
  <c r="S597" i="6"/>
  <c r="R597" i="6"/>
  <c r="P597" i="6"/>
  <c r="O597" i="6"/>
  <c r="N597" i="6"/>
  <c r="M597" i="6"/>
  <c r="K597" i="6"/>
  <c r="J597" i="6"/>
  <c r="I597" i="6"/>
  <c r="H597" i="6"/>
  <c r="G597" i="6"/>
  <c r="BV596" i="6"/>
  <c r="BU596" i="6"/>
  <c r="BS596" i="6"/>
  <c r="BR596" i="6"/>
  <c r="BQ596" i="6"/>
  <c r="BP596" i="6"/>
  <c r="BN596" i="6"/>
  <c r="BM596" i="6"/>
  <c r="BL596" i="6"/>
  <c r="BK596" i="6"/>
  <c r="BI596" i="6"/>
  <c r="BH596" i="6"/>
  <c r="BG596" i="6"/>
  <c r="BF596" i="6"/>
  <c r="BD596" i="6"/>
  <c r="BC596" i="6"/>
  <c r="BB596" i="6"/>
  <c r="BA596" i="6"/>
  <c r="AY596" i="6"/>
  <c r="AX596" i="6"/>
  <c r="AW596" i="6"/>
  <c r="AV596" i="6"/>
  <c r="AT596" i="6"/>
  <c r="AS596" i="6"/>
  <c r="AR596" i="6"/>
  <c r="AQ596" i="6"/>
  <c r="AO596" i="6"/>
  <c r="AN596" i="6"/>
  <c r="AM596" i="6"/>
  <c r="AL596" i="6"/>
  <c r="AJ596" i="6"/>
  <c r="AI596" i="6"/>
  <c r="AH596" i="6"/>
  <c r="AG596" i="6"/>
  <c r="AE596" i="6"/>
  <c r="AD596" i="6"/>
  <c r="AC596" i="6"/>
  <c r="AB596" i="6"/>
  <c r="Z596" i="6"/>
  <c r="Y596" i="6"/>
  <c r="X596" i="6"/>
  <c r="W596" i="6"/>
  <c r="U596" i="6"/>
  <c r="T596" i="6"/>
  <c r="S596" i="6"/>
  <c r="R596" i="6"/>
  <c r="P596" i="6"/>
  <c r="O596" i="6"/>
  <c r="N596" i="6"/>
  <c r="M596" i="6"/>
  <c r="K596" i="6"/>
  <c r="J596" i="6"/>
  <c r="I596" i="6"/>
  <c r="H596" i="6"/>
  <c r="BV595" i="6"/>
  <c r="BU595" i="6"/>
  <c r="BT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BV594" i="6"/>
  <c r="BU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BV593" i="6"/>
  <c r="BU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BV592" i="6"/>
  <c r="BU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U592" i="6"/>
  <c r="T592" i="6"/>
  <c r="S592" i="6"/>
  <c r="R592" i="6"/>
  <c r="Q592" i="6"/>
  <c r="P592" i="6"/>
  <c r="O592" i="6"/>
  <c r="N592" i="6"/>
  <c r="M592" i="6"/>
  <c r="K592" i="6"/>
  <c r="J592" i="6"/>
  <c r="I592" i="6"/>
  <c r="H592" i="6"/>
  <c r="G592" i="6"/>
  <c r="BV591" i="6"/>
  <c r="BU591" i="6"/>
  <c r="BS591" i="6"/>
  <c r="BR591" i="6"/>
  <c r="BQ591" i="6"/>
  <c r="BP591" i="6"/>
  <c r="BN591" i="6"/>
  <c r="BM591" i="6"/>
  <c r="BL591" i="6"/>
  <c r="BK591" i="6"/>
  <c r="BI591" i="6"/>
  <c r="BH591" i="6"/>
  <c r="BG591" i="6"/>
  <c r="BF591" i="6"/>
  <c r="BD591" i="6"/>
  <c r="BC591" i="6"/>
  <c r="BB591" i="6"/>
  <c r="BA591" i="6"/>
  <c r="AY591" i="6"/>
  <c r="AX591" i="6"/>
  <c r="AW591" i="6"/>
  <c r="AV591" i="6"/>
  <c r="AT591" i="6"/>
  <c r="AS591" i="6"/>
  <c r="AR591" i="6"/>
  <c r="AQ591" i="6"/>
  <c r="AO591" i="6"/>
  <c r="AN591" i="6"/>
  <c r="AM591" i="6"/>
  <c r="AL591" i="6"/>
  <c r="AJ591" i="6"/>
  <c r="AI591" i="6"/>
  <c r="AH591" i="6"/>
  <c r="AG591" i="6"/>
  <c r="AE591" i="6"/>
  <c r="AD591" i="6"/>
  <c r="AC591" i="6"/>
  <c r="AB591" i="6"/>
  <c r="Z591" i="6"/>
  <c r="Y591" i="6"/>
  <c r="X591" i="6"/>
  <c r="W591" i="6"/>
  <c r="U591" i="6"/>
  <c r="T591" i="6"/>
  <c r="S591" i="6"/>
  <c r="R591" i="6"/>
  <c r="P591" i="6"/>
  <c r="O591" i="6"/>
  <c r="N591" i="6"/>
  <c r="M591" i="6"/>
  <c r="K591" i="6"/>
  <c r="J591" i="6"/>
  <c r="I591" i="6"/>
  <c r="H591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BV589" i="6"/>
  <c r="BU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BV588" i="6"/>
  <c r="BU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BV587" i="6"/>
  <c r="BU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V586" i="6"/>
  <c r="BU586" i="6"/>
  <c r="BS586" i="6"/>
  <c r="BR586" i="6"/>
  <c r="BQ586" i="6"/>
  <c r="BP586" i="6"/>
  <c r="BN586" i="6"/>
  <c r="BM586" i="6"/>
  <c r="BL586" i="6"/>
  <c r="BK586" i="6"/>
  <c r="BI586" i="6"/>
  <c r="BH586" i="6"/>
  <c r="BG586" i="6"/>
  <c r="BF586" i="6"/>
  <c r="BD586" i="6"/>
  <c r="BC586" i="6"/>
  <c r="BB586" i="6"/>
  <c r="BA586" i="6"/>
  <c r="AY586" i="6"/>
  <c r="AX586" i="6"/>
  <c r="AW586" i="6"/>
  <c r="AV586" i="6"/>
  <c r="AT586" i="6"/>
  <c r="AS586" i="6"/>
  <c r="AR586" i="6"/>
  <c r="AQ586" i="6"/>
  <c r="AO586" i="6"/>
  <c r="AN586" i="6"/>
  <c r="AM586" i="6"/>
  <c r="AL586" i="6"/>
  <c r="AJ586" i="6"/>
  <c r="AI586" i="6"/>
  <c r="AH586" i="6"/>
  <c r="AG586" i="6"/>
  <c r="AE586" i="6"/>
  <c r="AD586" i="6"/>
  <c r="AC586" i="6"/>
  <c r="AB586" i="6"/>
  <c r="Z586" i="6"/>
  <c r="Y586" i="6"/>
  <c r="X586" i="6"/>
  <c r="W586" i="6"/>
  <c r="U586" i="6"/>
  <c r="T586" i="6"/>
  <c r="S586" i="6"/>
  <c r="R586" i="6"/>
  <c r="P586" i="6"/>
  <c r="O586" i="6"/>
  <c r="N586" i="6"/>
  <c r="M586" i="6"/>
  <c r="K586" i="6"/>
  <c r="J586" i="6"/>
  <c r="I586" i="6"/>
  <c r="H586" i="6"/>
  <c r="BV585" i="6"/>
  <c r="BU585" i="6"/>
  <c r="BT585" i="6"/>
  <c r="BS585" i="6"/>
  <c r="BR585" i="6"/>
  <c r="BQ585" i="6"/>
  <c r="BP585" i="6"/>
  <c r="BO585" i="6"/>
  <c r="BN585" i="6"/>
  <c r="BM585" i="6"/>
  <c r="BL585" i="6"/>
  <c r="BK585" i="6"/>
  <c r="BJ585" i="6"/>
  <c r="BI585" i="6"/>
  <c r="BH585" i="6"/>
  <c r="BG585" i="6"/>
  <c r="BF585" i="6"/>
  <c r="BE585" i="6"/>
  <c r="BD585" i="6"/>
  <c r="BC585" i="6"/>
  <c r="BB585" i="6"/>
  <c r="BA585" i="6"/>
  <c r="AZ585" i="6"/>
  <c r="AY585" i="6"/>
  <c r="AX585" i="6"/>
  <c r="AW585" i="6"/>
  <c r="AV585" i="6"/>
  <c r="AU585" i="6"/>
  <c r="AT585" i="6"/>
  <c r="AS585" i="6"/>
  <c r="AR585" i="6"/>
  <c r="AQ585" i="6"/>
  <c r="AP585" i="6"/>
  <c r="AO585" i="6"/>
  <c r="AN585" i="6"/>
  <c r="AM585" i="6"/>
  <c r="AL585" i="6"/>
  <c r="AK585" i="6"/>
  <c r="AJ585" i="6"/>
  <c r="AI585" i="6"/>
  <c r="AH585" i="6"/>
  <c r="AG585" i="6"/>
  <c r="AF585" i="6"/>
  <c r="AE585" i="6"/>
  <c r="AD585" i="6"/>
  <c r="AC585" i="6"/>
  <c r="AB585" i="6"/>
  <c r="AA585" i="6"/>
  <c r="Z585" i="6"/>
  <c r="Y585" i="6"/>
  <c r="X585" i="6"/>
  <c r="W585" i="6"/>
  <c r="V585" i="6"/>
  <c r="U585" i="6"/>
  <c r="T585" i="6"/>
  <c r="S585" i="6"/>
  <c r="R585" i="6"/>
  <c r="Q585" i="6"/>
  <c r="P585" i="6"/>
  <c r="O585" i="6"/>
  <c r="N585" i="6"/>
  <c r="M585" i="6"/>
  <c r="L585" i="6"/>
  <c r="K585" i="6"/>
  <c r="J585" i="6"/>
  <c r="I585" i="6"/>
  <c r="H585" i="6"/>
  <c r="G585" i="6"/>
  <c r="BV584" i="6"/>
  <c r="BU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BV583" i="6"/>
  <c r="BU583" i="6"/>
  <c r="BT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BV582" i="6"/>
  <c r="BU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U581" i="6"/>
  <c r="T581" i="6"/>
  <c r="S581" i="6"/>
  <c r="R581" i="6"/>
  <c r="P581" i="6"/>
  <c r="O581" i="6"/>
  <c r="N581" i="6"/>
  <c r="M581" i="6"/>
  <c r="K581" i="6"/>
  <c r="J581" i="6"/>
  <c r="I581" i="6"/>
  <c r="H581" i="6"/>
  <c r="G581" i="6"/>
  <c r="BV580" i="6"/>
  <c r="BU580" i="6"/>
  <c r="BS580" i="6"/>
  <c r="BR580" i="6"/>
  <c r="BQ580" i="6"/>
  <c r="BP580" i="6"/>
  <c r="BN580" i="6"/>
  <c r="BM580" i="6"/>
  <c r="BL580" i="6"/>
  <c r="BK580" i="6"/>
  <c r="BI580" i="6"/>
  <c r="BH580" i="6"/>
  <c r="BG580" i="6"/>
  <c r="BF580" i="6"/>
  <c r="BD580" i="6"/>
  <c r="BC580" i="6"/>
  <c r="BB580" i="6"/>
  <c r="BA580" i="6"/>
  <c r="AY580" i="6"/>
  <c r="AX580" i="6"/>
  <c r="AW580" i="6"/>
  <c r="AV580" i="6"/>
  <c r="AT580" i="6"/>
  <c r="AS580" i="6"/>
  <c r="AR580" i="6"/>
  <c r="AQ580" i="6"/>
  <c r="AO580" i="6"/>
  <c r="AN580" i="6"/>
  <c r="AM580" i="6"/>
  <c r="AL580" i="6"/>
  <c r="AJ580" i="6"/>
  <c r="AI580" i="6"/>
  <c r="AH580" i="6"/>
  <c r="AG580" i="6"/>
  <c r="AE580" i="6"/>
  <c r="AD580" i="6"/>
  <c r="AC580" i="6"/>
  <c r="AB580" i="6"/>
  <c r="Z580" i="6"/>
  <c r="Y580" i="6"/>
  <c r="X580" i="6"/>
  <c r="W580" i="6"/>
  <c r="U580" i="6"/>
  <c r="T580" i="6"/>
  <c r="S580" i="6"/>
  <c r="R580" i="6"/>
  <c r="P580" i="6"/>
  <c r="O580" i="6"/>
  <c r="N580" i="6"/>
  <c r="M580" i="6"/>
  <c r="K580" i="6"/>
  <c r="J580" i="6"/>
  <c r="I580" i="6"/>
  <c r="H580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BV566" i="6"/>
  <c r="BU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BV565" i="6"/>
  <c r="BU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BV564" i="6"/>
  <c r="BU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U564" i="6"/>
  <c r="T564" i="6"/>
  <c r="S564" i="6"/>
  <c r="R564" i="6"/>
  <c r="P564" i="6"/>
  <c r="O564" i="6"/>
  <c r="N564" i="6"/>
  <c r="M564" i="6"/>
  <c r="K564" i="6"/>
  <c r="J564" i="6"/>
  <c r="I564" i="6"/>
  <c r="H564" i="6"/>
  <c r="G564" i="6"/>
  <c r="BV563" i="6"/>
  <c r="BU563" i="6"/>
  <c r="BS563" i="6"/>
  <c r="BR563" i="6"/>
  <c r="BQ563" i="6"/>
  <c r="BP563" i="6"/>
  <c r="BN563" i="6"/>
  <c r="BM563" i="6"/>
  <c r="BL563" i="6"/>
  <c r="BK563" i="6"/>
  <c r="BI563" i="6"/>
  <c r="BH563" i="6"/>
  <c r="BG563" i="6"/>
  <c r="BF563" i="6"/>
  <c r="BD563" i="6"/>
  <c r="BC563" i="6"/>
  <c r="BB563" i="6"/>
  <c r="BA563" i="6"/>
  <c r="AY563" i="6"/>
  <c r="AX563" i="6"/>
  <c r="AW563" i="6"/>
  <c r="AV563" i="6"/>
  <c r="AT563" i="6"/>
  <c r="AS563" i="6"/>
  <c r="AR563" i="6"/>
  <c r="AQ563" i="6"/>
  <c r="AO563" i="6"/>
  <c r="AN563" i="6"/>
  <c r="AM563" i="6"/>
  <c r="AL563" i="6"/>
  <c r="AJ563" i="6"/>
  <c r="AI563" i="6"/>
  <c r="AH563" i="6"/>
  <c r="AG563" i="6"/>
  <c r="AE563" i="6"/>
  <c r="AD563" i="6"/>
  <c r="AC563" i="6"/>
  <c r="AB563" i="6"/>
  <c r="Z563" i="6"/>
  <c r="Y563" i="6"/>
  <c r="X563" i="6"/>
  <c r="W563" i="6"/>
  <c r="U563" i="6"/>
  <c r="T563" i="6"/>
  <c r="S563" i="6"/>
  <c r="R563" i="6"/>
  <c r="P563" i="6"/>
  <c r="O563" i="6"/>
  <c r="N563" i="6"/>
  <c r="M563" i="6"/>
  <c r="K563" i="6"/>
  <c r="J563" i="6"/>
  <c r="I563" i="6"/>
  <c r="H563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BV561" i="6"/>
  <c r="BU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BV560" i="6"/>
  <c r="BU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V558" i="6"/>
  <c r="BU558" i="6"/>
  <c r="BS558" i="6"/>
  <c r="BR558" i="6"/>
  <c r="BQ558" i="6"/>
  <c r="BP558" i="6"/>
  <c r="BN558" i="6"/>
  <c r="BM558" i="6"/>
  <c r="BL558" i="6"/>
  <c r="BK558" i="6"/>
  <c r="BI558" i="6"/>
  <c r="BH558" i="6"/>
  <c r="BG558" i="6"/>
  <c r="BF558" i="6"/>
  <c r="BD558" i="6"/>
  <c r="BC558" i="6"/>
  <c r="BB558" i="6"/>
  <c r="BA558" i="6"/>
  <c r="AY558" i="6"/>
  <c r="AX558" i="6"/>
  <c r="AW558" i="6"/>
  <c r="AV558" i="6"/>
  <c r="AT558" i="6"/>
  <c r="AS558" i="6"/>
  <c r="AR558" i="6"/>
  <c r="AQ558" i="6"/>
  <c r="AO558" i="6"/>
  <c r="AN558" i="6"/>
  <c r="AM558" i="6"/>
  <c r="AL558" i="6"/>
  <c r="AJ558" i="6"/>
  <c r="AI558" i="6"/>
  <c r="AH558" i="6"/>
  <c r="AG558" i="6"/>
  <c r="AE558" i="6"/>
  <c r="AD558" i="6"/>
  <c r="AC558" i="6"/>
  <c r="AB558" i="6"/>
  <c r="Z558" i="6"/>
  <c r="Y558" i="6"/>
  <c r="X558" i="6"/>
  <c r="W558" i="6"/>
  <c r="U558" i="6"/>
  <c r="T558" i="6"/>
  <c r="S558" i="6"/>
  <c r="R558" i="6"/>
  <c r="P558" i="6"/>
  <c r="O558" i="6"/>
  <c r="N558" i="6"/>
  <c r="M558" i="6"/>
  <c r="K558" i="6"/>
  <c r="J558" i="6"/>
  <c r="I558" i="6"/>
  <c r="H558" i="6"/>
  <c r="BV557" i="6"/>
  <c r="BU557" i="6"/>
  <c r="BT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V556" i="6"/>
  <c r="BU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BV555" i="6"/>
  <c r="BU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U554" i="6"/>
  <c r="T554" i="6"/>
  <c r="S554" i="6"/>
  <c r="R554" i="6"/>
  <c r="P554" i="6"/>
  <c r="O554" i="6"/>
  <c r="N554" i="6"/>
  <c r="M554" i="6"/>
  <c r="K554" i="6"/>
  <c r="J554" i="6"/>
  <c r="I554" i="6"/>
  <c r="H554" i="6"/>
  <c r="G554" i="6"/>
  <c r="BV553" i="6"/>
  <c r="BU553" i="6"/>
  <c r="BS553" i="6"/>
  <c r="BR553" i="6"/>
  <c r="BQ553" i="6"/>
  <c r="BP553" i="6"/>
  <c r="BN553" i="6"/>
  <c r="BM553" i="6"/>
  <c r="BL553" i="6"/>
  <c r="BK553" i="6"/>
  <c r="BI553" i="6"/>
  <c r="BH553" i="6"/>
  <c r="BG553" i="6"/>
  <c r="BF553" i="6"/>
  <c r="BD553" i="6"/>
  <c r="BC553" i="6"/>
  <c r="BB553" i="6"/>
  <c r="BA553" i="6"/>
  <c r="AY553" i="6"/>
  <c r="AX553" i="6"/>
  <c r="AW553" i="6"/>
  <c r="AV553" i="6"/>
  <c r="AT553" i="6"/>
  <c r="AS553" i="6"/>
  <c r="AR553" i="6"/>
  <c r="AQ553" i="6"/>
  <c r="AO553" i="6"/>
  <c r="AN553" i="6"/>
  <c r="AM553" i="6"/>
  <c r="AL553" i="6"/>
  <c r="AJ553" i="6"/>
  <c r="AI553" i="6"/>
  <c r="AH553" i="6"/>
  <c r="AG553" i="6"/>
  <c r="AE553" i="6"/>
  <c r="AD553" i="6"/>
  <c r="AC553" i="6"/>
  <c r="AB553" i="6"/>
  <c r="Z553" i="6"/>
  <c r="Y553" i="6"/>
  <c r="X553" i="6"/>
  <c r="W553" i="6"/>
  <c r="U553" i="6"/>
  <c r="T553" i="6"/>
  <c r="S553" i="6"/>
  <c r="R553" i="6"/>
  <c r="P553" i="6"/>
  <c r="O553" i="6"/>
  <c r="N553" i="6"/>
  <c r="M553" i="6"/>
  <c r="K553" i="6"/>
  <c r="J553" i="6"/>
  <c r="I553" i="6"/>
  <c r="H553" i="6"/>
  <c r="BV552" i="6"/>
  <c r="BU552" i="6"/>
  <c r="BT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U552" i="6"/>
  <c r="AT552" i="6"/>
  <c r="AS552" i="6"/>
  <c r="AR552" i="6"/>
  <c r="AQ552" i="6"/>
  <c r="AP552" i="6"/>
  <c r="AO552" i="6"/>
  <c r="AN552" i="6"/>
  <c r="AM552" i="6"/>
  <c r="AL552" i="6"/>
  <c r="AK552" i="6"/>
  <c r="AJ552" i="6"/>
  <c r="AI552" i="6"/>
  <c r="AH552" i="6"/>
  <c r="AG552" i="6"/>
  <c r="AF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V551" i="6"/>
  <c r="BU551" i="6"/>
  <c r="BS551" i="6"/>
  <c r="BR551" i="6"/>
  <c r="BQ551" i="6"/>
  <c r="BP551" i="6"/>
  <c r="BO551" i="6"/>
  <c r="BN551" i="6"/>
  <c r="BM551" i="6"/>
  <c r="BL551" i="6"/>
  <c r="BK551" i="6"/>
  <c r="BJ551" i="6"/>
  <c r="BI551" i="6"/>
  <c r="BH551" i="6"/>
  <c r="BG551" i="6"/>
  <c r="BF551" i="6"/>
  <c r="BE551" i="6"/>
  <c r="BD551" i="6"/>
  <c r="BC551" i="6"/>
  <c r="BB551" i="6"/>
  <c r="BA551" i="6"/>
  <c r="AZ551" i="6"/>
  <c r="AY551" i="6"/>
  <c r="AX551" i="6"/>
  <c r="AW551" i="6"/>
  <c r="AV551" i="6"/>
  <c r="AU551" i="6"/>
  <c r="AT551" i="6"/>
  <c r="AS551" i="6"/>
  <c r="AR551" i="6"/>
  <c r="AQ551" i="6"/>
  <c r="AP551" i="6"/>
  <c r="AO551" i="6"/>
  <c r="AN551" i="6"/>
  <c r="AM551" i="6"/>
  <c r="AL551" i="6"/>
  <c r="AK551" i="6"/>
  <c r="AJ551" i="6"/>
  <c r="AI551" i="6"/>
  <c r="AH551" i="6"/>
  <c r="AG551" i="6"/>
  <c r="AF551" i="6"/>
  <c r="AE551" i="6"/>
  <c r="AD551" i="6"/>
  <c r="AC551" i="6"/>
  <c r="AB551" i="6"/>
  <c r="AA551" i="6"/>
  <c r="Z551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BV550" i="6"/>
  <c r="BU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U549" i="6"/>
  <c r="T549" i="6"/>
  <c r="S549" i="6"/>
  <c r="R549" i="6"/>
  <c r="P549" i="6"/>
  <c r="O549" i="6"/>
  <c r="N549" i="6"/>
  <c r="M549" i="6"/>
  <c r="K549" i="6"/>
  <c r="J549" i="6"/>
  <c r="I549" i="6"/>
  <c r="H549" i="6"/>
  <c r="G549" i="6"/>
  <c r="BV548" i="6"/>
  <c r="BU548" i="6"/>
  <c r="BS548" i="6"/>
  <c r="BR548" i="6"/>
  <c r="BQ548" i="6"/>
  <c r="BP548" i="6"/>
  <c r="BN548" i="6"/>
  <c r="BM548" i="6"/>
  <c r="BL548" i="6"/>
  <c r="BK548" i="6"/>
  <c r="BI548" i="6"/>
  <c r="BH548" i="6"/>
  <c r="BG548" i="6"/>
  <c r="BF548" i="6"/>
  <c r="BD548" i="6"/>
  <c r="BC548" i="6"/>
  <c r="BB548" i="6"/>
  <c r="BA548" i="6"/>
  <c r="AY548" i="6"/>
  <c r="AX548" i="6"/>
  <c r="AW548" i="6"/>
  <c r="AV548" i="6"/>
  <c r="AT548" i="6"/>
  <c r="AS548" i="6"/>
  <c r="AR548" i="6"/>
  <c r="AQ548" i="6"/>
  <c r="AO548" i="6"/>
  <c r="AN548" i="6"/>
  <c r="AM548" i="6"/>
  <c r="AL548" i="6"/>
  <c r="AJ548" i="6"/>
  <c r="AI548" i="6"/>
  <c r="AH548" i="6"/>
  <c r="AG548" i="6"/>
  <c r="AE548" i="6"/>
  <c r="AD548" i="6"/>
  <c r="AC548" i="6"/>
  <c r="AB548" i="6"/>
  <c r="Z548" i="6"/>
  <c r="Y548" i="6"/>
  <c r="X548" i="6"/>
  <c r="W548" i="6"/>
  <c r="U548" i="6"/>
  <c r="T548" i="6"/>
  <c r="S548" i="6"/>
  <c r="R548" i="6"/>
  <c r="P548" i="6"/>
  <c r="O548" i="6"/>
  <c r="N548" i="6"/>
  <c r="M548" i="6"/>
  <c r="K548" i="6"/>
  <c r="J548" i="6"/>
  <c r="I548" i="6"/>
  <c r="H548" i="6"/>
  <c r="BV547" i="6"/>
  <c r="BU547" i="6"/>
  <c r="BT547" i="6"/>
  <c r="BS547" i="6"/>
  <c r="BR547" i="6"/>
  <c r="BQ547" i="6"/>
  <c r="BP547" i="6"/>
  <c r="BO547" i="6"/>
  <c r="BN547" i="6"/>
  <c r="BM547" i="6"/>
  <c r="BL547" i="6"/>
  <c r="BK547" i="6"/>
  <c r="BJ547" i="6"/>
  <c r="BI547" i="6"/>
  <c r="BH547" i="6"/>
  <c r="BG547" i="6"/>
  <c r="BF547" i="6"/>
  <c r="BE547" i="6"/>
  <c r="BD547" i="6"/>
  <c r="BC547" i="6"/>
  <c r="BB547" i="6"/>
  <c r="BA547" i="6"/>
  <c r="AZ547" i="6"/>
  <c r="AY547" i="6"/>
  <c r="AX547" i="6"/>
  <c r="AW547" i="6"/>
  <c r="AV547" i="6"/>
  <c r="AU547" i="6"/>
  <c r="AT547" i="6"/>
  <c r="AS547" i="6"/>
  <c r="AR547" i="6"/>
  <c r="AQ547" i="6"/>
  <c r="AP547" i="6"/>
  <c r="AO547" i="6"/>
  <c r="AN547" i="6"/>
  <c r="AM547" i="6"/>
  <c r="AL547" i="6"/>
  <c r="AK547" i="6"/>
  <c r="AJ547" i="6"/>
  <c r="AI547" i="6"/>
  <c r="AH547" i="6"/>
  <c r="AG547" i="6"/>
  <c r="AF547" i="6"/>
  <c r="AE547" i="6"/>
  <c r="AD547" i="6"/>
  <c r="AC547" i="6"/>
  <c r="AB547" i="6"/>
  <c r="AA547" i="6"/>
  <c r="Z547" i="6"/>
  <c r="Y547" i="6"/>
  <c r="X547" i="6"/>
  <c r="W547" i="6"/>
  <c r="V547" i="6"/>
  <c r="U547" i="6"/>
  <c r="T547" i="6"/>
  <c r="S547" i="6"/>
  <c r="R547" i="6"/>
  <c r="Q547" i="6"/>
  <c r="P547" i="6"/>
  <c r="O547" i="6"/>
  <c r="N547" i="6"/>
  <c r="M547" i="6"/>
  <c r="L547" i="6"/>
  <c r="K547" i="6"/>
  <c r="J547" i="6"/>
  <c r="I547" i="6"/>
  <c r="H547" i="6"/>
  <c r="G547" i="6"/>
  <c r="BV546" i="6"/>
  <c r="BU546" i="6"/>
  <c r="BS546" i="6"/>
  <c r="BR546" i="6"/>
  <c r="BQ546" i="6"/>
  <c r="BP546" i="6"/>
  <c r="BO546" i="6"/>
  <c r="BN546" i="6"/>
  <c r="BM546" i="6"/>
  <c r="BL546" i="6"/>
  <c r="BK546" i="6"/>
  <c r="BJ546" i="6"/>
  <c r="BI546" i="6"/>
  <c r="BH546" i="6"/>
  <c r="BG546" i="6"/>
  <c r="BF546" i="6"/>
  <c r="BE546" i="6"/>
  <c r="BD546" i="6"/>
  <c r="BC546" i="6"/>
  <c r="BB546" i="6"/>
  <c r="BA546" i="6"/>
  <c r="AZ546" i="6"/>
  <c r="AY546" i="6"/>
  <c r="AX546" i="6"/>
  <c r="AW546" i="6"/>
  <c r="AV546" i="6"/>
  <c r="AU546" i="6"/>
  <c r="AT546" i="6"/>
  <c r="AS546" i="6"/>
  <c r="AR546" i="6"/>
  <c r="AQ546" i="6"/>
  <c r="AP546" i="6"/>
  <c r="AO546" i="6"/>
  <c r="AN546" i="6"/>
  <c r="AM546" i="6"/>
  <c r="AL546" i="6"/>
  <c r="AK546" i="6"/>
  <c r="AJ546" i="6"/>
  <c r="AI546" i="6"/>
  <c r="AH546" i="6"/>
  <c r="AG546" i="6"/>
  <c r="AF546" i="6"/>
  <c r="AE546" i="6"/>
  <c r="AD546" i="6"/>
  <c r="AC546" i="6"/>
  <c r="AB546" i="6"/>
  <c r="AA546" i="6"/>
  <c r="Z546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BV545" i="6"/>
  <c r="BU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U544" i="6"/>
  <c r="T544" i="6"/>
  <c r="S544" i="6"/>
  <c r="R544" i="6"/>
  <c r="P544" i="6"/>
  <c r="O544" i="6"/>
  <c r="N544" i="6"/>
  <c r="M544" i="6"/>
  <c r="K544" i="6"/>
  <c r="J544" i="6"/>
  <c r="I544" i="6"/>
  <c r="H544" i="6"/>
  <c r="G544" i="6"/>
  <c r="BV543" i="6"/>
  <c r="BU543" i="6"/>
  <c r="BS543" i="6"/>
  <c r="BR543" i="6"/>
  <c r="BQ543" i="6"/>
  <c r="BP543" i="6"/>
  <c r="BN543" i="6"/>
  <c r="BM543" i="6"/>
  <c r="BL543" i="6"/>
  <c r="BK543" i="6"/>
  <c r="BI543" i="6"/>
  <c r="BH543" i="6"/>
  <c r="BG543" i="6"/>
  <c r="BF543" i="6"/>
  <c r="BD543" i="6"/>
  <c r="BC543" i="6"/>
  <c r="BB543" i="6"/>
  <c r="BA543" i="6"/>
  <c r="AY543" i="6"/>
  <c r="AX543" i="6"/>
  <c r="AW543" i="6"/>
  <c r="AV543" i="6"/>
  <c r="AT543" i="6"/>
  <c r="AS543" i="6"/>
  <c r="AR543" i="6"/>
  <c r="AQ543" i="6"/>
  <c r="AO543" i="6"/>
  <c r="AN543" i="6"/>
  <c r="AM543" i="6"/>
  <c r="AL543" i="6"/>
  <c r="AJ543" i="6"/>
  <c r="AI543" i="6"/>
  <c r="AH543" i="6"/>
  <c r="AG543" i="6"/>
  <c r="AE543" i="6"/>
  <c r="AD543" i="6"/>
  <c r="AC543" i="6"/>
  <c r="AB543" i="6"/>
  <c r="Z543" i="6"/>
  <c r="Y543" i="6"/>
  <c r="X543" i="6"/>
  <c r="W543" i="6"/>
  <c r="U543" i="6"/>
  <c r="T543" i="6"/>
  <c r="S543" i="6"/>
  <c r="R543" i="6"/>
  <c r="P543" i="6"/>
  <c r="O543" i="6"/>
  <c r="N543" i="6"/>
  <c r="M543" i="6"/>
  <c r="K543" i="6"/>
  <c r="J543" i="6"/>
  <c r="I543" i="6"/>
  <c r="H543" i="6"/>
  <c r="BV542" i="6"/>
  <c r="BU542" i="6"/>
  <c r="BT542" i="6"/>
  <c r="BS542" i="6"/>
  <c r="BR542" i="6"/>
  <c r="BQ542" i="6"/>
  <c r="BP542" i="6"/>
  <c r="BO542" i="6"/>
  <c r="BN542" i="6"/>
  <c r="BM542" i="6"/>
  <c r="BL542" i="6"/>
  <c r="BK542" i="6"/>
  <c r="BJ542" i="6"/>
  <c r="BI542" i="6"/>
  <c r="BH542" i="6"/>
  <c r="BG542" i="6"/>
  <c r="BF542" i="6"/>
  <c r="BE542" i="6"/>
  <c r="BD542" i="6"/>
  <c r="BC542" i="6"/>
  <c r="BB542" i="6"/>
  <c r="BA542" i="6"/>
  <c r="AZ542" i="6"/>
  <c r="AY542" i="6"/>
  <c r="AX542" i="6"/>
  <c r="AW542" i="6"/>
  <c r="AV542" i="6"/>
  <c r="AU542" i="6"/>
  <c r="AT542" i="6"/>
  <c r="AS542" i="6"/>
  <c r="AR542" i="6"/>
  <c r="AQ542" i="6"/>
  <c r="AP542" i="6"/>
  <c r="AO542" i="6"/>
  <c r="AN542" i="6"/>
  <c r="AM542" i="6"/>
  <c r="AL542" i="6"/>
  <c r="AK542" i="6"/>
  <c r="AJ542" i="6"/>
  <c r="AI542" i="6"/>
  <c r="AH542" i="6"/>
  <c r="AG542" i="6"/>
  <c r="AF542" i="6"/>
  <c r="AE542" i="6"/>
  <c r="AD542" i="6"/>
  <c r="AC542" i="6"/>
  <c r="AB542" i="6"/>
  <c r="AA542" i="6"/>
  <c r="Z542" i="6"/>
  <c r="Y542" i="6"/>
  <c r="X542" i="6"/>
  <c r="W542" i="6"/>
  <c r="V542" i="6"/>
  <c r="U542" i="6"/>
  <c r="T542" i="6"/>
  <c r="S542" i="6"/>
  <c r="R542" i="6"/>
  <c r="Q542" i="6"/>
  <c r="P542" i="6"/>
  <c r="O542" i="6"/>
  <c r="N542" i="6"/>
  <c r="M542" i="6"/>
  <c r="L542" i="6"/>
  <c r="K542" i="6"/>
  <c r="J542" i="6"/>
  <c r="I542" i="6"/>
  <c r="H542" i="6"/>
  <c r="G542" i="6"/>
  <c r="BV541" i="6"/>
  <c r="BU541" i="6"/>
  <c r="BS541" i="6"/>
  <c r="BR541" i="6"/>
  <c r="BQ541" i="6"/>
  <c r="BP541" i="6"/>
  <c r="BO541" i="6"/>
  <c r="BN541" i="6"/>
  <c r="BM541" i="6"/>
  <c r="BL541" i="6"/>
  <c r="BK541" i="6"/>
  <c r="BJ541" i="6"/>
  <c r="BI541" i="6"/>
  <c r="BH541" i="6"/>
  <c r="BG541" i="6"/>
  <c r="BF541" i="6"/>
  <c r="BE541" i="6"/>
  <c r="BD541" i="6"/>
  <c r="BC541" i="6"/>
  <c r="BB541" i="6"/>
  <c r="BA541" i="6"/>
  <c r="AZ541" i="6"/>
  <c r="AY541" i="6"/>
  <c r="AX541" i="6"/>
  <c r="AW541" i="6"/>
  <c r="AV541" i="6"/>
  <c r="AU541" i="6"/>
  <c r="AT541" i="6"/>
  <c r="AS541" i="6"/>
  <c r="AR541" i="6"/>
  <c r="AQ541" i="6"/>
  <c r="AP541" i="6"/>
  <c r="AO541" i="6"/>
  <c r="AN541" i="6"/>
  <c r="AM541" i="6"/>
  <c r="AL541" i="6"/>
  <c r="AK541" i="6"/>
  <c r="AJ541" i="6"/>
  <c r="AI541" i="6"/>
  <c r="AH541" i="6"/>
  <c r="AG541" i="6"/>
  <c r="AF541" i="6"/>
  <c r="AE541" i="6"/>
  <c r="AD541" i="6"/>
  <c r="AC541" i="6"/>
  <c r="AB541" i="6"/>
  <c r="AA541" i="6"/>
  <c r="Z541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BV540" i="6"/>
  <c r="BU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V538" i="6"/>
  <c r="BU538" i="6"/>
  <c r="BS538" i="6"/>
  <c r="BR538" i="6"/>
  <c r="BQ538" i="6"/>
  <c r="BP538" i="6"/>
  <c r="BN538" i="6"/>
  <c r="BM538" i="6"/>
  <c r="BL538" i="6"/>
  <c r="BK538" i="6"/>
  <c r="BI538" i="6"/>
  <c r="BH538" i="6"/>
  <c r="BG538" i="6"/>
  <c r="BF538" i="6"/>
  <c r="BD538" i="6"/>
  <c r="BC538" i="6"/>
  <c r="BB538" i="6"/>
  <c r="BA538" i="6"/>
  <c r="AY538" i="6"/>
  <c r="AX538" i="6"/>
  <c r="AW538" i="6"/>
  <c r="AV538" i="6"/>
  <c r="AT538" i="6"/>
  <c r="AS538" i="6"/>
  <c r="AR538" i="6"/>
  <c r="AQ538" i="6"/>
  <c r="AO538" i="6"/>
  <c r="AN538" i="6"/>
  <c r="AM538" i="6"/>
  <c r="AL538" i="6"/>
  <c r="AJ538" i="6"/>
  <c r="AI538" i="6"/>
  <c r="AH538" i="6"/>
  <c r="AG538" i="6"/>
  <c r="AE538" i="6"/>
  <c r="AD538" i="6"/>
  <c r="AC538" i="6"/>
  <c r="AB538" i="6"/>
  <c r="Z538" i="6"/>
  <c r="Y538" i="6"/>
  <c r="X538" i="6"/>
  <c r="W538" i="6"/>
  <c r="U538" i="6"/>
  <c r="T538" i="6"/>
  <c r="S538" i="6"/>
  <c r="R538" i="6"/>
  <c r="P538" i="6"/>
  <c r="O538" i="6"/>
  <c r="N538" i="6"/>
  <c r="M538" i="6"/>
  <c r="K538" i="6"/>
  <c r="J538" i="6"/>
  <c r="I538" i="6"/>
  <c r="H538" i="6"/>
  <c r="BV537" i="6"/>
  <c r="BU537" i="6"/>
  <c r="BT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BV536" i="6"/>
  <c r="BU536" i="6"/>
  <c r="BS536" i="6"/>
  <c r="BR536" i="6"/>
  <c r="BQ536" i="6"/>
  <c r="BP536" i="6"/>
  <c r="BO536" i="6"/>
  <c r="BN536" i="6"/>
  <c r="BM536" i="6"/>
  <c r="BL536" i="6"/>
  <c r="BK536" i="6"/>
  <c r="BJ536" i="6"/>
  <c r="BI536" i="6"/>
  <c r="BH536" i="6"/>
  <c r="BG536" i="6"/>
  <c r="BF536" i="6"/>
  <c r="BE536" i="6"/>
  <c r="BD536" i="6"/>
  <c r="BC536" i="6"/>
  <c r="BB536" i="6"/>
  <c r="BA536" i="6"/>
  <c r="AZ536" i="6"/>
  <c r="AY536" i="6"/>
  <c r="AX536" i="6"/>
  <c r="AW536" i="6"/>
  <c r="AV536" i="6"/>
  <c r="AU536" i="6"/>
  <c r="AT536" i="6"/>
  <c r="AS536" i="6"/>
  <c r="AR536" i="6"/>
  <c r="AQ536" i="6"/>
  <c r="AP536" i="6"/>
  <c r="AO536" i="6"/>
  <c r="AN536" i="6"/>
  <c r="AM536" i="6"/>
  <c r="AL536" i="6"/>
  <c r="AK536" i="6"/>
  <c r="AJ536" i="6"/>
  <c r="AI536" i="6"/>
  <c r="AH536" i="6"/>
  <c r="AG536" i="6"/>
  <c r="AF536" i="6"/>
  <c r="AE536" i="6"/>
  <c r="AD536" i="6"/>
  <c r="AC536" i="6"/>
  <c r="AB536" i="6"/>
  <c r="AA536" i="6"/>
  <c r="Z536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BV535" i="6"/>
  <c r="BU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BV533" i="6"/>
  <c r="BU533" i="6"/>
  <c r="BS533" i="6"/>
  <c r="BR533" i="6"/>
  <c r="BQ533" i="6"/>
  <c r="BP533" i="6"/>
  <c r="BN533" i="6"/>
  <c r="BM533" i="6"/>
  <c r="BL533" i="6"/>
  <c r="BK533" i="6"/>
  <c r="BI533" i="6"/>
  <c r="BH533" i="6"/>
  <c r="BG533" i="6"/>
  <c r="BF533" i="6"/>
  <c r="BD533" i="6"/>
  <c r="BC533" i="6"/>
  <c r="BB533" i="6"/>
  <c r="BA533" i="6"/>
  <c r="AY533" i="6"/>
  <c r="AX533" i="6"/>
  <c r="AW533" i="6"/>
  <c r="AV533" i="6"/>
  <c r="AT533" i="6"/>
  <c r="AS533" i="6"/>
  <c r="AR533" i="6"/>
  <c r="AQ533" i="6"/>
  <c r="AO533" i="6"/>
  <c r="AN533" i="6"/>
  <c r="AM533" i="6"/>
  <c r="AL533" i="6"/>
  <c r="AJ533" i="6"/>
  <c r="AI533" i="6"/>
  <c r="AH533" i="6"/>
  <c r="AG533" i="6"/>
  <c r="AE533" i="6"/>
  <c r="AD533" i="6"/>
  <c r="AC533" i="6"/>
  <c r="AB533" i="6"/>
  <c r="Z533" i="6"/>
  <c r="Y533" i="6"/>
  <c r="X533" i="6"/>
  <c r="W533" i="6"/>
  <c r="U533" i="6"/>
  <c r="T533" i="6"/>
  <c r="S533" i="6"/>
  <c r="R533" i="6"/>
  <c r="P533" i="6"/>
  <c r="O533" i="6"/>
  <c r="N533" i="6"/>
  <c r="M533" i="6"/>
  <c r="K533" i="6"/>
  <c r="J533" i="6"/>
  <c r="I533" i="6"/>
  <c r="H533" i="6"/>
  <c r="BV532" i="6"/>
  <c r="BU532" i="6"/>
  <c r="BT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V531" i="6"/>
  <c r="BU531" i="6"/>
  <c r="BS531" i="6"/>
  <c r="BR531" i="6"/>
  <c r="BQ531" i="6"/>
  <c r="BP531" i="6"/>
  <c r="BO531" i="6"/>
  <c r="BN531" i="6"/>
  <c r="BM531" i="6"/>
  <c r="BL531" i="6"/>
  <c r="BK531" i="6"/>
  <c r="BJ531" i="6"/>
  <c r="BI531" i="6"/>
  <c r="BH531" i="6"/>
  <c r="BG531" i="6"/>
  <c r="BF531" i="6"/>
  <c r="BE531" i="6"/>
  <c r="BD531" i="6"/>
  <c r="BC531" i="6"/>
  <c r="BB531" i="6"/>
  <c r="BA531" i="6"/>
  <c r="AZ531" i="6"/>
  <c r="AY531" i="6"/>
  <c r="AX531" i="6"/>
  <c r="AW531" i="6"/>
  <c r="AV531" i="6"/>
  <c r="AU531" i="6"/>
  <c r="AT531" i="6"/>
  <c r="AS531" i="6"/>
  <c r="AR531" i="6"/>
  <c r="AQ531" i="6"/>
  <c r="AP531" i="6"/>
  <c r="AO531" i="6"/>
  <c r="AN531" i="6"/>
  <c r="AM531" i="6"/>
  <c r="AL531" i="6"/>
  <c r="AK531" i="6"/>
  <c r="AJ531" i="6"/>
  <c r="AI531" i="6"/>
  <c r="AH531" i="6"/>
  <c r="AG531" i="6"/>
  <c r="AF531" i="6"/>
  <c r="AE531" i="6"/>
  <c r="AD531" i="6"/>
  <c r="AC531" i="6"/>
  <c r="AB531" i="6"/>
  <c r="AA531" i="6"/>
  <c r="Z531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BV530" i="6"/>
  <c r="BU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BV528" i="6"/>
  <c r="BU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BV527" i="6"/>
  <c r="BU527" i="6"/>
  <c r="BS527" i="6"/>
  <c r="BR527" i="6"/>
  <c r="BQ527" i="6"/>
  <c r="BP527" i="6"/>
  <c r="BN527" i="6"/>
  <c r="BM527" i="6"/>
  <c r="BL527" i="6"/>
  <c r="BK527" i="6"/>
  <c r="BI527" i="6"/>
  <c r="BH527" i="6"/>
  <c r="BG527" i="6"/>
  <c r="BF527" i="6"/>
  <c r="BD527" i="6"/>
  <c r="BC527" i="6"/>
  <c r="BB527" i="6"/>
  <c r="BA527" i="6"/>
  <c r="AY527" i="6"/>
  <c r="AX527" i="6"/>
  <c r="AW527" i="6"/>
  <c r="AV527" i="6"/>
  <c r="AT527" i="6"/>
  <c r="AS527" i="6"/>
  <c r="AR527" i="6"/>
  <c r="AQ527" i="6"/>
  <c r="AO527" i="6"/>
  <c r="AN527" i="6"/>
  <c r="AM527" i="6"/>
  <c r="AL527" i="6"/>
  <c r="AJ527" i="6"/>
  <c r="AI527" i="6"/>
  <c r="AH527" i="6"/>
  <c r="AG527" i="6"/>
  <c r="AE527" i="6"/>
  <c r="AD527" i="6"/>
  <c r="AC527" i="6"/>
  <c r="AB527" i="6"/>
  <c r="Z527" i="6"/>
  <c r="Y527" i="6"/>
  <c r="X527" i="6"/>
  <c r="W527" i="6"/>
  <c r="U527" i="6"/>
  <c r="T527" i="6"/>
  <c r="S527" i="6"/>
  <c r="R527" i="6"/>
  <c r="P527" i="6"/>
  <c r="O527" i="6"/>
  <c r="N527" i="6"/>
  <c r="M527" i="6"/>
  <c r="K527" i="6"/>
  <c r="J527" i="6"/>
  <c r="I527" i="6"/>
  <c r="H527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BV525" i="6"/>
  <c r="BU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BV524" i="6"/>
  <c r="BU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BV523" i="6"/>
  <c r="BU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BV522" i="6"/>
  <c r="BU522" i="6"/>
  <c r="BS522" i="6"/>
  <c r="BR522" i="6"/>
  <c r="BQ522" i="6"/>
  <c r="BP522" i="6"/>
  <c r="BN522" i="6"/>
  <c r="BM522" i="6"/>
  <c r="BL522" i="6"/>
  <c r="BK522" i="6"/>
  <c r="BI522" i="6"/>
  <c r="BH522" i="6"/>
  <c r="BG522" i="6"/>
  <c r="BF522" i="6"/>
  <c r="BD522" i="6"/>
  <c r="BC522" i="6"/>
  <c r="BB522" i="6"/>
  <c r="BA522" i="6"/>
  <c r="AY522" i="6"/>
  <c r="AX522" i="6"/>
  <c r="AW522" i="6"/>
  <c r="AV522" i="6"/>
  <c r="AT522" i="6"/>
  <c r="AS522" i="6"/>
  <c r="AR522" i="6"/>
  <c r="AQ522" i="6"/>
  <c r="AO522" i="6"/>
  <c r="AN522" i="6"/>
  <c r="AM522" i="6"/>
  <c r="AL522" i="6"/>
  <c r="AJ522" i="6"/>
  <c r="AI522" i="6"/>
  <c r="AH522" i="6"/>
  <c r="AG522" i="6"/>
  <c r="AE522" i="6"/>
  <c r="AD522" i="6"/>
  <c r="AC522" i="6"/>
  <c r="AB522" i="6"/>
  <c r="Z522" i="6"/>
  <c r="Y522" i="6"/>
  <c r="X522" i="6"/>
  <c r="W522" i="6"/>
  <c r="U522" i="6"/>
  <c r="T522" i="6"/>
  <c r="S522" i="6"/>
  <c r="R522" i="6"/>
  <c r="P522" i="6"/>
  <c r="O522" i="6"/>
  <c r="N522" i="6"/>
  <c r="M522" i="6"/>
  <c r="K522" i="6"/>
  <c r="J522" i="6"/>
  <c r="I522" i="6"/>
  <c r="H522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BV520" i="6"/>
  <c r="BU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BV519" i="6"/>
  <c r="BU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BV518" i="6"/>
  <c r="BU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BV517" i="6"/>
  <c r="BU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U517" i="6"/>
  <c r="T517" i="6"/>
  <c r="S517" i="6"/>
  <c r="R517" i="6"/>
  <c r="P517" i="6"/>
  <c r="O517" i="6"/>
  <c r="N517" i="6"/>
  <c r="M517" i="6"/>
  <c r="K517" i="6"/>
  <c r="J517" i="6"/>
  <c r="I517" i="6"/>
  <c r="H517" i="6"/>
  <c r="G517" i="6"/>
  <c r="BV516" i="6"/>
  <c r="BU516" i="6"/>
  <c r="BS516" i="6"/>
  <c r="BR516" i="6"/>
  <c r="BQ516" i="6"/>
  <c r="BP516" i="6"/>
  <c r="BN516" i="6"/>
  <c r="BM516" i="6"/>
  <c r="BL516" i="6"/>
  <c r="BK516" i="6"/>
  <c r="BI516" i="6"/>
  <c r="BH516" i="6"/>
  <c r="BG516" i="6"/>
  <c r="BF516" i="6"/>
  <c r="BD516" i="6"/>
  <c r="BC516" i="6"/>
  <c r="BB516" i="6"/>
  <c r="BA516" i="6"/>
  <c r="AY516" i="6"/>
  <c r="AX516" i="6"/>
  <c r="AW516" i="6"/>
  <c r="AV516" i="6"/>
  <c r="AT516" i="6"/>
  <c r="AS516" i="6"/>
  <c r="AR516" i="6"/>
  <c r="AQ516" i="6"/>
  <c r="AO516" i="6"/>
  <c r="AN516" i="6"/>
  <c r="AM516" i="6"/>
  <c r="AL516" i="6"/>
  <c r="AJ516" i="6"/>
  <c r="AI516" i="6"/>
  <c r="AH516" i="6"/>
  <c r="AG516" i="6"/>
  <c r="AE516" i="6"/>
  <c r="AD516" i="6"/>
  <c r="AC516" i="6"/>
  <c r="AB516" i="6"/>
  <c r="Z516" i="6"/>
  <c r="Y516" i="6"/>
  <c r="X516" i="6"/>
  <c r="W516" i="6"/>
  <c r="U516" i="6"/>
  <c r="T516" i="6"/>
  <c r="S516" i="6"/>
  <c r="R516" i="6"/>
  <c r="P516" i="6"/>
  <c r="O516" i="6"/>
  <c r="N516" i="6"/>
  <c r="M516" i="6"/>
  <c r="K516" i="6"/>
  <c r="J516" i="6"/>
  <c r="I516" i="6"/>
  <c r="H516" i="6"/>
  <c r="BV515" i="6"/>
  <c r="BU515" i="6"/>
  <c r="BT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V514" i="6"/>
  <c r="BU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BV513" i="6"/>
  <c r="BU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BV512" i="6"/>
  <c r="BU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U511" i="6"/>
  <c r="T511" i="6"/>
  <c r="S511" i="6"/>
  <c r="R511" i="6"/>
  <c r="P511" i="6"/>
  <c r="O511" i="6"/>
  <c r="N511" i="6"/>
  <c r="M511" i="6"/>
  <c r="K511" i="6"/>
  <c r="J511" i="6"/>
  <c r="I511" i="6"/>
  <c r="H511" i="6"/>
  <c r="G511" i="6"/>
  <c r="BV510" i="6"/>
  <c r="BU510" i="6"/>
  <c r="BS510" i="6"/>
  <c r="BR510" i="6"/>
  <c r="BQ510" i="6"/>
  <c r="BP510" i="6"/>
  <c r="BN510" i="6"/>
  <c r="BM510" i="6"/>
  <c r="BL510" i="6"/>
  <c r="BK510" i="6"/>
  <c r="BI510" i="6"/>
  <c r="BH510" i="6"/>
  <c r="BG510" i="6"/>
  <c r="BF510" i="6"/>
  <c r="BD510" i="6"/>
  <c r="BC510" i="6"/>
  <c r="BB510" i="6"/>
  <c r="BA510" i="6"/>
  <c r="AY510" i="6"/>
  <c r="AX510" i="6"/>
  <c r="AW510" i="6"/>
  <c r="AV510" i="6"/>
  <c r="AT510" i="6"/>
  <c r="AS510" i="6"/>
  <c r="AR510" i="6"/>
  <c r="AQ510" i="6"/>
  <c r="AO510" i="6"/>
  <c r="AN510" i="6"/>
  <c r="AM510" i="6"/>
  <c r="AL510" i="6"/>
  <c r="AJ510" i="6"/>
  <c r="AI510" i="6"/>
  <c r="AH510" i="6"/>
  <c r="AG510" i="6"/>
  <c r="AE510" i="6"/>
  <c r="AD510" i="6"/>
  <c r="AC510" i="6"/>
  <c r="AB510" i="6"/>
  <c r="Z510" i="6"/>
  <c r="Y510" i="6"/>
  <c r="X510" i="6"/>
  <c r="W510" i="6"/>
  <c r="U510" i="6"/>
  <c r="T510" i="6"/>
  <c r="S510" i="6"/>
  <c r="R510" i="6"/>
  <c r="P510" i="6"/>
  <c r="O510" i="6"/>
  <c r="N510" i="6"/>
  <c r="M510" i="6"/>
  <c r="K510" i="6"/>
  <c r="J510" i="6"/>
  <c r="I510" i="6"/>
  <c r="H510" i="6"/>
  <c r="BV509" i="6"/>
  <c r="BU509" i="6"/>
  <c r="BT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BV508" i="6"/>
  <c r="BU508" i="6"/>
  <c r="BS508" i="6"/>
  <c r="BR508" i="6"/>
  <c r="BQ508" i="6"/>
  <c r="BP508" i="6"/>
  <c r="BO508" i="6"/>
  <c r="BN508" i="6"/>
  <c r="BM508" i="6"/>
  <c r="BL508" i="6"/>
  <c r="BK508" i="6"/>
  <c r="BJ508" i="6"/>
  <c r="BI508" i="6"/>
  <c r="BH508" i="6"/>
  <c r="BG508" i="6"/>
  <c r="BF508" i="6"/>
  <c r="BE508" i="6"/>
  <c r="BD508" i="6"/>
  <c r="BC508" i="6"/>
  <c r="BB508" i="6"/>
  <c r="BA508" i="6"/>
  <c r="AZ508" i="6"/>
  <c r="AY508" i="6"/>
  <c r="AX508" i="6"/>
  <c r="AW508" i="6"/>
  <c r="AV508" i="6"/>
  <c r="AU508" i="6"/>
  <c r="AT508" i="6"/>
  <c r="AS508" i="6"/>
  <c r="AR508" i="6"/>
  <c r="AQ508" i="6"/>
  <c r="AP508" i="6"/>
  <c r="AO508" i="6"/>
  <c r="AN508" i="6"/>
  <c r="AM508" i="6"/>
  <c r="AL508" i="6"/>
  <c r="AK508" i="6"/>
  <c r="AJ508" i="6"/>
  <c r="AI508" i="6"/>
  <c r="AH508" i="6"/>
  <c r="AG508" i="6"/>
  <c r="AF508" i="6"/>
  <c r="AE508" i="6"/>
  <c r="AD508" i="6"/>
  <c r="AC508" i="6"/>
  <c r="AB508" i="6"/>
  <c r="AA508" i="6"/>
  <c r="Z508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BV507" i="6"/>
  <c r="BU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U506" i="6"/>
  <c r="T506" i="6"/>
  <c r="S506" i="6"/>
  <c r="R506" i="6"/>
  <c r="P506" i="6"/>
  <c r="O506" i="6"/>
  <c r="N506" i="6"/>
  <c r="M506" i="6"/>
  <c r="L506" i="6"/>
  <c r="K506" i="6"/>
  <c r="J506" i="6"/>
  <c r="I506" i="6"/>
  <c r="H506" i="6"/>
  <c r="G506" i="6"/>
  <c r="BV505" i="6"/>
  <c r="BU505" i="6"/>
  <c r="BS505" i="6"/>
  <c r="BR505" i="6"/>
  <c r="BQ505" i="6"/>
  <c r="BP505" i="6"/>
  <c r="BN505" i="6"/>
  <c r="BM505" i="6"/>
  <c r="BL505" i="6"/>
  <c r="BK505" i="6"/>
  <c r="BI505" i="6"/>
  <c r="BH505" i="6"/>
  <c r="BG505" i="6"/>
  <c r="BF505" i="6"/>
  <c r="BD505" i="6"/>
  <c r="BC505" i="6"/>
  <c r="BB505" i="6"/>
  <c r="BA505" i="6"/>
  <c r="AY505" i="6"/>
  <c r="AX505" i="6"/>
  <c r="AW505" i="6"/>
  <c r="AV505" i="6"/>
  <c r="AT505" i="6"/>
  <c r="AS505" i="6"/>
  <c r="AR505" i="6"/>
  <c r="AQ505" i="6"/>
  <c r="AO505" i="6"/>
  <c r="AN505" i="6"/>
  <c r="AM505" i="6"/>
  <c r="AL505" i="6"/>
  <c r="AJ505" i="6"/>
  <c r="AI505" i="6"/>
  <c r="AH505" i="6"/>
  <c r="AG505" i="6"/>
  <c r="AE505" i="6"/>
  <c r="AD505" i="6"/>
  <c r="AC505" i="6"/>
  <c r="AB505" i="6"/>
  <c r="Z505" i="6"/>
  <c r="Y505" i="6"/>
  <c r="X505" i="6"/>
  <c r="W505" i="6"/>
  <c r="U505" i="6"/>
  <c r="T505" i="6"/>
  <c r="S505" i="6"/>
  <c r="R505" i="6"/>
  <c r="P505" i="6"/>
  <c r="O505" i="6"/>
  <c r="N505" i="6"/>
  <c r="M505" i="6"/>
  <c r="K505" i="6"/>
  <c r="J505" i="6"/>
  <c r="I505" i="6"/>
  <c r="H505" i="6"/>
  <c r="BV504" i="6"/>
  <c r="BU504" i="6"/>
  <c r="BT504" i="6"/>
  <c r="BS504" i="6"/>
  <c r="BR504" i="6"/>
  <c r="BQ504" i="6"/>
  <c r="BP504" i="6"/>
  <c r="BO504" i="6"/>
  <c r="BN504" i="6"/>
  <c r="BM504" i="6"/>
  <c r="BL504" i="6"/>
  <c r="BK504" i="6"/>
  <c r="BJ504" i="6"/>
  <c r="BI504" i="6"/>
  <c r="BH504" i="6"/>
  <c r="BG504" i="6"/>
  <c r="BF504" i="6"/>
  <c r="BE504" i="6"/>
  <c r="BD504" i="6"/>
  <c r="BC504" i="6"/>
  <c r="BB504" i="6"/>
  <c r="BA504" i="6"/>
  <c r="AZ504" i="6"/>
  <c r="AY504" i="6"/>
  <c r="AX504" i="6"/>
  <c r="AW504" i="6"/>
  <c r="AV504" i="6"/>
  <c r="AU504" i="6"/>
  <c r="AT504" i="6"/>
  <c r="AS504" i="6"/>
  <c r="AR504" i="6"/>
  <c r="AQ504" i="6"/>
  <c r="AP504" i="6"/>
  <c r="AO504" i="6"/>
  <c r="AN504" i="6"/>
  <c r="AM504" i="6"/>
  <c r="AL504" i="6"/>
  <c r="AK504" i="6"/>
  <c r="AJ504" i="6"/>
  <c r="AI504" i="6"/>
  <c r="AH504" i="6"/>
  <c r="AG504" i="6"/>
  <c r="AF504" i="6"/>
  <c r="AE504" i="6"/>
  <c r="AD504" i="6"/>
  <c r="AC504" i="6"/>
  <c r="AB504" i="6"/>
  <c r="AA504" i="6"/>
  <c r="Z504" i="6"/>
  <c r="Y504" i="6"/>
  <c r="X504" i="6"/>
  <c r="W504" i="6"/>
  <c r="V504" i="6"/>
  <c r="U504" i="6"/>
  <c r="T504" i="6"/>
  <c r="S504" i="6"/>
  <c r="R504" i="6"/>
  <c r="Q504" i="6"/>
  <c r="P504" i="6"/>
  <c r="O504" i="6"/>
  <c r="N504" i="6"/>
  <c r="M504" i="6"/>
  <c r="L504" i="6"/>
  <c r="K504" i="6"/>
  <c r="J504" i="6"/>
  <c r="I504" i="6"/>
  <c r="H504" i="6"/>
  <c r="G504" i="6"/>
  <c r="BV503" i="6"/>
  <c r="BU503" i="6"/>
  <c r="BS503" i="6"/>
  <c r="BR503" i="6"/>
  <c r="BQ503" i="6"/>
  <c r="BP503" i="6"/>
  <c r="BO503" i="6"/>
  <c r="BN503" i="6"/>
  <c r="BM503" i="6"/>
  <c r="BL503" i="6"/>
  <c r="BK503" i="6"/>
  <c r="BJ503" i="6"/>
  <c r="BI503" i="6"/>
  <c r="BH503" i="6"/>
  <c r="BG503" i="6"/>
  <c r="BF503" i="6"/>
  <c r="BE503" i="6"/>
  <c r="BD503" i="6"/>
  <c r="BC503" i="6"/>
  <c r="BB503" i="6"/>
  <c r="BA503" i="6"/>
  <c r="AZ503" i="6"/>
  <c r="AY503" i="6"/>
  <c r="AX503" i="6"/>
  <c r="AW503" i="6"/>
  <c r="AV503" i="6"/>
  <c r="AU503" i="6"/>
  <c r="AT503" i="6"/>
  <c r="AS503" i="6"/>
  <c r="AR503" i="6"/>
  <c r="AQ503" i="6"/>
  <c r="AP503" i="6"/>
  <c r="AO503" i="6"/>
  <c r="AN503" i="6"/>
  <c r="AM503" i="6"/>
  <c r="AL503" i="6"/>
  <c r="AK503" i="6"/>
  <c r="AJ503" i="6"/>
  <c r="AI503" i="6"/>
  <c r="AH503" i="6"/>
  <c r="AG503" i="6"/>
  <c r="AF503" i="6"/>
  <c r="AE503" i="6"/>
  <c r="AD503" i="6"/>
  <c r="AC503" i="6"/>
  <c r="AB503" i="6"/>
  <c r="AA503" i="6"/>
  <c r="Z503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BV502" i="6"/>
  <c r="BU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V500" i="6"/>
  <c r="BU500" i="6"/>
  <c r="BS500" i="6"/>
  <c r="BR500" i="6"/>
  <c r="BQ500" i="6"/>
  <c r="BP500" i="6"/>
  <c r="BN500" i="6"/>
  <c r="BM500" i="6"/>
  <c r="BL500" i="6"/>
  <c r="BK500" i="6"/>
  <c r="BI500" i="6"/>
  <c r="BH500" i="6"/>
  <c r="BG500" i="6"/>
  <c r="BF500" i="6"/>
  <c r="BD500" i="6"/>
  <c r="BC500" i="6"/>
  <c r="BB500" i="6"/>
  <c r="BA500" i="6"/>
  <c r="AY500" i="6"/>
  <c r="AX500" i="6"/>
  <c r="AW500" i="6"/>
  <c r="AV500" i="6"/>
  <c r="AT500" i="6"/>
  <c r="AS500" i="6"/>
  <c r="AR500" i="6"/>
  <c r="AQ500" i="6"/>
  <c r="AO500" i="6"/>
  <c r="AN500" i="6"/>
  <c r="AM500" i="6"/>
  <c r="AL500" i="6"/>
  <c r="AJ500" i="6"/>
  <c r="AI500" i="6"/>
  <c r="AH500" i="6"/>
  <c r="AG500" i="6"/>
  <c r="AE500" i="6"/>
  <c r="AD500" i="6"/>
  <c r="AC500" i="6"/>
  <c r="AB500" i="6"/>
  <c r="Z500" i="6"/>
  <c r="Y500" i="6"/>
  <c r="X500" i="6"/>
  <c r="W500" i="6"/>
  <c r="U500" i="6"/>
  <c r="T500" i="6"/>
  <c r="S500" i="6"/>
  <c r="R500" i="6"/>
  <c r="P500" i="6"/>
  <c r="O500" i="6"/>
  <c r="N500" i="6"/>
  <c r="M500" i="6"/>
  <c r="K500" i="6"/>
  <c r="J500" i="6"/>
  <c r="I500" i="6"/>
  <c r="H500" i="6"/>
  <c r="BV499" i="6"/>
  <c r="BU499" i="6"/>
  <c r="BT499" i="6"/>
  <c r="BS499" i="6"/>
  <c r="BR499" i="6"/>
  <c r="BQ499" i="6"/>
  <c r="BP499" i="6"/>
  <c r="BO499" i="6"/>
  <c r="BN499" i="6"/>
  <c r="BM499" i="6"/>
  <c r="BL499" i="6"/>
  <c r="BK499" i="6"/>
  <c r="BJ499" i="6"/>
  <c r="BI499" i="6"/>
  <c r="BH499" i="6"/>
  <c r="BG499" i="6"/>
  <c r="BF499" i="6"/>
  <c r="BE499" i="6"/>
  <c r="BD499" i="6"/>
  <c r="BC499" i="6"/>
  <c r="BB499" i="6"/>
  <c r="BA499" i="6"/>
  <c r="AZ499" i="6"/>
  <c r="AY499" i="6"/>
  <c r="AX499" i="6"/>
  <c r="AW499" i="6"/>
  <c r="AV499" i="6"/>
  <c r="AU499" i="6"/>
  <c r="AT499" i="6"/>
  <c r="AS499" i="6"/>
  <c r="AR499" i="6"/>
  <c r="AQ499" i="6"/>
  <c r="AP499" i="6"/>
  <c r="AO499" i="6"/>
  <c r="AN499" i="6"/>
  <c r="AM499" i="6"/>
  <c r="AL499" i="6"/>
  <c r="AK499" i="6"/>
  <c r="AJ499" i="6"/>
  <c r="AI499" i="6"/>
  <c r="AH499" i="6"/>
  <c r="AG499" i="6"/>
  <c r="AF499" i="6"/>
  <c r="AE499" i="6"/>
  <c r="AD499" i="6"/>
  <c r="AC499" i="6"/>
  <c r="AB499" i="6"/>
  <c r="AA499" i="6"/>
  <c r="Z499" i="6"/>
  <c r="Y499" i="6"/>
  <c r="X499" i="6"/>
  <c r="W499" i="6"/>
  <c r="V499" i="6"/>
  <c r="U499" i="6"/>
  <c r="T499" i="6"/>
  <c r="S499" i="6"/>
  <c r="R499" i="6"/>
  <c r="Q499" i="6"/>
  <c r="P499" i="6"/>
  <c r="O499" i="6"/>
  <c r="N499" i="6"/>
  <c r="M499" i="6"/>
  <c r="L499" i="6"/>
  <c r="K499" i="6"/>
  <c r="J499" i="6"/>
  <c r="I499" i="6"/>
  <c r="H499" i="6"/>
  <c r="G499" i="6"/>
  <c r="BV498" i="6"/>
  <c r="BU498" i="6"/>
  <c r="BS498" i="6"/>
  <c r="BR498" i="6"/>
  <c r="BQ498" i="6"/>
  <c r="BP498" i="6"/>
  <c r="BO498" i="6"/>
  <c r="BN498" i="6"/>
  <c r="BM498" i="6"/>
  <c r="BL498" i="6"/>
  <c r="BK498" i="6"/>
  <c r="BJ498" i="6"/>
  <c r="BI498" i="6"/>
  <c r="BH498" i="6"/>
  <c r="BG498" i="6"/>
  <c r="BF498" i="6"/>
  <c r="BE498" i="6"/>
  <c r="BD498" i="6"/>
  <c r="BC498" i="6"/>
  <c r="BB498" i="6"/>
  <c r="BA498" i="6"/>
  <c r="AZ498" i="6"/>
  <c r="AY498" i="6"/>
  <c r="AX498" i="6"/>
  <c r="AW498" i="6"/>
  <c r="AV498" i="6"/>
  <c r="AU498" i="6"/>
  <c r="AT498" i="6"/>
  <c r="AS498" i="6"/>
  <c r="AR498" i="6"/>
  <c r="AQ498" i="6"/>
  <c r="AP498" i="6"/>
  <c r="AO498" i="6"/>
  <c r="AN498" i="6"/>
  <c r="AM498" i="6"/>
  <c r="AL498" i="6"/>
  <c r="AK498" i="6"/>
  <c r="AJ498" i="6"/>
  <c r="AI498" i="6"/>
  <c r="AH498" i="6"/>
  <c r="AG498" i="6"/>
  <c r="AF498" i="6"/>
  <c r="AE498" i="6"/>
  <c r="AD498" i="6"/>
  <c r="AC498" i="6"/>
  <c r="AB498" i="6"/>
  <c r="AA498" i="6"/>
  <c r="Z498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BV497" i="6"/>
  <c r="BU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U495" i="6"/>
  <c r="T495" i="6"/>
  <c r="S495" i="6"/>
  <c r="R495" i="6"/>
  <c r="P495" i="6"/>
  <c r="O495" i="6"/>
  <c r="N495" i="6"/>
  <c r="M495" i="6"/>
  <c r="K495" i="6"/>
  <c r="J495" i="6"/>
  <c r="I495" i="6"/>
  <c r="H495" i="6"/>
  <c r="G495" i="6"/>
  <c r="BV494" i="6"/>
  <c r="BU494" i="6"/>
  <c r="BS494" i="6"/>
  <c r="BR494" i="6"/>
  <c r="BQ494" i="6"/>
  <c r="BP494" i="6"/>
  <c r="BN494" i="6"/>
  <c r="BM494" i="6"/>
  <c r="BL494" i="6"/>
  <c r="BK494" i="6"/>
  <c r="BI494" i="6"/>
  <c r="BH494" i="6"/>
  <c r="BG494" i="6"/>
  <c r="BF494" i="6"/>
  <c r="BD494" i="6"/>
  <c r="BC494" i="6"/>
  <c r="BB494" i="6"/>
  <c r="BA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BV493" i="6"/>
  <c r="BU493" i="6"/>
  <c r="BT493" i="6"/>
  <c r="BS493" i="6"/>
  <c r="BR493" i="6"/>
  <c r="BQ493" i="6"/>
  <c r="BP493" i="6"/>
  <c r="BO493" i="6"/>
  <c r="BN493" i="6"/>
  <c r="BM493" i="6"/>
  <c r="BL493" i="6"/>
  <c r="BK493" i="6"/>
  <c r="BJ493" i="6"/>
  <c r="BI493" i="6"/>
  <c r="BH493" i="6"/>
  <c r="BG493" i="6"/>
  <c r="BF493" i="6"/>
  <c r="BE493" i="6"/>
  <c r="BD493" i="6"/>
  <c r="BC493" i="6"/>
  <c r="BB493" i="6"/>
  <c r="BA493" i="6"/>
  <c r="AZ493" i="6"/>
  <c r="AY493" i="6"/>
  <c r="AX493" i="6"/>
  <c r="AW493" i="6"/>
  <c r="AV493" i="6"/>
  <c r="AU493" i="6"/>
  <c r="AT493" i="6"/>
  <c r="AS493" i="6"/>
  <c r="AR493" i="6"/>
  <c r="AQ493" i="6"/>
  <c r="AP493" i="6"/>
  <c r="AO493" i="6"/>
  <c r="AN493" i="6"/>
  <c r="AM493" i="6"/>
  <c r="AL493" i="6"/>
  <c r="AK493" i="6"/>
  <c r="AJ493" i="6"/>
  <c r="AI493" i="6"/>
  <c r="AH493" i="6"/>
  <c r="AG493" i="6"/>
  <c r="AF493" i="6"/>
  <c r="AE493" i="6"/>
  <c r="AD493" i="6"/>
  <c r="AC493" i="6"/>
  <c r="AB493" i="6"/>
  <c r="AA493" i="6"/>
  <c r="Z493" i="6"/>
  <c r="Y493" i="6"/>
  <c r="X493" i="6"/>
  <c r="W493" i="6"/>
  <c r="V493" i="6"/>
  <c r="U493" i="6"/>
  <c r="T493" i="6"/>
  <c r="S493" i="6"/>
  <c r="R493" i="6"/>
  <c r="Q493" i="6"/>
  <c r="P493" i="6"/>
  <c r="O493" i="6"/>
  <c r="N493" i="6"/>
  <c r="M493" i="6"/>
  <c r="L493" i="6"/>
  <c r="K493" i="6"/>
  <c r="J493" i="6"/>
  <c r="I493" i="6"/>
  <c r="H493" i="6"/>
  <c r="G493" i="6"/>
  <c r="BV492" i="6"/>
  <c r="BU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V489" i="6"/>
  <c r="BU489" i="6"/>
  <c r="BS489" i="6"/>
  <c r="BR489" i="6"/>
  <c r="BQ489" i="6"/>
  <c r="BP489" i="6"/>
  <c r="BO489" i="6"/>
  <c r="BN489" i="6"/>
  <c r="BM489" i="6"/>
  <c r="BL489" i="6"/>
  <c r="BK489" i="6"/>
  <c r="BJ489" i="6"/>
  <c r="BI489" i="6"/>
  <c r="BH489" i="6"/>
  <c r="BG489" i="6"/>
  <c r="BF489" i="6"/>
  <c r="BE489" i="6"/>
  <c r="BD489" i="6"/>
  <c r="BC489" i="6"/>
  <c r="BB489" i="6"/>
  <c r="BA489" i="6"/>
  <c r="AZ489" i="6"/>
  <c r="AY489" i="6"/>
  <c r="AX489" i="6"/>
  <c r="AW489" i="6"/>
  <c r="AV489" i="6"/>
  <c r="AU489" i="6"/>
  <c r="AT489" i="6"/>
  <c r="AS489" i="6"/>
  <c r="AR489" i="6"/>
  <c r="AQ489" i="6"/>
  <c r="AP489" i="6"/>
  <c r="AO489" i="6"/>
  <c r="AN489" i="6"/>
  <c r="AM489" i="6"/>
  <c r="AL489" i="6"/>
  <c r="AK489" i="6"/>
  <c r="AJ489" i="6"/>
  <c r="AI489" i="6"/>
  <c r="AH489" i="6"/>
  <c r="AG489" i="6"/>
  <c r="AF489" i="6"/>
  <c r="AE489" i="6"/>
  <c r="AD489" i="6"/>
  <c r="AC489" i="6"/>
  <c r="AB489" i="6"/>
  <c r="AA489" i="6"/>
  <c r="Z489" i="6"/>
  <c r="Y489" i="6"/>
  <c r="X489" i="6"/>
  <c r="W489" i="6"/>
  <c r="U489" i="6"/>
  <c r="T489" i="6"/>
  <c r="S489" i="6"/>
  <c r="R489" i="6"/>
  <c r="P489" i="6"/>
  <c r="O489" i="6"/>
  <c r="N489" i="6"/>
  <c r="M489" i="6"/>
  <c r="L489" i="6"/>
  <c r="K489" i="6"/>
  <c r="J489" i="6"/>
  <c r="I489" i="6"/>
  <c r="H489" i="6"/>
  <c r="G489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V484" i="6"/>
  <c r="BU484" i="6"/>
  <c r="BS484" i="6"/>
  <c r="BR484" i="6"/>
  <c r="BQ484" i="6"/>
  <c r="BP484" i="6"/>
  <c r="BO484" i="6"/>
  <c r="BN484" i="6"/>
  <c r="BM484" i="6"/>
  <c r="BL484" i="6"/>
  <c r="BK484" i="6"/>
  <c r="BJ484" i="6"/>
  <c r="BI484" i="6"/>
  <c r="BH484" i="6"/>
  <c r="BG484" i="6"/>
  <c r="BF484" i="6"/>
  <c r="BE484" i="6"/>
  <c r="BD484" i="6"/>
  <c r="BC484" i="6"/>
  <c r="BB484" i="6"/>
  <c r="BA484" i="6"/>
  <c r="AZ484" i="6"/>
  <c r="AY484" i="6"/>
  <c r="AX484" i="6"/>
  <c r="AW484" i="6"/>
  <c r="AV484" i="6"/>
  <c r="AU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BV483" i="6"/>
  <c r="BU483" i="6"/>
  <c r="BS483" i="6"/>
  <c r="BR483" i="6"/>
  <c r="BQ483" i="6"/>
  <c r="BP483" i="6"/>
  <c r="BO483" i="6"/>
  <c r="BN483" i="6"/>
  <c r="BM483" i="6"/>
  <c r="BL483" i="6"/>
  <c r="BK483" i="6"/>
  <c r="BJ483" i="6"/>
  <c r="BI483" i="6"/>
  <c r="BH483" i="6"/>
  <c r="BG483" i="6"/>
  <c r="BF483" i="6"/>
  <c r="BE483" i="6"/>
  <c r="BD483" i="6"/>
  <c r="BC483" i="6"/>
  <c r="BB483" i="6"/>
  <c r="BA483" i="6"/>
  <c r="AZ483" i="6"/>
  <c r="AY483" i="6"/>
  <c r="AX483" i="6"/>
  <c r="AW483" i="6"/>
  <c r="AV483" i="6"/>
  <c r="AU483" i="6"/>
  <c r="AT483" i="6"/>
  <c r="AS483" i="6"/>
  <c r="AR483" i="6"/>
  <c r="AQ483" i="6"/>
  <c r="AP483" i="6"/>
  <c r="AO483" i="6"/>
  <c r="AN483" i="6"/>
  <c r="AM483" i="6"/>
  <c r="AL483" i="6"/>
  <c r="AK483" i="6"/>
  <c r="AJ483" i="6"/>
  <c r="AI483" i="6"/>
  <c r="AH483" i="6"/>
  <c r="AG483" i="6"/>
  <c r="AF483" i="6"/>
  <c r="AE483" i="6"/>
  <c r="AD483" i="6"/>
  <c r="AC483" i="6"/>
  <c r="AB483" i="6"/>
  <c r="AA483" i="6"/>
  <c r="Z483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BV482" i="6"/>
  <c r="BU482" i="6"/>
  <c r="BS482" i="6"/>
  <c r="BR482" i="6"/>
  <c r="BQ482" i="6"/>
  <c r="BP482" i="6"/>
  <c r="BN482" i="6"/>
  <c r="BM482" i="6"/>
  <c r="BL482" i="6"/>
  <c r="BK482" i="6"/>
  <c r="BI482" i="6"/>
  <c r="BH482" i="6"/>
  <c r="BG482" i="6"/>
  <c r="BF482" i="6"/>
  <c r="BD482" i="6"/>
  <c r="BC482" i="6"/>
  <c r="BB482" i="6"/>
  <c r="BA482" i="6"/>
  <c r="AY482" i="6"/>
  <c r="AX482" i="6"/>
  <c r="AW482" i="6"/>
  <c r="AV482" i="6"/>
  <c r="AT482" i="6"/>
  <c r="AS482" i="6"/>
  <c r="AR482" i="6"/>
  <c r="AQ482" i="6"/>
  <c r="AO482" i="6"/>
  <c r="AN482" i="6"/>
  <c r="AM482" i="6"/>
  <c r="AL482" i="6"/>
  <c r="AJ482" i="6"/>
  <c r="AI482" i="6"/>
  <c r="AH482" i="6"/>
  <c r="AG482" i="6"/>
  <c r="AE482" i="6"/>
  <c r="AD482" i="6"/>
  <c r="AC482" i="6"/>
  <c r="AB482" i="6"/>
  <c r="Z482" i="6"/>
  <c r="Y482" i="6"/>
  <c r="X482" i="6"/>
  <c r="W482" i="6"/>
  <c r="U482" i="6"/>
  <c r="T482" i="6"/>
  <c r="S482" i="6"/>
  <c r="R482" i="6"/>
  <c r="P482" i="6"/>
  <c r="O482" i="6"/>
  <c r="N482" i="6"/>
  <c r="M482" i="6"/>
  <c r="K482" i="6"/>
  <c r="J482" i="6"/>
  <c r="I482" i="6"/>
  <c r="H482" i="6"/>
  <c r="BV481" i="6"/>
  <c r="BU481" i="6"/>
  <c r="BT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V477" i="6"/>
  <c r="BU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BV476" i="6"/>
  <c r="BU476" i="6"/>
  <c r="BS476" i="6"/>
  <c r="BR476" i="6"/>
  <c r="BQ476" i="6"/>
  <c r="BP476" i="6"/>
  <c r="BN476" i="6"/>
  <c r="BM476" i="6"/>
  <c r="BL476" i="6"/>
  <c r="BK476" i="6"/>
  <c r="BI476" i="6"/>
  <c r="BH476" i="6"/>
  <c r="BG476" i="6"/>
  <c r="BF476" i="6"/>
  <c r="BD476" i="6"/>
  <c r="BC476" i="6"/>
  <c r="BB476" i="6"/>
  <c r="BA476" i="6"/>
  <c r="AY476" i="6"/>
  <c r="AX476" i="6"/>
  <c r="AW476" i="6"/>
  <c r="AV476" i="6"/>
  <c r="AT476" i="6"/>
  <c r="AS476" i="6"/>
  <c r="AR476" i="6"/>
  <c r="AQ476" i="6"/>
  <c r="AO476" i="6"/>
  <c r="AN476" i="6"/>
  <c r="AM476" i="6"/>
  <c r="AL476" i="6"/>
  <c r="AJ476" i="6"/>
  <c r="AI476" i="6"/>
  <c r="AH476" i="6"/>
  <c r="AG476" i="6"/>
  <c r="AE476" i="6"/>
  <c r="AD476" i="6"/>
  <c r="AC476" i="6"/>
  <c r="AB476" i="6"/>
  <c r="Z476" i="6"/>
  <c r="Y476" i="6"/>
  <c r="X476" i="6"/>
  <c r="W476" i="6"/>
  <c r="U476" i="6"/>
  <c r="T476" i="6"/>
  <c r="S476" i="6"/>
  <c r="R476" i="6"/>
  <c r="P476" i="6"/>
  <c r="O476" i="6"/>
  <c r="N476" i="6"/>
  <c r="M476" i="6"/>
  <c r="K476" i="6"/>
  <c r="J476" i="6"/>
  <c r="I476" i="6"/>
  <c r="H476" i="6"/>
  <c r="BV475" i="6"/>
  <c r="BU475" i="6"/>
  <c r="BT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V472" i="6"/>
  <c r="BU472" i="6"/>
  <c r="BS472" i="6"/>
  <c r="BR472" i="6"/>
  <c r="BQ472" i="6"/>
  <c r="BP472" i="6"/>
  <c r="BO472" i="6"/>
  <c r="BN472" i="6"/>
  <c r="BM472" i="6"/>
  <c r="BL472" i="6"/>
  <c r="BK472" i="6"/>
  <c r="BJ472" i="6"/>
  <c r="BI472" i="6"/>
  <c r="BH472" i="6"/>
  <c r="BG472" i="6"/>
  <c r="BF472" i="6"/>
  <c r="BE472" i="6"/>
  <c r="BD472" i="6"/>
  <c r="BC472" i="6"/>
  <c r="BB472" i="6"/>
  <c r="BA472" i="6"/>
  <c r="AZ472" i="6"/>
  <c r="AY472" i="6"/>
  <c r="AX472" i="6"/>
  <c r="AW472" i="6"/>
  <c r="AV472" i="6"/>
  <c r="AU472" i="6"/>
  <c r="AT472" i="6"/>
  <c r="AS472" i="6"/>
  <c r="AR472" i="6"/>
  <c r="AQ472" i="6"/>
  <c r="AP472" i="6"/>
  <c r="AO472" i="6"/>
  <c r="AN472" i="6"/>
  <c r="AM472" i="6"/>
  <c r="AL472" i="6"/>
  <c r="AK472" i="6"/>
  <c r="AJ472" i="6"/>
  <c r="AI472" i="6"/>
  <c r="AH472" i="6"/>
  <c r="AG472" i="6"/>
  <c r="AF472" i="6"/>
  <c r="AE472" i="6"/>
  <c r="AD472" i="6"/>
  <c r="AC472" i="6"/>
  <c r="AB472" i="6"/>
  <c r="AA472" i="6"/>
  <c r="Z472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BV471" i="6"/>
  <c r="BU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V470" i="6"/>
  <c r="BU470" i="6"/>
  <c r="BS470" i="6"/>
  <c r="BR470" i="6"/>
  <c r="BQ470" i="6"/>
  <c r="BP470" i="6"/>
  <c r="BN470" i="6"/>
  <c r="BM470" i="6"/>
  <c r="BL470" i="6"/>
  <c r="BK470" i="6"/>
  <c r="BI470" i="6"/>
  <c r="BH470" i="6"/>
  <c r="BG470" i="6"/>
  <c r="BF470" i="6"/>
  <c r="BD470" i="6"/>
  <c r="BC470" i="6"/>
  <c r="BB470" i="6"/>
  <c r="BA470" i="6"/>
  <c r="AY470" i="6"/>
  <c r="AX470" i="6"/>
  <c r="AW470" i="6"/>
  <c r="AV470" i="6"/>
  <c r="AT470" i="6"/>
  <c r="AS470" i="6"/>
  <c r="AR470" i="6"/>
  <c r="AQ470" i="6"/>
  <c r="AO470" i="6"/>
  <c r="AN470" i="6"/>
  <c r="AM470" i="6"/>
  <c r="AL470" i="6"/>
  <c r="AJ470" i="6"/>
  <c r="AI470" i="6"/>
  <c r="AH470" i="6"/>
  <c r="AG470" i="6"/>
  <c r="AE470" i="6"/>
  <c r="AD470" i="6"/>
  <c r="AC470" i="6"/>
  <c r="AB470" i="6"/>
  <c r="Z470" i="6"/>
  <c r="Y470" i="6"/>
  <c r="X470" i="6"/>
  <c r="W470" i="6"/>
  <c r="U470" i="6"/>
  <c r="T470" i="6"/>
  <c r="S470" i="6"/>
  <c r="R470" i="6"/>
  <c r="P470" i="6"/>
  <c r="O470" i="6"/>
  <c r="N470" i="6"/>
  <c r="M470" i="6"/>
  <c r="K470" i="6"/>
  <c r="J470" i="6"/>
  <c r="I470" i="6"/>
  <c r="H470" i="6"/>
  <c r="BV469" i="6"/>
  <c r="BU469" i="6"/>
  <c r="BT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BV466" i="6"/>
  <c r="BU466" i="6"/>
  <c r="BT466" i="6"/>
  <c r="BS466" i="6"/>
  <c r="BR466" i="6"/>
  <c r="BQ466" i="6"/>
  <c r="BP466" i="6"/>
  <c r="BO466" i="6"/>
  <c r="BN466" i="6"/>
  <c r="BM466" i="6"/>
  <c r="BL466" i="6"/>
  <c r="BK466" i="6"/>
  <c r="BJ466" i="6"/>
  <c r="BI466" i="6"/>
  <c r="BH466" i="6"/>
  <c r="BG466" i="6"/>
  <c r="BF466" i="6"/>
  <c r="BE466" i="6"/>
  <c r="BD466" i="6"/>
  <c r="BC466" i="6"/>
  <c r="BB466" i="6"/>
  <c r="BA466" i="6"/>
  <c r="AZ466" i="6"/>
  <c r="AY466" i="6"/>
  <c r="AX466" i="6"/>
  <c r="AW466" i="6"/>
  <c r="AV466" i="6"/>
  <c r="AU466" i="6"/>
  <c r="AT466" i="6"/>
  <c r="AS466" i="6"/>
  <c r="AR466" i="6"/>
  <c r="AQ466" i="6"/>
  <c r="AP466" i="6"/>
  <c r="AO466" i="6"/>
  <c r="AN466" i="6"/>
  <c r="AM466" i="6"/>
  <c r="AL466" i="6"/>
  <c r="AK466" i="6"/>
  <c r="AJ466" i="6"/>
  <c r="AI466" i="6"/>
  <c r="AH466" i="6"/>
  <c r="AG466" i="6"/>
  <c r="AF466" i="6"/>
  <c r="AE466" i="6"/>
  <c r="AD466" i="6"/>
  <c r="AC466" i="6"/>
  <c r="AB466" i="6"/>
  <c r="AA466" i="6"/>
  <c r="Z46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BV465" i="6"/>
  <c r="BU465" i="6"/>
  <c r="BS465" i="6"/>
  <c r="BR465" i="6"/>
  <c r="BQ465" i="6"/>
  <c r="BP465" i="6"/>
  <c r="BN465" i="6"/>
  <c r="BM465" i="6"/>
  <c r="BL465" i="6"/>
  <c r="BK465" i="6"/>
  <c r="BI465" i="6"/>
  <c r="BH465" i="6"/>
  <c r="BG465" i="6"/>
  <c r="BF465" i="6"/>
  <c r="BD465" i="6"/>
  <c r="BC465" i="6"/>
  <c r="BB465" i="6"/>
  <c r="BA465" i="6"/>
  <c r="AY465" i="6"/>
  <c r="AX465" i="6"/>
  <c r="AW465" i="6"/>
  <c r="AV465" i="6"/>
  <c r="AT465" i="6"/>
  <c r="AS465" i="6"/>
  <c r="AR465" i="6"/>
  <c r="AQ465" i="6"/>
  <c r="AO465" i="6"/>
  <c r="AN465" i="6"/>
  <c r="AM465" i="6"/>
  <c r="AL465" i="6"/>
  <c r="AJ465" i="6"/>
  <c r="AI465" i="6"/>
  <c r="AH465" i="6"/>
  <c r="AG465" i="6"/>
  <c r="AE465" i="6"/>
  <c r="AD465" i="6"/>
  <c r="AC465" i="6"/>
  <c r="AB465" i="6"/>
  <c r="Z465" i="6"/>
  <c r="Y465" i="6"/>
  <c r="X465" i="6"/>
  <c r="W465" i="6"/>
  <c r="U465" i="6"/>
  <c r="T465" i="6"/>
  <c r="S465" i="6"/>
  <c r="R465" i="6"/>
  <c r="P465" i="6"/>
  <c r="O465" i="6"/>
  <c r="N465" i="6"/>
  <c r="M465" i="6"/>
  <c r="K465" i="6"/>
  <c r="J465" i="6"/>
  <c r="I465" i="6"/>
  <c r="H465" i="6"/>
  <c r="BV464" i="6"/>
  <c r="BU464" i="6"/>
  <c r="BS464" i="6"/>
  <c r="BR464" i="6"/>
  <c r="BQ464" i="6"/>
  <c r="BP464" i="6"/>
  <c r="BN464" i="6"/>
  <c r="BM464" i="6"/>
  <c r="BL464" i="6"/>
  <c r="BK464" i="6"/>
  <c r="BI464" i="6"/>
  <c r="BH464" i="6"/>
  <c r="BG464" i="6"/>
  <c r="BF464" i="6"/>
  <c r="BD464" i="6"/>
  <c r="BC464" i="6"/>
  <c r="BB464" i="6"/>
  <c r="BA464" i="6"/>
  <c r="AY464" i="6"/>
  <c r="AX464" i="6"/>
  <c r="AW464" i="6"/>
  <c r="AV464" i="6"/>
  <c r="AT464" i="6"/>
  <c r="AS464" i="6"/>
  <c r="AR464" i="6"/>
  <c r="AQ464" i="6"/>
  <c r="AO464" i="6"/>
  <c r="AN464" i="6"/>
  <c r="AM464" i="6"/>
  <c r="AL464" i="6"/>
  <c r="AJ464" i="6"/>
  <c r="AI464" i="6"/>
  <c r="AH464" i="6"/>
  <c r="AG464" i="6"/>
  <c r="AE464" i="6"/>
  <c r="AD464" i="6"/>
  <c r="AC464" i="6"/>
  <c r="AB464" i="6"/>
  <c r="Z464" i="6"/>
  <c r="Y464" i="6"/>
  <c r="X464" i="6"/>
  <c r="W464" i="6"/>
  <c r="U464" i="6"/>
  <c r="T464" i="6"/>
  <c r="S464" i="6"/>
  <c r="R464" i="6"/>
  <c r="P464" i="6"/>
  <c r="O464" i="6"/>
  <c r="N464" i="6"/>
  <c r="M464" i="6"/>
  <c r="K464" i="6"/>
  <c r="J464" i="6"/>
  <c r="I464" i="6"/>
  <c r="H464" i="6"/>
  <c r="BV463" i="6"/>
  <c r="BU463" i="6"/>
  <c r="BS463" i="6"/>
  <c r="BR463" i="6"/>
  <c r="BQ463" i="6"/>
  <c r="BP463" i="6"/>
  <c r="BN463" i="6"/>
  <c r="BM463" i="6"/>
  <c r="BL463" i="6"/>
  <c r="BK463" i="6"/>
  <c r="BI463" i="6"/>
  <c r="BH463" i="6"/>
  <c r="BG463" i="6"/>
  <c r="BF463" i="6"/>
  <c r="BD463" i="6"/>
  <c r="BC463" i="6"/>
  <c r="BB463" i="6"/>
  <c r="BA463" i="6"/>
  <c r="AY463" i="6"/>
  <c r="AX463" i="6"/>
  <c r="AW463" i="6"/>
  <c r="AV463" i="6"/>
  <c r="AT463" i="6"/>
  <c r="AS463" i="6"/>
  <c r="AR463" i="6"/>
  <c r="AQ463" i="6"/>
  <c r="AO463" i="6"/>
  <c r="AN463" i="6"/>
  <c r="AM463" i="6"/>
  <c r="AL463" i="6"/>
  <c r="AJ463" i="6"/>
  <c r="AI463" i="6"/>
  <c r="AH463" i="6"/>
  <c r="AG463" i="6"/>
  <c r="AE463" i="6"/>
  <c r="AD463" i="6"/>
  <c r="AC463" i="6"/>
  <c r="AB463" i="6"/>
  <c r="Z463" i="6"/>
  <c r="Y463" i="6"/>
  <c r="X463" i="6"/>
  <c r="W463" i="6"/>
  <c r="U463" i="6"/>
  <c r="T463" i="6"/>
  <c r="S463" i="6"/>
  <c r="R463" i="6"/>
  <c r="P463" i="6"/>
  <c r="O463" i="6"/>
  <c r="N463" i="6"/>
  <c r="M463" i="6"/>
  <c r="K463" i="6"/>
  <c r="J463" i="6"/>
  <c r="I463" i="6"/>
  <c r="H463" i="6"/>
  <c r="BV462" i="6"/>
  <c r="BU462" i="6"/>
  <c r="BS462" i="6"/>
  <c r="BR462" i="6"/>
  <c r="BQ462" i="6"/>
  <c r="BP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BV460" i="6"/>
  <c r="BU460" i="6"/>
  <c r="BT460" i="6"/>
  <c r="BS460" i="6"/>
  <c r="BR460" i="6"/>
  <c r="BQ460" i="6"/>
  <c r="BP460" i="6"/>
  <c r="BO460" i="6"/>
  <c r="BN460" i="6"/>
  <c r="BM460" i="6"/>
  <c r="BL460" i="6"/>
  <c r="BK460" i="6"/>
  <c r="BJ460" i="6"/>
  <c r="BI460" i="6"/>
  <c r="BH460" i="6"/>
  <c r="BG460" i="6"/>
  <c r="BF460" i="6"/>
  <c r="BE460" i="6"/>
  <c r="BD460" i="6"/>
  <c r="BC460" i="6"/>
  <c r="BB460" i="6"/>
  <c r="BA460" i="6"/>
  <c r="AZ460" i="6"/>
  <c r="AY460" i="6"/>
  <c r="AX460" i="6"/>
  <c r="AW460" i="6"/>
  <c r="AV460" i="6"/>
  <c r="AU460" i="6"/>
  <c r="AT460" i="6"/>
  <c r="AS460" i="6"/>
  <c r="AR460" i="6"/>
  <c r="AQ460" i="6"/>
  <c r="AP460" i="6"/>
  <c r="AO460" i="6"/>
  <c r="AN460" i="6"/>
  <c r="AM460" i="6"/>
  <c r="AL460" i="6"/>
  <c r="AK460" i="6"/>
  <c r="AJ460" i="6"/>
  <c r="AI460" i="6"/>
  <c r="AH460" i="6"/>
  <c r="AG460" i="6"/>
  <c r="AF460" i="6"/>
  <c r="AE460" i="6"/>
  <c r="AD460" i="6"/>
  <c r="AC460" i="6"/>
  <c r="AB460" i="6"/>
  <c r="AA460" i="6"/>
  <c r="Z460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V458" i="6"/>
  <c r="BU458" i="6"/>
  <c r="BS458" i="6"/>
  <c r="BR458" i="6"/>
  <c r="BQ458" i="6"/>
  <c r="BP458" i="6"/>
  <c r="BN458" i="6"/>
  <c r="BM458" i="6"/>
  <c r="BL458" i="6"/>
  <c r="BK458" i="6"/>
  <c r="BI458" i="6"/>
  <c r="BH458" i="6"/>
  <c r="BG458" i="6"/>
  <c r="BF458" i="6"/>
  <c r="BD458" i="6"/>
  <c r="BC458" i="6"/>
  <c r="BB458" i="6"/>
  <c r="BA458" i="6"/>
  <c r="AY458" i="6"/>
  <c r="AX458" i="6"/>
  <c r="AW458" i="6"/>
  <c r="AV458" i="6"/>
  <c r="AT458" i="6"/>
  <c r="AS458" i="6"/>
  <c r="AR458" i="6"/>
  <c r="AQ458" i="6"/>
  <c r="AO458" i="6"/>
  <c r="AN458" i="6"/>
  <c r="AM458" i="6"/>
  <c r="AL458" i="6"/>
  <c r="AJ458" i="6"/>
  <c r="AI458" i="6"/>
  <c r="AH458" i="6"/>
  <c r="AG458" i="6"/>
  <c r="AE458" i="6"/>
  <c r="AD458" i="6"/>
  <c r="AC458" i="6"/>
  <c r="AB458" i="6"/>
  <c r="Z458" i="6"/>
  <c r="Y458" i="6"/>
  <c r="X458" i="6"/>
  <c r="W458" i="6"/>
  <c r="U458" i="6"/>
  <c r="T458" i="6"/>
  <c r="S458" i="6"/>
  <c r="R458" i="6"/>
  <c r="P458" i="6"/>
  <c r="O458" i="6"/>
  <c r="N458" i="6"/>
  <c r="M458" i="6"/>
  <c r="K458" i="6"/>
  <c r="J458" i="6"/>
  <c r="I458" i="6"/>
  <c r="H458" i="6"/>
  <c r="BV457" i="6"/>
  <c r="BU457" i="6"/>
  <c r="BS457" i="6"/>
  <c r="BR457" i="6"/>
  <c r="BQ457" i="6"/>
  <c r="BP457" i="6"/>
  <c r="BN457" i="6"/>
  <c r="BM457" i="6"/>
  <c r="BL457" i="6"/>
  <c r="BK457" i="6"/>
  <c r="BI457" i="6"/>
  <c r="BH457" i="6"/>
  <c r="BG457" i="6"/>
  <c r="BF457" i="6"/>
  <c r="BD457" i="6"/>
  <c r="BC457" i="6"/>
  <c r="BB457" i="6"/>
  <c r="BA457" i="6"/>
  <c r="AY457" i="6"/>
  <c r="AX457" i="6"/>
  <c r="AW457" i="6"/>
  <c r="AV457" i="6"/>
  <c r="AT457" i="6"/>
  <c r="AS457" i="6"/>
  <c r="AR457" i="6"/>
  <c r="AQ457" i="6"/>
  <c r="AO457" i="6"/>
  <c r="AN457" i="6"/>
  <c r="AM457" i="6"/>
  <c r="AL457" i="6"/>
  <c r="AJ457" i="6"/>
  <c r="AI457" i="6"/>
  <c r="AH457" i="6"/>
  <c r="AG457" i="6"/>
  <c r="AE457" i="6"/>
  <c r="AD457" i="6"/>
  <c r="AC457" i="6"/>
  <c r="AB457" i="6"/>
  <c r="Z457" i="6"/>
  <c r="Y457" i="6"/>
  <c r="X457" i="6"/>
  <c r="W457" i="6"/>
  <c r="U457" i="6"/>
  <c r="T457" i="6"/>
  <c r="S457" i="6"/>
  <c r="R457" i="6"/>
  <c r="P457" i="6"/>
  <c r="O457" i="6"/>
  <c r="N457" i="6"/>
  <c r="M457" i="6"/>
  <c r="K457" i="6"/>
  <c r="J457" i="6"/>
  <c r="I457" i="6"/>
  <c r="H457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BT447" i="6"/>
  <c r="BT446" i="6" s="1"/>
  <c r="BO446" i="6"/>
  <c r="BJ446" i="6"/>
  <c r="BE446" i="6"/>
  <c r="AZ446" i="6"/>
  <c r="AU446" i="6"/>
  <c r="AP446" i="6"/>
  <c r="AK446" i="6"/>
  <c r="AF446" i="6"/>
  <c r="AA446" i="6"/>
  <c r="V446" i="6"/>
  <c r="Q446" i="6"/>
  <c r="L446" i="6"/>
  <c r="G446" i="6"/>
  <c r="BT444" i="6"/>
  <c r="BT443" i="6" s="1"/>
  <c r="BO443" i="6"/>
  <c r="BJ443" i="6"/>
  <c r="BE443" i="6"/>
  <c r="AZ443" i="6"/>
  <c r="AU443" i="6"/>
  <c r="AP443" i="6"/>
  <c r="AK443" i="6"/>
  <c r="AF443" i="6"/>
  <c r="AA443" i="6"/>
  <c r="V443" i="6"/>
  <c r="Q443" i="6"/>
  <c r="L443" i="6"/>
  <c r="G443" i="6"/>
  <c r="BT441" i="6"/>
  <c r="BT440" i="6" s="1"/>
  <c r="BO440" i="6"/>
  <c r="BJ440" i="6"/>
  <c r="BE440" i="6"/>
  <c r="AZ440" i="6"/>
  <c r="AU440" i="6"/>
  <c r="AP440" i="6"/>
  <c r="AK440" i="6"/>
  <c r="AF440" i="6"/>
  <c r="AA440" i="6"/>
  <c r="V440" i="6"/>
  <c r="Q440" i="6"/>
  <c r="L440" i="6"/>
  <c r="G440" i="6"/>
  <c r="BT438" i="6"/>
  <c r="BT437" i="6" s="1"/>
  <c r="BO437" i="6"/>
  <c r="BJ437" i="6"/>
  <c r="BE437" i="6"/>
  <c r="AZ437" i="6"/>
  <c r="AU437" i="6"/>
  <c r="AP437" i="6"/>
  <c r="AK437" i="6"/>
  <c r="AF437" i="6"/>
  <c r="AA437" i="6"/>
  <c r="V437" i="6"/>
  <c r="Q437" i="6"/>
  <c r="L437" i="6"/>
  <c r="G437" i="6"/>
  <c r="BT435" i="6"/>
  <c r="BT434" i="6" s="1"/>
  <c r="BO434" i="6"/>
  <c r="BJ434" i="6"/>
  <c r="BE434" i="6"/>
  <c r="AZ434" i="6"/>
  <c r="AU434" i="6"/>
  <c r="AP434" i="6"/>
  <c r="AK434" i="6"/>
  <c r="AF434" i="6"/>
  <c r="AA434" i="6"/>
  <c r="V434" i="6"/>
  <c r="Q434" i="6"/>
  <c r="L434" i="6"/>
  <c r="G434" i="6"/>
  <c r="BT432" i="6"/>
  <c r="BT431" i="6" s="1"/>
  <c r="BO431" i="6"/>
  <c r="BJ431" i="6"/>
  <c r="BE431" i="6"/>
  <c r="AZ431" i="6"/>
  <c r="AU431" i="6"/>
  <c r="AP431" i="6"/>
  <c r="AK431" i="6"/>
  <c r="AF431" i="6"/>
  <c r="AA431" i="6"/>
  <c r="V431" i="6"/>
  <c r="Q431" i="6"/>
  <c r="L431" i="6"/>
  <c r="G431" i="6"/>
  <c r="BT429" i="6"/>
  <c r="BT428" i="6" s="1"/>
  <c r="BO428" i="6"/>
  <c r="BJ428" i="6"/>
  <c r="BE428" i="6"/>
  <c r="AZ428" i="6"/>
  <c r="AU428" i="6"/>
  <c r="AP428" i="6"/>
  <c r="AK428" i="6"/>
  <c r="AF428" i="6"/>
  <c r="AA428" i="6"/>
  <c r="V428" i="6"/>
  <c r="Q428" i="6"/>
  <c r="L428" i="6"/>
  <c r="G428" i="6"/>
  <c r="BT426" i="6"/>
  <c r="BT785" i="6" s="1"/>
  <c r="BO425" i="6"/>
  <c r="BJ425" i="6"/>
  <c r="BE425" i="6"/>
  <c r="AZ425" i="6"/>
  <c r="AU425" i="6"/>
  <c r="AP425" i="6"/>
  <c r="AP784" i="6" s="1"/>
  <c r="AK425" i="6"/>
  <c r="AF425" i="6"/>
  <c r="AA425" i="6"/>
  <c r="V425" i="6"/>
  <c r="Q425" i="6"/>
  <c r="L425" i="6"/>
  <c r="G425" i="6"/>
  <c r="BT423" i="6"/>
  <c r="BT422" i="6" s="1"/>
  <c r="BO422" i="6"/>
  <c r="BJ422" i="6"/>
  <c r="BJ781" i="6" s="1"/>
  <c r="BE422" i="6"/>
  <c r="AZ422" i="6"/>
  <c r="AZ781" i="6" s="1"/>
  <c r="AU422" i="6"/>
  <c r="AP422" i="6"/>
  <c r="AK422" i="6"/>
  <c r="AF422" i="6"/>
  <c r="AA422" i="6"/>
  <c r="AA781" i="6" s="1"/>
  <c r="V422" i="6"/>
  <c r="Q422" i="6"/>
  <c r="Q781" i="6" s="1"/>
  <c r="L422" i="6"/>
  <c r="G422" i="6"/>
  <c r="BT420" i="6"/>
  <c r="BO419" i="6"/>
  <c r="BJ419" i="6"/>
  <c r="BJ778" i="6" s="1"/>
  <c r="BE419" i="6"/>
  <c r="AZ419" i="6"/>
  <c r="AZ778" i="6" s="1"/>
  <c r="AU419" i="6"/>
  <c r="AP419" i="6"/>
  <c r="AK419" i="6"/>
  <c r="AF419" i="6"/>
  <c r="AA419" i="6"/>
  <c r="V419" i="6"/>
  <c r="Q419" i="6"/>
  <c r="Q778" i="6" s="1"/>
  <c r="L419" i="6"/>
  <c r="G419" i="6"/>
  <c r="BT417" i="6"/>
  <c r="BT416" i="6" s="1"/>
  <c r="BO416" i="6"/>
  <c r="BJ416" i="6"/>
  <c r="BE416" i="6"/>
  <c r="AZ416" i="6"/>
  <c r="AZ775" i="6" s="1"/>
  <c r="AU416" i="6"/>
  <c r="AP416" i="6"/>
  <c r="AP775" i="6" s="1"/>
  <c r="AK416" i="6"/>
  <c r="AF416" i="6"/>
  <c r="AA416" i="6"/>
  <c r="V416" i="6"/>
  <c r="Q416" i="6"/>
  <c r="L416" i="6"/>
  <c r="G416" i="6"/>
  <c r="BT414" i="6"/>
  <c r="BT413" i="6" s="1"/>
  <c r="BO413" i="6"/>
  <c r="BJ413" i="6"/>
  <c r="BE413" i="6"/>
  <c r="AZ413" i="6"/>
  <c r="AU413" i="6"/>
  <c r="AP413" i="6"/>
  <c r="AK413" i="6"/>
  <c r="AF413" i="6"/>
  <c r="AA413" i="6"/>
  <c r="AA772" i="6" s="1"/>
  <c r="V413" i="6"/>
  <c r="Q413" i="6"/>
  <c r="L413" i="6"/>
  <c r="G413" i="6"/>
  <c r="BT411" i="6"/>
  <c r="AU769" i="6"/>
  <c r="BO410" i="6"/>
  <c r="BJ410" i="6"/>
  <c r="BJ769" i="6" s="1"/>
  <c r="BE410" i="6"/>
  <c r="AZ410" i="6"/>
  <c r="AU410" i="6"/>
  <c r="AP410" i="6"/>
  <c r="AK410" i="6"/>
  <c r="AF410" i="6"/>
  <c r="AA410" i="6"/>
  <c r="AA769" i="6" s="1"/>
  <c r="V410" i="6"/>
  <c r="Q410" i="6"/>
  <c r="L410" i="6"/>
  <c r="G410" i="6"/>
  <c r="BT408" i="6"/>
  <c r="BT407" i="6"/>
  <c r="BT766" i="6" s="1"/>
  <c r="BO407" i="6"/>
  <c r="BO766" i="6" s="1"/>
  <c r="BJ407" i="6"/>
  <c r="BE407" i="6"/>
  <c r="AZ407" i="6"/>
  <c r="AU407" i="6"/>
  <c r="AP407" i="6"/>
  <c r="AK407" i="6"/>
  <c r="AF407" i="6"/>
  <c r="AA407" i="6"/>
  <c r="V407" i="6"/>
  <c r="Q407" i="6"/>
  <c r="L407" i="6"/>
  <c r="G407" i="6"/>
  <c r="BT405" i="6"/>
  <c r="BT404" i="6" s="1"/>
  <c r="BO404" i="6"/>
  <c r="BJ404" i="6"/>
  <c r="BE404" i="6"/>
  <c r="AZ404" i="6"/>
  <c r="AU404" i="6"/>
  <c r="AP404" i="6"/>
  <c r="AK404" i="6"/>
  <c r="AF404" i="6"/>
  <c r="AA404" i="6"/>
  <c r="V404" i="6"/>
  <c r="Q404" i="6"/>
  <c r="L404" i="6"/>
  <c r="G404" i="6"/>
  <c r="BT402" i="6"/>
  <c r="BT401" i="6" s="1"/>
  <c r="M763" i="6"/>
  <c r="BQ401" i="6"/>
  <c r="BP401" i="6"/>
  <c r="BO401" i="6"/>
  <c r="BN401" i="6"/>
  <c r="BN763" i="6" s="1"/>
  <c r="BM401" i="6"/>
  <c r="BM763" i="6" s="1"/>
  <c r="BL401" i="6"/>
  <c r="BL763" i="6" s="1"/>
  <c r="BK401" i="6"/>
  <c r="BK763" i="6" s="1"/>
  <c r="BJ401" i="6"/>
  <c r="BI401" i="6"/>
  <c r="BI763" i="6" s="1"/>
  <c r="BH401" i="6"/>
  <c r="BH763" i="6" s="1"/>
  <c r="BG401" i="6"/>
  <c r="BG763" i="6" s="1"/>
  <c r="BF401" i="6"/>
  <c r="BF763" i="6" s="1"/>
  <c r="BE401" i="6"/>
  <c r="BD401" i="6"/>
  <c r="BD763" i="6" s="1"/>
  <c r="BC401" i="6"/>
  <c r="BC763" i="6" s="1"/>
  <c r="BB401" i="6"/>
  <c r="BB763" i="6" s="1"/>
  <c r="BA401" i="6"/>
  <c r="BA763" i="6" s="1"/>
  <c r="AZ401" i="6"/>
  <c r="AY401" i="6"/>
  <c r="AY763" i="6" s="1"/>
  <c r="AX401" i="6"/>
  <c r="AX763" i="6" s="1"/>
  <c r="AW401" i="6"/>
  <c r="AW763" i="6" s="1"/>
  <c r="AV401" i="6"/>
  <c r="AV763" i="6" s="1"/>
  <c r="AU401" i="6"/>
  <c r="AU763" i="6" s="1"/>
  <c r="AT401" i="6"/>
  <c r="AT763" i="6" s="1"/>
  <c r="AS401" i="6"/>
  <c r="AS763" i="6" s="1"/>
  <c r="AR401" i="6"/>
  <c r="AR763" i="6" s="1"/>
  <c r="AQ401" i="6"/>
  <c r="AQ763" i="6" s="1"/>
  <c r="AP401" i="6"/>
  <c r="AO401" i="6"/>
  <c r="AO763" i="6" s="1"/>
  <c r="AN401" i="6"/>
  <c r="AN763" i="6" s="1"/>
  <c r="AM401" i="6"/>
  <c r="AM763" i="6" s="1"/>
  <c r="AL401" i="6"/>
  <c r="AL763" i="6" s="1"/>
  <c r="AK401" i="6"/>
  <c r="AJ401" i="6"/>
  <c r="AJ763" i="6" s="1"/>
  <c r="AI401" i="6"/>
  <c r="AI763" i="6" s="1"/>
  <c r="AH401" i="6"/>
  <c r="AH763" i="6" s="1"/>
  <c r="AG401" i="6"/>
  <c r="AG763" i="6" s="1"/>
  <c r="AF401" i="6"/>
  <c r="AE401" i="6"/>
  <c r="AE763" i="6" s="1"/>
  <c r="AD401" i="6"/>
  <c r="AD763" i="6" s="1"/>
  <c r="AC401" i="6"/>
  <c r="AC763" i="6" s="1"/>
  <c r="AB401" i="6"/>
  <c r="AB763" i="6" s="1"/>
  <c r="AA401" i="6"/>
  <c r="Z401" i="6"/>
  <c r="Z763" i="6" s="1"/>
  <c r="V401" i="6"/>
  <c r="Q401" i="6"/>
  <c r="L401" i="6"/>
  <c r="G401" i="6"/>
  <c r="G763" i="6" s="1"/>
  <c r="BT399" i="6"/>
  <c r="BT398" i="6"/>
  <c r="BO398" i="6"/>
  <c r="BJ398" i="6"/>
  <c r="BE398" i="6"/>
  <c r="AZ398" i="6"/>
  <c r="AU398" i="6"/>
  <c r="AP398" i="6"/>
  <c r="AP759" i="6" s="1"/>
  <c r="AK398" i="6"/>
  <c r="AF398" i="6"/>
  <c r="AA398" i="6"/>
  <c r="V398" i="6"/>
  <c r="Q398" i="6"/>
  <c r="L398" i="6"/>
  <c r="G398" i="6"/>
  <c r="BE396" i="6"/>
  <c r="BE756" i="6" s="1"/>
  <c r="AZ396" i="6"/>
  <c r="AU396" i="6"/>
  <c r="AU395" i="6" s="1"/>
  <c r="AU755" i="6" s="1"/>
  <c r="AP396" i="6"/>
  <c r="AK396" i="6"/>
  <c r="AF396" i="6"/>
  <c r="AF363" i="6" s="1"/>
  <c r="AA396" i="6"/>
  <c r="AA363" i="6" s="1"/>
  <c r="V396" i="6"/>
  <c r="V363" i="6" s="1"/>
  <c r="Q396" i="6"/>
  <c r="G396" i="6"/>
  <c r="G756" i="6" s="1"/>
  <c r="BO395" i="6"/>
  <c r="BJ395" i="6"/>
  <c r="AZ395" i="6"/>
  <c r="AZ755" i="6" s="1"/>
  <c r="L395" i="6"/>
  <c r="BT393" i="6"/>
  <c r="BT392" i="6" s="1"/>
  <c r="BO392" i="6"/>
  <c r="BJ392" i="6"/>
  <c r="BJ752" i="6" s="1"/>
  <c r="BE392" i="6"/>
  <c r="AZ392" i="6"/>
  <c r="AU392" i="6"/>
  <c r="AU752" i="6" s="1"/>
  <c r="AP392" i="6"/>
  <c r="AP752" i="6" s="1"/>
  <c r="AK392" i="6"/>
  <c r="AF392" i="6"/>
  <c r="AA392" i="6"/>
  <c r="V392" i="6"/>
  <c r="Q392" i="6"/>
  <c r="Q752" i="6" s="1"/>
  <c r="L392" i="6"/>
  <c r="G392" i="6"/>
  <c r="BT390" i="6"/>
  <c r="BT389" i="6" s="1"/>
  <c r="M749" i="6"/>
  <c r="BO389" i="6"/>
  <c r="BJ389" i="6"/>
  <c r="BE389" i="6"/>
  <c r="AZ389" i="6"/>
  <c r="AU389" i="6"/>
  <c r="AP389" i="6"/>
  <c r="AK389" i="6"/>
  <c r="AF389" i="6"/>
  <c r="AA389" i="6"/>
  <c r="V389" i="6"/>
  <c r="Q389" i="6"/>
  <c r="L389" i="6"/>
  <c r="G389" i="6"/>
  <c r="BT387" i="6"/>
  <c r="BT747" i="6" s="1"/>
  <c r="M746" i="6"/>
  <c r="BO386" i="6"/>
  <c r="BJ386" i="6"/>
  <c r="BE386" i="6"/>
  <c r="AZ386" i="6"/>
  <c r="AU386" i="6"/>
  <c r="AP386" i="6"/>
  <c r="AK386" i="6"/>
  <c r="AF386" i="6"/>
  <c r="AA386" i="6"/>
  <c r="V386" i="6"/>
  <c r="Q386" i="6"/>
  <c r="L386" i="6"/>
  <c r="G386" i="6"/>
  <c r="BT384" i="6"/>
  <c r="BT383" i="6"/>
  <c r="BT743" i="6" s="1"/>
  <c r="BO383" i="6"/>
  <c r="BJ383" i="6"/>
  <c r="BE383" i="6"/>
  <c r="AZ383" i="6"/>
  <c r="AU383" i="6"/>
  <c r="AP383" i="6"/>
  <c r="AK383" i="6"/>
  <c r="AK743" i="6" s="1"/>
  <c r="AF383" i="6"/>
  <c r="AA383" i="6"/>
  <c r="V383" i="6"/>
  <c r="Q383" i="6"/>
  <c r="L383" i="6"/>
  <c r="G383" i="6"/>
  <c r="G743" i="6" s="1"/>
  <c r="BT381" i="6"/>
  <c r="BT380" i="6" s="1"/>
  <c r="BO380" i="6"/>
  <c r="BJ380" i="6"/>
  <c r="BE380" i="6"/>
  <c r="AZ380" i="6"/>
  <c r="AU380" i="6"/>
  <c r="AP380" i="6"/>
  <c r="AK380" i="6"/>
  <c r="AF380" i="6"/>
  <c r="AA380" i="6"/>
  <c r="V380" i="6"/>
  <c r="Q380" i="6"/>
  <c r="L380" i="6"/>
  <c r="G380" i="6"/>
  <c r="BT378" i="6"/>
  <c r="BO377" i="6"/>
  <c r="BO740" i="6" s="1"/>
  <c r="BJ377" i="6"/>
  <c r="BJ740" i="6" s="1"/>
  <c r="BE377" i="6"/>
  <c r="AZ377" i="6"/>
  <c r="AU377" i="6"/>
  <c r="AP377" i="6"/>
  <c r="AK377" i="6"/>
  <c r="AF377" i="6"/>
  <c r="AA377" i="6"/>
  <c r="V377" i="6"/>
  <c r="Q377" i="6"/>
  <c r="L377" i="6"/>
  <c r="L740" i="6" s="1"/>
  <c r="G377" i="6"/>
  <c r="BT375" i="6"/>
  <c r="BT374" i="6" s="1"/>
  <c r="BO374" i="6"/>
  <c r="BJ374" i="6"/>
  <c r="BE374" i="6"/>
  <c r="AZ374" i="6"/>
  <c r="AU374" i="6"/>
  <c r="AP374" i="6"/>
  <c r="AP737" i="6" s="1"/>
  <c r="AK374" i="6"/>
  <c r="AK737" i="6" s="1"/>
  <c r="AF374" i="6"/>
  <c r="AA374" i="6"/>
  <c r="V374" i="6"/>
  <c r="Q374" i="6"/>
  <c r="L374" i="6"/>
  <c r="G374" i="6"/>
  <c r="BT372" i="6"/>
  <c r="BO371" i="6"/>
  <c r="BJ371" i="6"/>
  <c r="BE371" i="6"/>
  <c r="AZ371" i="6"/>
  <c r="AU371" i="6"/>
  <c r="AP371" i="6"/>
  <c r="AK371" i="6"/>
  <c r="AF371" i="6"/>
  <c r="AF734" i="6" s="1"/>
  <c r="AA371" i="6"/>
  <c r="V371" i="6"/>
  <c r="Q371" i="6"/>
  <c r="Q734" i="6" s="1"/>
  <c r="L371" i="6"/>
  <c r="G371" i="6"/>
  <c r="BT369" i="6"/>
  <c r="BO368" i="6"/>
  <c r="BJ368" i="6"/>
  <c r="BE368" i="6"/>
  <c r="BE731" i="6" s="1"/>
  <c r="AZ368" i="6"/>
  <c r="AU368" i="6"/>
  <c r="AP368" i="6"/>
  <c r="AK368" i="6"/>
  <c r="AF368" i="6"/>
  <c r="AA368" i="6"/>
  <c r="V368" i="6"/>
  <c r="Q368" i="6"/>
  <c r="Q731" i="6" s="1"/>
  <c r="L368" i="6"/>
  <c r="L731" i="6" s="1"/>
  <c r="G368" i="6"/>
  <c r="BT366" i="6"/>
  <c r="BT365" i="6"/>
  <c r="BO365" i="6"/>
  <c r="BJ365" i="6"/>
  <c r="BE365" i="6"/>
  <c r="AZ365" i="6"/>
  <c r="AU365" i="6"/>
  <c r="AP365" i="6"/>
  <c r="AK365" i="6"/>
  <c r="AF365" i="6"/>
  <c r="AA365" i="6"/>
  <c r="V365" i="6"/>
  <c r="Q365" i="6"/>
  <c r="L365" i="6"/>
  <c r="L728" i="6" s="1"/>
  <c r="G365" i="6"/>
  <c r="BO363" i="6"/>
  <c r="BO362" i="6" s="1"/>
  <c r="BO725" i="6" s="1"/>
  <c r="BJ363" i="6"/>
  <c r="L363" i="6"/>
  <c r="L362" i="6" s="1"/>
  <c r="L10" i="6" s="1"/>
  <c r="BT360" i="6"/>
  <c r="BT359" i="6"/>
  <c r="BT358" i="6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BT355" i="6"/>
  <c r="BT354" i="6"/>
  <c r="V353" i="6"/>
  <c r="Q353" i="6"/>
  <c r="Q352" i="6" s="1"/>
  <c r="BO352" i="6"/>
  <c r="BJ352" i="6"/>
  <c r="BE352" i="6"/>
  <c r="AZ352" i="6"/>
  <c r="AU352" i="6"/>
  <c r="AP352" i="6"/>
  <c r="AK352" i="6"/>
  <c r="AF352" i="6"/>
  <c r="AA352" i="6"/>
  <c r="L352" i="6"/>
  <c r="G352" i="6"/>
  <c r="BT350" i="6"/>
  <c r="BT349" i="6"/>
  <c r="V348" i="6"/>
  <c r="V347" i="6" s="1"/>
  <c r="L348" i="6"/>
  <c r="L347" i="6" s="1"/>
  <c r="BO347" i="6"/>
  <c r="BJ347" i="6"/>
  <c r="BE347" i="6"/>
  <c r="AZ347" i="6"/>
  <c r="AU347" i="6"/>
  <c r="AP347" i="6"/>
  <c r="AK347" i="6"/>
  <c r="AF347" i="6"/>
  <c r="AA347" i="6"/>
  <c r="Q347" i="6"/>
  <c r="G347" i="6"/>
  <c r="BT345" i="6"/>
  <c r="BT344" i="6"/>
  <c r="V343" i="6"/>
  <c r="V342" i="6" s="1"/>
  <c r="BO342" i="6"/>
  <c r="BJ342" i="6"/>
  <c r="BE342" i="6"/>
  <c r="AZ342" i="6"/>
  <c r="AU342" i="6"/>
  <c r="AP342" i="6"/>
  <c r="AK342" i="6"/>
  <c r="AF342" i="6"/>
  <c r="AA342" i="6"/>
  <c r="Q342" i="6"/>
  <c r="L342" i="6"/>
  <c r="G342" i="6"/>
  <c r="BT340" i="6"/>
  <c r="BT339" i="6"/>
  <c r="BT338" i="6"/>
  <c r="BT337" i="6" s="1"/>
  <c r="BO337" i="6"/>
  <c r="BJ337" i="6"/>
  <c r="BE337" i="6"/>
  <c r="AZ337" i="6"/>
  <c r="AU337" i="6"/>
  <c r="AP337" i="6"/>
  <c r="AK337" i="6"/>
  <c r="AF337" i="6"/>
  <c r="AA337" i="6"/>
  <c r="V337" i="6"/>
  <c r="Q337" i="6"/>
  <c r="L337" i="6"/>
  <c r="G337" i="6"/>
  <c r="BT335" i="6"/>
  <c r="BT334" i="6"/>
  <c r="Q333" i="6"/>
  <c r="BT333" i="6" s="1"/>
  <c r="BT332" i="6" s="1"/>
  <c r="BO332" i="6"/>
  <c r="BJ332" i="6"/>
  <c r="BE332" i="6"/>
  <c r="AZ332" i="6"/>
  <c r="AU332" i="6"/>
  <c r="AP332" i="6"/>
  <c r="AK332" i="6"/>
  <c r="AF332" i="6"/>
  <c r="AA332" i="6"/>
  <c r="V332" i="6"/>
  <c r="L332" i="6"/>
  <c r="G332" i="6"/>
  <c r="BT330" i="6"/>
  <c r="BT329" i="6"/>
  <c r="V328" i="6"/>
  <c r="V327" i="6" s="1"/>
  <c r="BO327" i="6"/>
  <c r="BJ327" i="6"/>
  <c r="BE327" i="6"/>
  <c r="AZ327" i="6"/>
  <c r="AU327" i="6"/>
  <c r="AP327" i="6"/>
  <c r="AK327" i="6"/>
  <c r="AF327" i="6"/>
  <c r="AA327" i="6"/>
  <c r="Q327" i="6"/>
  <c r="L327" i="6"/>
  <c r="G327" i="6"/>
  <c r="BT325" i="6"/>
  <c r="BT324" i="6"/>
  <c r="BT323" i="6"/>
  <c r="BO322" i="6"/>
  <c r="BJ322" i="6"/>
  <c r="BE322" i="6"/>
  <c r="AZ322" i="6"/>
  <c r="AU322" i="6"/>
  <c r="AP322" i="6"/>
  <c r="AK322" i="6"/>
  <c r="AF322" i="6"/>
  <c r="AA322" i="6"/>
  <c r="V322" i="6"/>
  <c r="Q322" i="6"/>
  <c r="L322" i="6"/>
  <c r="G322" i="6"/>
  <c r="BT320" i="6"/>
  <c r="BT319" i="6"/>
  <c r="Q318" i="6"/>
  <c r="Q317" i="6" s="1"/>
  <c r="L318" i="6"/>
  <c r="L317" i="6" s="1"/>
  <c r="BO317" i="6"/>
  <c r="BJ317" i="6"/>
  <c r="BE317" i="6"/>
  <c r="AZ317" i="6"/>
  <c r="AU317" i="6"/>
  <c r="AP317" i="6"/>
  <c r="AK317" i="6"/>
  <c r="AF317" i="6"/>
  <c r="AA317" i="6"/>
  <c r="V317" i="6"/>
  <c r="G317" i="6"/>
  <c r="BT315" i="6"/>
  <c r="BT314" i="6"/>
  <c r="BT313" i="6"/>
  <c r="BT312" i="6" s="1"/>
  <c r="BO312" i="6"/>
  <c r="BJ312" i="6"/>
  <c r="BE312" i="6"/>
  <c r="AZ312" i="6"/>
  <c r="AU312" i="6"/>
  <c r="AP312" i="6"/>
  <c r="AK312" i="6"/>
  <c r="AF312" i="6"/>
  <c r="AA312" i="6"/>
  <c r="V312" i="6"/>
  <c r="Q312" i="6"/>
  <c r="L312" i="6"/>
  <c r="G312" i="6"/>
  <c r="BT310" i="6"/>
  <c r="BT309" i="6"/>
  <c r="BT308" i="6"/>
  <c r="BT307" i="6" s="1"/>
  <c r="BO307" i="6"/>
  <c r="BJ307" i="6"/>
  <c r="BE307" i="6"/>
  <c r="AZ307" i="6"/>
  <c r="AU307" i="6"/>
  <c r="AP307" i="6"/>
  <c r="AK307" i="6"/>
  <c r="AF307" i="6"/>
  <c r="AA307" i="6"/>
  <c r="V307" i="6"/>
  <c r="Q307" i="6"/>
  <c r="L307" i="6"/>
  <c r="G307" i="6"/>
  <c r="BT305" i="6"/>
  <c r="BT723" i="6" s="1"/>
  <c r="BT304" i="6"/>
  <c r="BT303" i="6"/>
  <c r="BO302" i="6"/>
  <c r="BJ302" i="6"/>
  <c r="BE302" i="6"/>
  <c r="AZ302" i="6"/>
  <c r="AU302" i="6"/>
  <c r="AP302" i="6"/>
  <c r="AK302" i="6"/>
  <c r="AF302" i="6"/>
  <c r="AA302" i="6"/>
  <c r="V302" i="6"/>
  <c r="Q302" i="6"/>
  <c r="L302" i="6"/>
  <c r="G302" i="6"/>
  <c r="BT300" i="6"/>
  <c r="BT299" i="6"/>
  <c r="BT298" i="6"/>
  <c r="BO297" i="6"/>
  <c r="BJ297" i="6"/>
  <c r="BE297" i="6"/>
  <c r="AZ297" i="6"/>
  <c r="AU297" i="6"/>
  <c r="AP297" i="6"/>
  <c r="AP715" i="6" s="1"/>
  <c r="AK297" i="6"/>
  <c r="AK715" i="6" s="1"/>
  <c r="AF297" i="6"/>
  <c r="AA297" i="6"/>
  <c r="V297" i="6"/>
  <c r="Q297" i="6"/>
  <c r="L297" i="6"/>
  <c r="G297" i="6"/>
  <c r="BT295" i="6"/>
  <c r="BT294" i="6"/>
  <c r="BT293" i="6"/>
  <c r="BT292" i="6"/>
  <c r="BT291" i="6"/>
  <c r="BO291" i="6"/>
  <c r="BJ291" i="6"/>
  <c r="BE291" i="6"/>
  <c r="AZ291" i="6"/>
  <c r="AU291" i="6"/>
  <c r="AP291" i="6"/>
  <c r="AK291" i="6"/>
  <c r="AF291" i="6"/>
  <c r="AA291" i="6"/>
  <c r="V291" i="6"/>
  <c r="Q291" i="6"/>
  <c r="L291" i="6"/>
  <c r="G291" i="6"/>
  <c r="BT289" i="6"/>
  <c r="BT288" i="6"/>
  <c r="BT287" i="6"/>
  <c r="V286" i="6"/>
  <c r="L286" i="6"/>
  <c r="BT286" i="6" s="1"/>
  <c r="BT711" i="6" s="1"/>
  <c r="BO285" i="6"/>
  <c r="BJ285" i="6"/>
  <c r="BE285" i="6"/>
  <c r="AZ285" i="6"/>
  <c r="AU285" i="6"/>
  <c r="AP285" i="6"/>
  <c r="AK285" i="6"/>
  <c r="AF285" i="6"/>
  <c r="AA285" i="6"/>
  <c r="AA710" i="6" s="1"/>
  <c r="Q285" i="6"/>
  <c r="G285" i="6"/>
  <c r="BT283" i="6"/>
  <c r="BT707" i="6" s="1"/>
  <c r="BT282" i="6"/>
  <c r="BT281" i="6"/>
  <c r="V280" i="6"/>
  <c r="Q280" i="6"/>
  <c r="BO279" i="6"/>
  <c r="BJ279" i="6"/>
  <c r="BE279" i="6"/>
  <c r="AZ279" i="6"/>
  <c r="AU279" i="6"/>
  <c r="AP279" i="6"/>
  <c r="AK279" i="6"/>
  <c r="AF279" i="6"/>
  <c r="AF704" i="6" s="1"/>
  <c r="AA279" i="6"/>
  <c r="AA704" i="6" s="1"/>
  <c r="L279" i="6"/>
  <c r="G279" i="6"/>
  <c r="G704" i="6" s="1"/>
  <c r="BT277" i="6"/>
  <c r="BT276" i="6"/>
  <c r="BT275" i="6"/>
  <c r="BT274" i="6"/>
  <c r="BO273" i="6"/>
  <c r="BJ273" i="6"/>
  <c r="BE273" i="6"/>
  <c r="AZ273" i="6"/>
  <c r="AU273" i="6"/>
  <c r="AU698" i="6" s="1"/>
  <c r="AP273" i="6"/>
  <c r="AP698" i="6" s="1"/>
  <c r="AK273" i="6"/>
  <c r="AF273" i="6"/>
  <c r="AA273" i="6"/>
  <c r="AA698" i="6" s="1"/>
  <c r="V273" i="6"/>
  <c r="V698" i="6" s="1"/>
  <c r="Q273" i="6"/>
  <c r="L273" i="6"/>
  <c r="G273" i="6"/>
  <c r="BT271" i="6"/>
  <c r="BT270" i="6"/>
  <c r="BT269" i="6"/>
  <c r="BT268" i="6"/>
  <c r="L268" i="6"/>
  <c r="L267" i="6" s="1"/>
  <c r="L692" i="6" s="1"/>
  <c r="G692" i="6"/>
  <c r="Q267" i="6"/>
  <c r="Q692" i="6" s="1"/>
  <c r="BT265" i="6"/>
  <c r="BT264" i="6"/>
  <c r="BT263" i="6"/>
  <c r="BT262" i="6"/>
  <c r="BT688" i="6" s="1"/>
  <c r="BO261" i="6"/>
  <c r="BJ261" i="6"/>
  <c r="BE261" i="6"/>
  <c r="AZ261" i="6"/>
  <c r="AU261" i="6"/>
  <c r="AP261" i="6"/>
  <c r="AK261" i="6"/>
  <c r="AK687" i="6" s="1"/>
  <c r="AF261" i="6"/>
  <c r="AA261" i="6"/>
  <c r="V261" i="6"/>
  <c r="Q261" i="6"/>
  <c r="L261" i="6"/>
  <c r="G261" i="6"/>
  <c r="BT259" i="6"/>
  <c r="BT685" i="6" s="1"/>
  <c r="BT258" i="6"/>
  <c r="BT257" i="6"/>
  <c r="BT684" i="6" s="1"/>
  <c r="Q256" i="6"/>
  <c r="Q255" i="6" s="1"/>
  <c r="Q682" i="6" s="1"/>
  <c r="BO255" i="6"/>
  <c r="BJ255" i="6"/>
  <c r="BJ682" i="6" s="1"/>
  <c r="BE255" i="6"/>
  <c r="AZ255" i="6"/>
  <c r="AU255" i="6"/>
  <c r="AP255" i="6"/>
  <c r="AK255" i="6"/>
  <c r="AF255" i="6"/>
  <c r="AA255" i="6"/>
  <c r="V255" i="6"/>
  <c r="L255" i="6"/>
  <c r="G255" i="6"/>
  <c r="BT253" i="6"/>
  <c r="BT252" i="6"/>
  <c r="BT251" i="6"/>
  <c r="V250" i="6"/>
  <c r="V678" i="6" s="1"/>
  <c r="Q250" i="6"/>
  <c r="BO249" i="6"/>
  <c r="BJ249" i="6"/>
  <c r="BE249" i="6"/>
  <c r="AZ249" i="6"/>
  <c r="AU249" i="6"/>
  <c r="AU677" i="6" s="1"/>
  <c r="AP249" i="6"/>
  <c r="AP677" i="6" s="1"/>
  <c r="AK249" i="6"/>
  <c r="AF249" i="6"/>
  <c r="AA249" i="6"/>
  <c r="L249" i="6"/>
  <c r="G249" i="6"/>
  <c r="BT247" i="6"/>
  <c r="BT246" i="6"/>
  <c r="BT674" i="6" s="1"/>
  <c r="BT245" i="6"/>
  <c r="BT673" i="6" s="1"/>
  <c r="BT244" i="6"/>
  <c r="BT672" i="6" s="1"/>
  <c r="BO243" i="6"/>
  <c r="BJ243" i="6"/>
  <c r="BE243" i="6"/>
  <c r="AZ243" i="6"/>
  <c r="AZ671" i="6" s="1"/>
  <c r="AU243" i="6"/>
  <c r="AU671" i="6" s="1"/>
  <c r="AP243" i="6"/>
  <c r="AK243" i="6"/>
  <c r="AF243" i="6"/>
  <c r="AA243" i="6"/>
  <c r="V243" i="6"/>
  <c r="Q243" i="6"/>
  <c r="L243" i="6"/>
  <c r="G243" i="6"/>
  <c r="BT241" i="6"/>
  <c r="BT240" i="6"/>
  <c r="BT239" i="6"/>
  <c r="BT238" i="6"/>
  <c r="BO237" i="6"/>
  <c r="BJ237" i="6"/>
  <c r="BJ666" i="6" s="1"/>
  <c r="BE237" i="6"/>
  <c r="AZ237" i="6"/>
  <c r="AU237" i="6"/>
  <c r="AP237" i="6"/>
  <c r="AK237" i="6"/>
  <c r="AF237" i="6"/>
  <c r="AA237" i="6"/>
  <c r="V237" i="6"/>
  <c r="V666" i="6" s="1"/>
  <c r="Q237" i="6"/>
  <c r="L237" i="6"/>
  <c r="G237" i="6"/>
  <c r="BT235" i="6"/>
  <c r="BT234" i="6"/>
  <c r="BT233" i="6"/>
  <c r="BT232" i="6"/>
  <c r="BO231" i="6"/>
  <c r="BJ231" i="6"/>
  <c r="BE231" i="6"/>
  <c r="BE661" i="6" s="1"/>
  <c r="AZ231" i="6"/>
  <c r="AU231" i="6"/>
  <c r="AU661" i="6" s="1"/>
  <c r="AP231" i="6"/>
  <c r="AK231" i="6"/>
  <c r="AF231" i="6"/>
  <c r="AA231" i="6"/>
  <c r="V231" i="6"/>
  <c r="V661" i="6" s="1"/>
  <c r="Q231" i="6"/>
  <c r="L231" i="6"/>
  <c r="L661" i="6" s="1"/>
  <c r="G231" i="6"/>
  <c r="BO229" i="6"/>
  <c r="BJ229" i="6"/>
  <c r="BE229" i="6"/>
  <c r="AZ229" i="6"/>
  <c r="AU229" i="6"/>
  <c r="AP229" i="6"/>
  <c r="AK229" i="6"/>
  <c r="AF229" i="6"/>
  <c r="AA229" i="6"/>
  <c r="V229" i="6"/>
  <c r="Q229" i="6"/>
  <c r="L229" i="6"/>
  <c r="G229" i="6"/>
  <c r="BO228" i="6"/>
  <c r="BJ228" i="6"/>
  <c r="BE228" i="6"/>
  <c r="AZ228" i="6"/>
  <c r="AU228" i="6"/>
  <c r="AP228" i="6"/>
  <c r="AK228" i="6"/>
  <c r="AF228" i="6"/>
  <c r="AF658" i="6" s="1"/>
  <c r="AA228" i="6"/>
  <c r="V228" i="6"/>
  <c r="Q228" i="6"/>
  <c r="L228" i="6"/>
  <c r="G228" i="6"/>
  <c r="BO227" i="6"/>
  <c r="BJ227" i="6"/>
  <c r="BE227" i="6"/>
  <c r="AZ227" i="6"/>
  <c r="AU227" i="6"/>
  <c r="AU657" i="6" s="1"/>
  <c r="AP227" i="6"/>
  <c r="AK227" i="6"/>
  <c r="AF227" i="6"/>
  <c r="AA227" i="6"/>
  <c r="V227" i="6"/>
  <c r="Q227" i="6"/>
  <c r="L227" i="6"/>
  <c r="L657" i="6" s="1"/>
  <c r="G227" i="6"/>
  <c r="BO226" i="6"/>
  <c r="BJ226" i="6"/>
  <c r="BE226" i="6"/>
  <c r="AZ226" i="6"/>
  <c r="AU226" i="6"/>
  <c r="AP226" i="6"/>
  <c r="AK226" i="6"/>
  <c r="AF226" i="6"/>
  <c r="AA226" i="6"/>
  <c r="G226" i="6"/>
  <c r="BT223" i="6"/>
  <c r="BT222" i="6"/>
  <c r="BT221" i="6"/>
  <c r="BT220" i="6"/>
  <c r="BT219" i="6"/>
  <c r="BT218" i="6"/>
  <c r="BT217" i="6"/>
  <c r="BO216" i="6"/>
  <c r="BO649" i="6" s="1"/>
  <c r="BJ216" i="6"/>
  <c r="BJ649" i="6" s="1"/>
  <c r="BE216" i="6"/>
  <c r="AZ216" i="6"/>
  <c r="AU216" i="6"/>
  <c r="AP216" i="6"/>
  <c r="AK216" i="6"/>
  <c r="AK13" i="6" s="1"/>
  <c r="AF216" i="6"/>
  <c r="AA216" i="6"/>
  <c r="V216" i="6"/>
  <c r="Q216" i="6"/>
  <c r="Q649" i="6" s="1"/>
  <c r="L216" i="6"/>
  <c r="G216" i="6"/>
  <c r="BT214" i="6"/>
  <c r="BT213" i="6"/>
  <c r="BO212" i="6"/>
  <c r="BO13" i="6" s="1"/>
  <c r="BJ212" i="6"/>
  <c r="BE212" i="6"/>
  <c r="BE635" i="6" s="1"/>
  <c r="AZ212" i="6"/>
  <c r="AU212" i="6"/>
  <c r="AP212" i="6"/>
  <c r="AK212" i="6"/>
  <c r="AF212" i="6"/>
  <c r="AA212" i="6"/>
  <c r="V212" i="6"/>
  <c r="Q212" i="6"/>
  <c r="L212" i="6"/>
  <c r="BT202" i="6"/>
  <c r="BT201" i="6"/>
  <c r="BT200" i="6"/>
  <c r="BO199" i="6"/>
  <c r="BJ199" i="6"/>
  <c r="BE199" i="6"/>
  <c r="AZ199" i="6"/>
  <c r="AU199" i="6"/>
  <c r="AP199" i="6"/>
  <c r="AK199" i="6"/>
  <c r="AF199" i="6"/>
  <c r="AA199" i="6"/>
  <c r="V199" i="6"/>
  <c r="Q199" i="6"/>
  <c r="L199" i="6"/>
  <c r="G199" i="6"/>
  <c r="BT197" i="6"/>
  <c r="BT196" i="6"/>
  <c r="BT195" i="6"/>
  <c r="BO194" i="6"/>
  <c r="BJ194" i="6"/>
  <c r="BE194" i="6"/>
  <c r="AZ194" i="6"/>
  <c r="AU194" i="6"/>
  <c r="AP194" i="6"/>
  <c r="AK194" i="6"/>
  <c r="AF194" i="6"/>
  <c r="AA194" i="6"/>
  <c r="V194" i="6"/>
  <c r="Q194" i="6"/>
  <c r="L194" i="6"/>
  <c r="G194" i="6"/>
  <c r="BT192" i="6"/>
  <c r="BT191" i="6"/>
  <c r="BT190" i="6"/>
  <c r="BO189" i="6"/>
  <c r="BJ189" i="6"/>
  <c r="BE189" i="6"/>
  <c r="AZ189" i="6"/>
  <c r="AU189" i="6"/>
  <c r="AP189" i="6"/>
  <c r="AK189" i="6"/>
  <c r="AF189" i="6"/>
  <c r="AA189" i="6"/>
  <c r="V189" i="6"/>
  <c r="Q189" i="6"/>
  <c r="L189" i="6"/>
  <c r="G189" i="6"/>
  <c r="BT187" i="6"/>
  <c r="BT186" i="6"/>
  <c r="BT185" i="6"/>
  <c r="BO184" i="6"/>
  <c r="BJ184" i="6"/>
  <c r="BE184" i="6"/>
  <c r="AZ184" i="6"/>
  <c r="AU184" i="6"/>
  <c r="AP184" i="6"/>
  <c r="AK184" i="6"/>
  <c r="AF184" i="6"/>
  <c r="AA184" i="6"/>
  <c r="V184" i="6"/>
  <c r="Q184" i="6"/>
  <c r="L184" i="6"/>
  <c r="G184" i="6"/>
  <c r="BT182" i="6"/>
  <c r="BT181" i="6"/>
  <c r="BT180" i="6"/>
  <c r="BO179" i="6"/>
  <c r="BJ179" i="6"/>
  <c r="BE179" i="6"/>
  <c r="AZ179" i="6"/>
  <c r="AU179" i="6"/>
  <c r="AP179" i="6"/>
  <c r="AK179" i="6"/>
  <c r="AF179" i="6"/>
  <c r="AA179" i="6"/>
  <c r="V179" i="6"/>
  <c r="Q179" i="6"/>
  <c r="L179" i="6"/>
  <c r="G179" i="6"/>
  <c r="BT176" i="6"/>
  <c r="BT175" i="6"/>
  <c r="V174" i="6"/>
  <c r="Q174" i="6"/>
  <c r="Q607" i="6" s="1"/>
  <c r="L174" i="6"/>
  <c r="BO173" i="6"/>
  <c r="BJ173" i="6"/>
  <c r="BE173" i="6"/>
  <c r="AZ173" i="6"/>
  <c r="AU173" i="6"/>
  <c r="AP173" i="6"/>
  <c r="AK173" i="6"/>
  <c r="AF173" i="6"/>
  <c r="AA173" i="6"/>
  <c r="G173" i="6"/>
  <c r="BT171" i="6"/>
  <c r="BT170" i="6"/>
  <c r="BT169" i="6"/>
  <c r="BO168" i="6"/>
  <c r="BJ168" i="6"/>
  <c r="BE168" i="6"/>
  <c r="AZ168" i="6"/>
  <c r="AU168" i="6"/>
  <c r="AP168" i="6"/>
  <c r="AK168" i="6"/>
  <c r="AF168" i="6"/>
  <c r="AA168" i="6"/>
  <c r="V168" i="6"/>
  <c r="Q168" i="6"/>
  <c r="Q601" i="6" s="1"/>
  <c r="L168" i="6"/>
  <c r="G168" i="6"/>
  <c r="BT165" i="6"/>
  <c r="BT164" i="6"/>
  <c r="V163" i="6"/>
  <c r="V162" i="6" s="1"/>
  <c r="Q163" i="6"/>
  <c r="Q162" i="6" s="1"/>
  <c r="BO162" i="6"/>
  <c r="BJ162" i="6"/>
  <c r="BE162" i="6"/>
  <c r="AZ162" i="6"/>
  <c r="AU162" i="6"/>
  <c r="AP162" i="6"/>
  <c r="AK162" i="6"/>
  <c r="AF162" i="6"/>
  <c r="AA162" i="6"/>
  <c r="L162" i="6"/>
  <c r="G162" i="6"/>
  <c r="BT160" i="6"/>
  <c r="BT159" i="6"/>
  <c r="BT598" i="6" s="1"/>
  <c r="V158" i="6"/>
  <c r="V597" i="6" s="1"/>
  <c r="Q158" i="6"/>
  <c r="L158" i="6"/>
  <c r="BO157" i="6"/>
  <c r="BJ157" i="6"/>
  <c r="BE157" i="6"/>
  <c r="AZ157" i="6"/>
  <c r="AU157" i="6"/>
  <c r="AU596" i="6" s="1"/>
  <c r="AP157" i="6"/>
  <c r="AK157" i="6"/>
  <c r="AF157" i="6"/>
  <c r="AA157" i="6"/>
  <c r="AA596" i="6" s="1"/>
  <c r="G157" i="6"/>
  <c r="BT155" i="6"/>
  <c r="BT154" i="6"/>
  <c r="V153" i="6"/>
  <c r="L153" i="6"/>
  <c r="L592" i="6" s="1"/>
  <c r="BO152" i="6"/>
  <c r="BJ152" i="6"/>
  <c r="BE152" i="6"/>
  <c r="AZ152" i="6"/>
  <c r="AU152" i="6"/>
  <c r="AP152" i="6"/>
  <c r="AK152" i="6"/>
  <c r="AK591" i="6" s="1"/>
  <c r="AF152" i="6"/>
  <c r="AA152" i="6"/>
  <c r="Q152" i="6"/>
  <c r="G152" i="6"/>
  <c r="G591" i="6" s="1"/>
  <c r="BT150" i="6"/>
  <c r="BT589" i="6" s="1"/>
  <c r="BT149" i="6"/>
  <c r="BT588" i="6" s="1"/>
  <c r="BT148" i="6"/>
  <c r="BO147" i="6"/>
  <c r="BJ147" i="6"/>
  <c r="BE147" i="6"/>
  <c r="AZ147" i="6"/>
  <c r="AZ586" i="6" s="1"/>
  <c r="AU147" i="6"/>
  <c r="AP147" i="6"/>
  <c r="AK147" i="6"/>
  <c r="AF147" i="6"/>
  <c r="AA147" i="6"/>
  <c r="V147" i="6"/>
  <c r="Q147" i="6"/>
  <c r="L147" i="6"/>
  <c r="G147" i="6"/>
  <c r="BT145" i="6"/>
  <c r="BT144" i="6"/>
  <c r="BT582" i="6" s="1"/>
  <c r="V143" i="6"/>
  <c r="V581" i="6" s="1"/>
  <c r="Q143" i="6"/>
  <c r="L143" i="6"/>
  <c r="L581" i="6" s="1"/>
  <c r="BO142" i="6"/>
  <c r="BJ142" i="6"/>
  <c r="BE142" i="6"/>
  <c r="AZ142" i="6"/>
  <c r="AU142" i="6"/>
  <c r="AP142" i="6"/>
  <c r="AK142" i="6"/>
  <c r="AF142" i="6"/>
  <c r="AF580" i="6" s="1"/>
  <c r="AA142" i="6"/>
  <c r="L142" i="6"/>
  <c r="G142" i="6"/>
  <c r="BT140" i="6"/>
  <c r="BT566" i="6" s="1"/>
  <c r="BT139" i="6"/>
  <c r="V138" i="6"/>
  <c r="V564" i="6" s="1"/>
  <c r="Q138" i="6"/>
  <c r="Q564" i="6" s="1"/>
  <c r="L138" i="6"/>
  <c r="L564" i="6" s="1"/>
  <c r="BO137" i="6"/>
  <c r="BJ137" i="6"/>
  <c r="BJ563" i="6" s="1"/>
  <c r="BE137" i="6"/>
  <c r="AZ137" i="6"/>
  <c r="AU137" i="6"/>
  <c r="AP137" i="6"/>
  <c r="AK137" i="6"/>
  <c r="AF137" i="6"/>
  <c r="AA137" i="6"/>
  <c r="G137" i="6"/>
  <c r="G563" i="6" s="1"/>
  <c r="BT135" i="6"/>
  <c r="BT134" i="6"/>
  <c r="BT133" i="6"/>
  <c r="BT559" i="6" s="1"/>
  <c r="BO132" i="6"/>
  <c r="BJ132" i="6"/>
  <c r="BE132" i="6"/>
  <c r="AZ132" i="6"/>
  <c r="AU132" i="6"/>
  <c r="AP132" i="6"/>
  <c r="AK132" i="6"/>
  <c r="AK558" i="6" s="1"/>
  <c r="AF132" i="6"/>
  <c r="AA132" i="6"/>
  <c r="V132" i="6"/>
  <c r="Q132" i="6"/>
  <c r="L132" i="6"/>
  <c r="G132" i="6"/>
  <c r="BT130" i="6"/>
  <c r="BT556" i="6" s="1"/>
  <c r="BT129" i="6"/>
  <c r="BT555" i="6" s="1"/>
  <c r="V128" i="6"/>
  <c r="V554" i="6" s="1"/>
  <c r="Q128" i="6"/>
  <c r="Q554" i="6" s="1"/>
  <c r="L128" i="6"/>
  <c r="BO127" i="6"/>
  <c r="BO553" i="6" s="1"/>
  <c r="BJ127" i="6"/>
  <c r="BE127" i="6"/>
  <c r="AZ127" i="6"/>
  <c r="AU127" i="6"/>
  <c r="AP127" i="6"/>
  <c r="AP553" i="6" s="1"/>
  <c r="AK127" i="6"/>
  <c r="AF127" i="6"/>
  <c r="AA127" i="6"/>
  <c r="G127" i="6"/>
  <c r="BT125" i="6"/>
  <c r="BT124" i="6"/>
  <c r="V123" i="6"/>
  <c r="V549" i="6" s="1"/>
  <c r="Q123" i="6"/>
  <c r="Q549" i="6" s="1"/>
  <c r="L123" i="6"/>
  <c r="L549" i="6" s="1"/>
  <c r="BO122" i="6"/>
  <c r="BJ122" i="6"/>
  <c r="BE122" i="6"/>
  <c r="AZ122" i="6"/>
  <c r="AU122" i="6"/>
  <c r="AP122" i="6"/>
  <c r="AP548" i="6" s="1"/>
  <c r="AK122" i="6"/>
  <c r="AK548" i="6" s="1"/>
  <c r="AF122" i="6"/>
  <c r="AA122" i="6"/>
  <c r="G122" i="6"/>
  <c r="BT120" i="6"/>
  <c r="BT119" i="6"/>
  <c r="BT545" i="6" s="1"/>
  <c r="V118" i="6"/>
  <c r="Q118" i="6"/>
  <c r="L118" i="6"/>
  <c r="L544" i="6" s="1"/>
  <c r="BO117" i="6"/>
  <c r="BJ117" i="6"/>
  <c r="BE117" i="6"/>
  <c r="AZ117" i="6"/>
  <c r="AU117" i="6"/>
  <c r="AP117" i="6"/>
  <c r="AK117" i="6"/>
  <c r="AF117" i="6"/>
  <c r="AA117" i="6"/>
  <c r="G117" i="6"/>
  <c r="BT115" i="6"/>
  <c r="BT114" i="6"/>
  <c r="BT113" i="6"/>
  <c r="BO112" i="6"/>
  <c r="BJ112" i="6"/>
  <c r="BE112" i="6"/>
  <c r="AZ112" i="6"/>
  <c r="AZ538" i="6" s="1"/>
  <c r="AU112" i="6"/>
  <c r="AP112" i="6"/>
  <c r="AP538" i="6" s="1"/>
  <c r="AK112" i="6"/>
  <c r="AK538" i="6" s="1"/>
  <c r="AF112" i="6"/>
  <c r="AA112" i="6"/>
  <c r="V112" i="6"/>
  <c r="Q112" i="6"/>
  <c r="L112" i="6"/>
  <c r="G112" i="6"/>
  <c r="BT110" i="6"/>
  <c r="BT536" i="6" s="1"/>
  <c r="BT109" i="6"/>
  <c r="BT108" i="6"/>
  <c r="BO107" i="6"/>
  <c r="BJ107" i="6"/>
  <c r="BE107" i="6"/>
  <c r="BE533" i="6" s="1"/>
  <c r="AZ107" i="6"/>
  <c r="AU107" i="6"/>
  <c r="AP107" i="6"/>
  <c r="AK107" i="6"/>
  <c r="AF107" i="6"/>
  <c r="AA107" i="6"/>
  <c r="V107" i="6"/>
  <c r="Q107" i="6"/>
  <c r="L107" i="6"/>
  <c r="G107" i="6"/>
  <c r="BT104" i="6"/>
  <c r="BT103" i="6"/>
  <c r="BT102" i="6"/>
  <c r="BT101" i="6"/>
  <c r="BO100" i="6"/>
  <c r="BJ100" i="6"/>
  <c r="BE100" i="6"/>
  <c r="AZ100" i="6"/>
  <c r="AU100" i="6"/>
  <c r="AP100" i="6"/>
  <c r="AK100" i="6"/>
  <c r="AF100" i="6"/>
  <c r="AA100" i="6"/>
  <c r="V100" i="6"/>
  <c r="Q100" i="6"/>
  <c r="L100" i="6"/>
  <c r="G100" i="6"/>
  <c r="BT98" i="6"/>
  <c r="BT97" i="6"/>
  <c r="BT96" i="6"/>
  <c r="BT95" i="6"/>
  <c r="BO94" i="6"/>
  <c r="BJ94" i="6"/>
  <c r="BJ527" i="6" s="1"/>
  <c r="BE94" i="6"/>
  <c r="AZ94" i="6"/>
  <c r="AU94" i="6"/>
  <c r="AP94" i="6"/>
  <c r="AK94" i="6"/>
  <c r="AF94" i="6"/>
  <c r="AF527" i="6" s="1"/>
  <c r="AA94" i="6"/>
  <c r="V94" i="6"/>
  <c r="Q94" i="6"/>
  <c r="L94" i="6"/>
  <c r="G94" i="6"/>
  <c r="BT92" i="6"/>
  <c r="BT525" i="6" s="1"/>
  <c r="BT91" i="6"/>
  <c r="BT90" i="6"/>
  <c r="V89" i="6"/>
  <c r="V523" i="6" s="1"/>
  <c r="BO88" i="6"/>
  <c r="BO522" i="6" s="1"/>
  <c r="BJ88" i="6"/>
  <c r="BE88" i="6"/>
  <c r="AZ88" i="6"/>
  <c r="AU88" i="6"/>
  <c r="AP88" i="6"/>
  <c r="AK88" i="6"/>
  <c r="AF88" i="6"/>
  <c r="AA88" i="6"/>
  <c r="Q88" i="6"/>
  <c r="L88" i="6"/>
  <c r="G88" i="6"/>
  <c r="BT86" i="6"/>
  <c r="BT85" i="6"/>
  <c r="BT84" i="6"/>
  <c r="V83" i="6"/>
  <c r="V517" i="6" s="1"/>
  <c r="Q83" i="6"/>
  <c r="Q517" i="6" s="1"/>
  <c r="L83" i="6"/>
  <c r="L517" i="6" s="1"/>
  <c r="BO82" i="6"/>
  <c r="BJ82" i="6"/>
  <c r="BJ516" i="6" s="1"/>
  <c r="BE82" i="6"/>
  <c r="AZ82" i="6"/>
  <c r="AU82" i="6"/>
  <c r="AP82" i="6"/>
  <c r="AK82" i="6"/>
  <c r="AF82" i="6"/>
  <c r="AA82" i="6"/>
  <c r="AA516" i="6" s="1"/>
  <c r="G82" i="6"/>
  <c r="BT80" i="6"/>
  <c r="BT514" i="6" s="1"/>
  <c r="BT79" i="6"/>
  <c r="BT78" i="6"/>
  <c r="V77" i="6"/>
  <c r="V511" i="6" s="1"/>
  <c r="Q77" i="6"/>
  <c r="Q511" i="6" s="1"/>
  <c r="L77" i="6"/>
  <c r="L511" i="6" s="1"/>
  <c r="BO76" i="6"/>
  <c r="BO510" i="6" s="1"/>
  <c r="BJ76" i="6"/>
  <c r="BE76" i="6"/>
  <c r="AZ76" i="6"/>
  <c r="AU76" i="6"/>
  <c r="AP76" i="6"/>
  <c r="AK76" i="6"/>
  <c r="AF76" i="6"/>
  <c r="AA76" i="6"/>
  <c r="G76" i="6"/>
  <c r="BT74" i="6"/>
  <c r="BT73" i="6"/>
  <c r="BT72" i="6"/>
  <c r="V71" i="6"/>
  <c r="Q71" i="6"/>
  <c r="Q70" i="6" s="1"/>
  <c r="L71" i="6"/>
  <c r="BO70" i="6"/>
  <c r="BJ70" i="6"/>
  <c r="BE70" i="6"/>
  <c r="AZ70" i="6"/>
  <c r="AU70" i="6"/>
  <c r="AP70" i="6"/>
  <c r="AK70" i="6"/>
  <c r="AF70" i="6"/>
  <c r="AA70" i="6"/>
  <c r="V70" i="6"/>
  <c r="L70" i="6"/>
  <c r="G70" i="6"/>
  <c r="BT68" i="6"/>
  <c r="BT67" i="6"/>
  <c r="BT66" i="6"/>
  <c r="V65" i="6"/>
  <c r="V506" i="6" s="1"/>
  <c r="Q65" i="6"/>
  <c r="Q506" i="6" s="1"/>
  <c r="BO64" i="6"/>
  <c r="BJ64" i="6"/>
  <c r="BE64" i="6"/>
  <c r="AZ64" i="6"/>
  <c r="AU64" i="6"/>
  <c r="AP64" i="6"/>
  <c r="AK64" i="6"/>
  <c r="AF64" i="6"/>
  <c r="AA64" i="6"/>
  <c r="Q64" i="6"/>
  <c r="L64" i="6"/>
  <c r="G64" i="6"/>
  <c r="G505" i="6" s="1"/>
  <c r="BT62" i="6"/>
  <c r="BT61" i="6"/>
  <c r="BT60" i="6"/>
  <c r="BT59" i="6"/>
  <c r="BO58" i="6"/>
  <c r="BJ58" i="6"/>
  <c r="BE58" i="6"/>
  <c r="BE500" i="6" s="1"/>
  <c r="AZ58" i="6"/>
  <c r="AU58" i="6"/>
  <c r="AP58" i="6"/>
  <c r="AK58" i="6"/>
  <c r="AF58" i="6"/>
  <c r="AA58" i="6"/>
  <c r="V58" i="6"/>
  <c r="Q58" i="6"/>
  <c r="Q500" i="6" s="1"/>
  <c r="L58" i="6"/>
  <c r="L500" i="6" s="1"/>
  <c r="G58" i="6"/>
  <c r="BT56" i="6"/>
  <c r="BT55" i="6"/>
  <c r="BT54" i="6"/>
  <c r="BT496" i="6" s="1"/>
  <c r="V53" i="6"/>
  <c r="V495" i="6" s="1"/>
  <c r="Q53" i="6"/>
  <c r="Q495" i="6" s="1"/>
  <c r="L53" i="6"/>
  <c r="L495" i="6" s="1"/>
  <c r="BO52" i="6"/>
  <c r="BO494" i="6" s="1"/>
  <c r="BJ52" i="6"/>
  <c r="BJ494" i="6" s="1"/>
  <c r="BE52" i="6"/>
  <c r="AZ52" i="6"/>
  <c r="AU52" i="6"/>
  <c r="AP52" i="6"/>
  <c r="AK52" i="6"/>
  <c r="AF52" i="6"/>
  <c r="AA52" i="6"/>
  <c r="Q52" i="6"/>
  <c r="G52" i="6"/>
  <c r="BT50" i="6"/>
  <c r="BT49" i="6"/>
  <c r="BT48" i="6"/>
  <c r="V47" i="6"/>
  <c r="V46" i="6" s="1"/>
  <c r="Q47" i="6"/>
  <c r="Q46" i="6" s="1"/>
  <c r="L47" i="6"/>
  <c r="BO46" i="6"/>
  <c r="BJ46" i="6"/>
  <c r="BE46" i="6"/>
  <c r="AZ46" i="6"/>
  <c r="AU46" i="6"/>
  <c r="AP46" i="6"/>
  <c r="AK46" i="6"/>
  <c r="AF46" i="6"/>
  <c r="AA46" i="6"/>
  <c r="G46" i="6"/>
  <c r="BT44" i="6"/>
  <c r="BT43" i="6"/>
  <c r="BT42" i="6"/>
  <c r="V41" i="6"/>
  <c r="V489" i="6" s="1"/>
  <c r="Q41" i="6"/>
  <c r="Q489" i="6" s="1"/>
  <c r="BO40" i="6"/>
  <c r="BO488" i="6" s="1"/>
  <c r="BJ40" i="6"/>
  <c r="BE40" i="6"/>
  <c r="AZ40" i="6"/>
  <c r="AU40" i="6"/>
  <c r="AP40" i="6"/>
  <c r="AK40" i="6"/>
  <c r="AF40" i="6"/>
  <c r="AA40" i="6"/>
  <c r="AA488" i="6" s="1"/>
  <c r="L40" i="6"/>
  <c r="G40" i="6"/>
  <c r="BT38" i="6"/>
  <c r="BT37" i="6"/>
  <c r="BT36" i="6"/>
  <c r="BT484" i="6" s="1"/>
  <c r="BT35" i="6"/>
  <c r="BT483" i="6" s="1"/>
  <c r="BO34" i="6"/>
  <c r="BJ34" i="6"/>
  <c r="BE34" i="6"/>
  <c r="AZ34" i="6"/>
  <c r="AU34" i="6"/>
  <c r="AP34" i="6"/>
  <c r="AK34" i="6"/>
  <c r="AF34" i="6"/>
  <c r="AF482" i="6" s="1"/>
  <c r="AA34" i="6"/>
  <c r="V34" i="6"/>
  <c r="Q34" i="6"/>
  <c r="L34" i="6"/>
  <c r="L482" i="6" s="1"/>
  <c r="G34" i="6"/>
  <c r="BT32" i="6"/>
  <c r="BT480" i="6" s="1"/>
  <c r="BT31" i="6"/>
  <c r="BT479" i="6" s="1"/>
  <c r="BT30" i="6"/>
  <c r="BT29" i="6"/>
  <c r="BO28" i="6"/>
  <c r="BJ28" i="6"/>
  <c r="BE28" i="6"/>
  <c r="BE476" i="6" s="1"/>
  <c r="AZ28" i="6"/>
  <c r="AU28" i="6"/>
  <c r="AU476" i="6" s="1"/>
  <c r="AP28" i="6"/>
  <c r="AK28" i="6"/>
  <c r="AF28" i="6"/>
  <c r="AA28" i="6"/>
  <c r="V28" i="6"/>
  <c r="Q28" i="6"/>
  <c r="L28" i="6"/>
  <c r="G28" i="6"/>
  <c r="G476" i="6" s="1"/>
  <c r="BT26" i="6"/>
  <c r="BT474" i="6" s="1"/>
  <c r="BT25" i="6"/>
  <c r="BT24" i="6"/>
  <c r="BT23" i="6"/>
  <c r="BO22" i="6"/>
  <c r="BJ22" i="6"/>
  <c r="BE22" i="6"/>
  <c r="AZ22" i="6"/>
  <c r="AU22" i="6"/>
  <c r="AP22" i="6"/>
  <c r="AP470" i="6" s="1"/>
  <c r="AK22" i="6"/>
  <c r="AK470" i="6" s="1"/>
  <c r="AF22" i="6"/>
  <c r="AA22" i="6"/>
  <c r="V22" i="6"/>
  <c r="Q22" i="6"/>
  <c r="L22" i="6"/>
  <c r="G22" i="6"/>
  <c r="BT19" i="6"/>
  <c r="BO18" i="6"/>
  <c r="BJ18" i="6"/>
  <c r="BE18" i="6"/>
  <c r="AZ18" i="6"/>
  <c r="AU18" i="6"/>
  <c r="AP18" i="6"/>
  <c r="AP467" i="6" s="1"/>
  <c r="AK18" i="6"/>
  <c r="AF18" i="6"/>
  <c r="AA18" i="6"/>
  <c r="AA467" i="6" s="1"/>
  <c r="V18" i="6"/>
  <c r="Q18" i="6"/>
  <c r="L18" i="6"/>
  <c r="G18" i="6"/>
  <c r="BO16" i="6"/>
  <c r="BJ16" i="6"/>
  <c r="BE16" i="6"/>
  <c r="AZ16" i="6"/>
  <c r="AU16" i="6"/>
  <c r="AP16" i="6"/>
  <c r="AP465" i="6" s="1"/>
  <c r="AK16" i="6"/>
  <c r="AF16" i="6"/>
  <c r="AA16" i="6"/>
  <c r="V16" i="6"/>
  <c r="Q16" i="6"/>
  <c r="L16" i="6"/>
  <c r="G16" i="6"/>
  <c r="BO15" i="6"/>
  <c r="BJ15" i="6"/>
  <c r="BE15" i="6"/>
  <c r="AZ15" i="6"/>
  <c r="AU15" i="6"/>
  <c r="AP15" i="6"/>
  <c r="AK15" i="6"/>
  <c r="AF15" i="6"/>
  <c r="AA15" i="6"/>
  <c r="AA464" i="6" s="1"/>
  <c r="V15" i="6"/>
  <c r="Q15" i="6"/>
  <c r="L15" i="6"/>
  <c r="G15" i="6"/>
  <c r="G463" i="6"/>
  <c r="BO14" i="6"/>
  <c r="BJ14" i="6"/>
  <c r="BE14" i="6"/>
  <c r="AZ14" i="6"/>
  <c r="AU14" i="6"/>
  <c r="AP14" i="6"/>
  <c r="AK14" i="6"/>
  <c r="AF14" i="6"/>
  <c r="AA14" i="6"/>
  <c r="V14" i="6"/>
  <c r="Q14" i="6"/>
  <c r="Q463" i="6" s="1"/>
  <c r="L14" i="6"/>
  <c r="BJ13" i="6"/>
  <c r="BE13" i="6"/>
  <c r="AZ13" i="6"/>
  <c r="AP13" i="6"/>
  <c r="G13" i="6"/>
  <c r="G4" i="6"/>
  <c r="G209" i="6" s="1"/>
  <c r="G3" i="6"/>
  <c r="E208" i="6" s="1"/>
  <c r="BW67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BU65" i="5"/>
  <c r="BP65" i="5"/>
  <c r="BK65" i="5"/>
  <c r="BF65" i="5"/>
  <c r="BA65" i="5"/>
  <c r="AV65" i="5"/>
  <c r="AQ65" i="5"/>
  <c r="AL65" i="5"/>
  <c r="AL64" i="5" s="1"/>
  <c r="AG65" i="5"/>
  <c r="AG64" i="5" s="1"/>
  <c r="AB65" i="5"/>
  <c r="W65" i="5"/>
  <c r="R65" i="5"/>
  <c r="R64" i="5" s="1"/>
  <c r="M65" i="5"/>
  <c r="H65" i="5"/>
  <c r="AB64" i="5"/>
  <c r="M64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H60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H59" i="5"/>
  <c r="BU58" i="5"/>
  <c r="BP58" i="5"/>
  <c r="BK58" i="5"/>
  <c r="BF58" i="5"/>
  <c r="BA58" i="5"/>
  <c r="AV58" i="5"/>
  <c r="AQ58" i="5"/>
  <c r="AL58" i="5"/>
  <c r="AG58" i="5"/>
  <c r="AB58" i="5"/>
  <c r="W58" i="5"/>
  <c r="R58" i="5"/>
  <c r="M58" i="5"/>
  <c r="H58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H57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H56" i="5"/>
  <c r="BU55" i="5"/>
  <c r="BP55" i="5"/>
  <c r="BK55" i="5"/>
  <c r="BF55" i="5"/>
  <c r="BA55" i="5"/>
  <c r="AV55" i="5"/>
  <c r="AQ55" i="5"/>
  <c r="AL55" i="5"/>
  <c r="AG55" i="5"/>
  <c r="AB55" i="5"/>
  <c r="W55" i="5"/>
  <c r="R55" i="5"/>
  <c r="M55" i="5"/>
  <c r="H55" i="5"/>
  <c r="BU51" i="5"/>
  <c r="BP51" i="5"/>
  <c r="BK51" i="5"/>
  <c r="BF51" i="5"/>
  <c r="BA51" i="5"/>
  <c r="AV51" i="5"/>
  <c r="AQ51" i="5"/>
  <c r="AL51" i="5"/>
  <c r="AG51" i="5"/>
  <c r="AB51" i="5"/>
  <c r="W51" i="5"/>
  <c r="R51" i="5"/>
  <c r="M51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BU48" i="5"/>
  <c r="BP48" i="5"/>
  <c r="BK48" i="5"/>
  <c r="BF48" i="5"/>
  <c r="BA48" i="5"/>
  <c r="AV48" i="5"/>
  <c r="AQ48" i="5"/>
  <c r="AL48" i="5"/>
  <c r="AG48" i="5"/>
  <c r="AB48" i="5"/>
  <c r="W48" i="5"/>
  <c r="R48" i="5"/>
  <c r="M48" i="5"/>
  <c r="BU47" i="5"/>
  <c r="BP47" i="5"/>
  <c r="BK47" i="5"/>
  <c r="BF47" i="5"/>
  <c r="BA47" i="5"/>
  <c r="AV47" i="5"/>
  <c r="AQ47" i="5"/>
  <c r="AL47" i="5"/>
  <c r="AG47" i="5"/>
  <c r="AB47" i="5"/>
  <c r="AB46" i="5" s="1"/>
  <c r="W47" i="5"/>
  <c r="W46" i="5" s="1"/>
  <c r="R47" i="5"/>
  <c r="M47" i="5"/>
  <c r="BU44" i="5"/>
  <c r="BP44" i="5"/>
  <c r="BK44" i="5"/>
  <c r="BF44" i="5"/>
  <c r="BA44" i="5"/>
  <c r="AV44" i="5"/>
  <c r="AQ44" i="5"/>
  <c r="AL44" i="5"/>
  <c r="AG44" i="5"/>
  <c r="AB44" i="5"/>
  <c r="W44" i="5"/>
  <c r="R44" i="5"/>
  <c r="M44" i="5"/>
  <c r="M39" i="5" s="1"/>
  <c r="H44" i="5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BU41" i="5"/>
  <c r="BP41" i="5"/>
  <c r="BK41" i="5"/>
  <c r="BF41" i="5"/>
  <c r="BA41" i="5"/>
  <c r="AV41" i="5"/>
  <c r="AV39" i="5" s="1"/>
  <c r="AQ41" i="5"/>
  <c r="AL41" i="5"/>
  <c r="AG41" i="5"/>
  <c r="AB41" i="5"/>
  <c r="W41" i="5"/>
  <c r="R41" i="5"/>
  <c r="M41" i="5"/>
  <c r="H41" i="5"/>
  <c r="BU40" i="5"/>
  <c r="BP40" i="5"/>
  <c r="BK40" i="5"/>
  <c r="BF40" i="5"/>
  <c r="BA40" i="5"/>
  <c r="AV40" i="5"/>
  <c r="AQ40" i="5"/>
  <c r="AL40" i="5"/>
  <c r="AG40" i="5"/>
  <c r="AB40" i="5"/>
  <c r="W40" i="5"/>
  <c r="R40" i="5"/>
  <c r="M40" i="5"/>
  <c r="H40" i="5"/>
  <c r="BU37" i="5"/>
  <c r="BP37" i="5"/>
  <c r="BP35" i="5" s="1"/>
  <c r="BK37" i="5"/>
  <c r="BK35" i="5" s="1"/>
  <c r="BF37" i="5"/>
  <c r="BF35" i="5" s="1"/>
  <c r="BA37" i="5"/>
  <c r="BA35" i="5" s="1"/>
  <c r="AV37" i="5"/>
  <c r="AQ37" i="5"/>
  <c r="AL37" i="5"/>
  <c r="AG37" i="5"/>
  <c r="AB37" i="5"/>
  <c r="W37" i="5"/>
  <c r="R37" i="5"/>
  <c r="M37" i="5"/>
  <c r="H37" i="5"/>
  <c r="BU36" i="5"/>
  <c r="BU35" i="5" s="1"/>
  <c r="BP36" i="5"/>
  <c r="BK36" i="5"/>
  <c r="BF36" i="5"/>
  <c r="BA36" i="5"/>
  <c r="AV36" i="5"/>
  <c r="AQ36" i="5"/>
  <c r="AL36" i="5"/>
  <c r="AG36" i="5"/>
  <c r="AB36" i="5"/>
  <c r="AB35" i="5" s="1"/>
  <c r="W36" i="5"/>
  <c r="R36" i="5"/>
  <c r="M36" i="5"/>
  <c r="H36" i="5"/>
  <c r="H35" i="5"/>
  <c r="BU31" i="5"/>
  <c r="BP31" i="5"/>
  <c r="BK31" i="5"/>
  <c r="BF31" i="5"/>
  <c r="BA31" i="5"/>
  <c r="BA29" i="5" s="1"/>
  <c r="AV31" i="5"/>
  <c r="AQ31" i="5"/>
  <c r="AL31" i="5"/>
  <c r="AL29" i="5" s="1"/>
  <c r="AG31" i="5"/>
  <c r="AB31" i="5"/>
  <c r="W31" i="5"/>
  <c r="R31" i="5"/>
  <c r="M31" i="5"/>
  <c r="H31" i="5"/>
  <c r="BU30" i="5"/>
  <c r="BP30" i="5"/>
  <c r="BK30" i="5"/>
  <c r="BF30" i="5"/>
  <c r="BA30" i="5"/>
  <c r="AV30" i="5"/>
  <c r="AQ30" i="5"/>
  <c r="AL30" i="5"/>
  <c r="AG30" i="5"/>
  <c r="AB30" i="5"/>
  <c r="AB29" i="5" s="1"/>
  <c r="W30" i="5"/>
  <c r="W29" i="5" s="1"/>
  <c r="R30" i="5"/>
  <c r="M30" i="5"/>
  <c r="H30" i="5"/>
  <c r="H29" i="5" s="1"/>
  <c r="BU27" i="5"/>
  <c r="BP27" i="5"/>
  <c r="BK27" i="5"/>
  <c r="BF27" i="5"/>
  <c r="BA27" i="5"/>
  <c r="AV27" i="5"/>
  <c r="AQ27" i="5"/>
  <c r="AL27" i="5"/>
  <c r="AG27" i="5"/>
  <c r="AB27" i="5"/>
  <c r="W27" i="5"/>
  <c r="R27" i="5"/>
  <c r="M27" i="5"/>
  <c r="H27" i="5"/>
  <c r="BU26" i="5"/>
  <c r="BP26" i="5"/>
  <c r="BK26" i="5"/>
  <c r="BF26" i="5"/>
  <c r="BA26" i="5"/>
  <c r="AV26" i="5"/>
  <c r="AQ26" i="5"/>
  <c r="AL26" i="5"/>
  <c r="AG26" i="5"/>
  <c r="AB26" i="5"/>
  <c r="W26" i="5"/>
  <c r="R26" i="5"/>
  <c r="M26" i="5"/>
  <c r="H26" i="5"/>
  <c r="BU25" i="5"/>
  <c r="BU24" i="5" s="1"/>
  <c r="BP25" i="5"/>
  <c r="BK25" i="5"/>
  <c r="BF25" i="5"/>
  <c r="BA25" i="5"/>
  <c r="AV25" i="5"/>
  <c r="AQ25" i="5"/>
  <c r="AL25" i="5"/>
  <c r="AG25" i="5"/>
  <c r="AB25" i="5"/>
  <c r="W25" i="5"/>
  <c r="R25" i="5"/>
  <c r="M25" i="5"/>
  <c r="H25" i="5"/>
  <c r="BU22" i="5"/>
  <c r="BP22" i="5"/>
  <c r="BK22" i="5"/>
  <c r="BF22" i="5"/>
  <c r="BA22" i="5"/>
  <c r="AV22" i="5"/>
  <c r="AQ22" i="5"/>
  <c r="AL22" i="5"/>
  <c r="AG22" i="5"/>
  <c r="AB22" i="5"/>
  <c r="W22" i="5"/>
  <c r="W19" i="5" s="1"/>
  <c r="R22" i="5"/>
  <c r="R19" i="5" s="1"/>
  <c r="M22" i="5"/>
  <c r="H22" i="5"/>
  <c r="BU21" i="5"/>
  <c r="BP21" i="5"/>
  <c r="BK21" i="5"/>
  <c r="BF21" i="5"/>
  <c r="BA21" i="5"/>
  <c r="AV21" i="5"/>
  <c r="AQ21" i="5"/>
  <c r="AL21" i="5"/>
  <c r="AG21" i="5"/>
  <c r="AB21" i="5"/>
  <c r="W21" i="5"/>
  <c r="R21" i="5"/>
  <c r="M21" i="5"/>
  <c r="H21" i="5"/>
  <c r="BU20" i="5"/>
  <c r="BP20" i="5"/>
  <c r="BK20" i="5"/>
  <c r="BF20" i="5"/>
  <c r="BA20" i="5"/>
  <c r="AV20" i="5"/>
  <c r="AQ20" i="5"/>
  <c r="AL20" i="5"/>
  <c r="AG20" i="5"/>
  <c r="AB20" i="5"/>
  <c r="W20" i="5"/>
  <c r="R20" i="5"/>
  <c r="M20" i="5"/>
  <c r="H20" i="5"/>
  <c r="BU16" i="5"/>
  <c r="BU14" i="5"/>
  <c r="BU13" i="5"/>
  <c r="BU12" i="5"/>
  <c r="BU11" i="5"/>
  <c r="BU10" i="5"/>
  <c r="BP9" i="5"/>
  <c r="BP8" i="5" s="1"/>
  <c r="BK9" i="5"/>
  <c r="BK8" i="5" s="1"/>
  <c r="BF9" i="5"/>
  <c r="BF8" i="5" s="1"/>
  <c r="BA9" i="5"/>
  <c r="AV9" i="5"/>
  <c r="AQ9" i="5"/>
  <c r="AL9" i="5"/>
  <c r="AG9" i="5"/>
  <c r="AB9" i="5"/>
  <c r="W9" i="5"/>
  <c r="R9" i="5"/>
  <c r="M9" i="5"/>
  <c r="H9" i="5"/>
  <c r="H8" i="5" s="1"/>
  <c r="AQ8" i="5"/>
  <c r="AL8" i="5"/>
  <c r="AG8" i="5"/>
  <c r="AB8" i="5"/>
  <c r="W8" i="5"/>
  <c r="R8" i="5"/>
  <c r="S44" i="4"/>
  <c r="R44" i="4"/>
  <c r="Q44" i="4"/>
  <c r="P44" i="4"/>
  <c r="O44" i="4"/>
  <c r="N44" i="4"/>
  <c r="M44" i="4"/>
  <c r="L44" i="4"/>
  <c r="K44" i="4"/>
  <c r="J42" i="4"/>
  <c r="I42" i="4"/>
  <c r="T42" i="4" s="1"/>
  <c r="H42" i="4"/>
  <c r="G42" i="4"/>
  <c r="J40" i="4"/>
  <c r="I40" i="4"/>
  <c r="H40" i="4"/>
  <c r="G40" i="4"/>
  <c r="J38" i="4"/>
  <c r="I38" i="4"/>
  <c r="H38" i="4"/>
  <c r="G38" i="4"/>
  <c r="J36" i="4"/>
  <c r="I36" i="4"/>
  <c r="H36" i="4"/>
  <c r="T36" i="4" s="1"/>
  <c r="G36" i="4"/>
  <c r="G44" i="4" s="1"/>
  <c r="J30" i="4"/>
  <c r="H30" i="4"/>
  <c r="T30" i="4" s="1"/>
  <c r="G30" i="4"/>
  <c r="B30" i="4"/>
  <c r="Q28" i="4"/>
  <c r="O28" i="4"/>
  <c r="M28" i="4"/>
  <c r="K28" i="4"/>
  <c r="J28" i="4"/>
  <c r="I28" i="4"/>
  <c r="H28" i="4"/>
  <c r="G28" i="4"/>
  <c r="J26" i="4"/>
  <c r="I26" i="4"/>
  <c r="H26" i="4"/>
  <c r="G26" i="4"/>
  <c r="G22" i="4"/>
  <c r="C22" i="4"/>
  <c r="G21" i="4"/>
  <c r="C21" i="4"/>
  <c r="T20" i="4"/>
  <c r="T19" i="4" s="1"/>
  <c r="S19" i="4"/>
  <c r="S13" i="4" s="1"/>
  <c r="S9" i="4" s="1"/>
  <c r="S24" i="4" s="1"/>
  <c r="S32" i="4" s="1"/>
  <c r="R19" i="4"/>
  <c r="R13" i="4" s="1"/>
  <c r="R9" i="4" s="1"/>
  <c r="R24" i="4" s="1"/>
  <c r="R32" i="4" s="1"/>
  <c r="Q19" i="4"/>
  <c r="Q13" i="4" s="1"/>
  <c r="Q9" i="4" s="1"/>
  <c r="Q24" i="4" s="1"/>
  <c r="Q32" i="4" s="1"/>
  <c r="P19" i="4"/>
  <c r="P13" i="4" s="1"/>
  <c r="P9" i="4" s="1"/>
  <c r="P24" i="4" s="1"/>
  <c r="P32" i="4" s="1"/>
  <c r="O19" i="4"/>
  <c r="O13" i="4" s="1"/>
  <c r="O9" i="4" s="1"/>
  <c r="O24" i="4" s="1"/>
  <c r="O32" i="4" s="1"/>
  <c r="N19" i="4"/>
  <c r="N13" i="4" s="1"/>
  <c r="N9" i="4" s="1"/>
  <c r="N24" i="4" s="1"/>
  <c r="N32" i="4" s="1"/>
  <c r="M19" i="4"/>
  <c r="L19" i="4"/>
  <c r="L13" i="4" s="1"/>
  <c r="L9" i="4" s="1"/>
  <c r="L24" i="4" s="1"/>
  <c r="L32" i="4" s="1"/>
  <c r="K19" i="4"/>
  <c r="K13" i="4" s="1"/>
  <c r="K9" i="4" s="1"/>
  <c r="K24" i="4" s="1"/>
  <c r="J19" i="4"/>
  <c r="J13" i="4" s="1"/>
  <c r="I19" i="4"/>
  <c r="H19" i="4"/>
  <c r="G19" i="4"/>
  <c r="J18" i="4"/>
  <c r="I18" i="4"/>
  <c r="H18" i="4"/>
  <c r="G18" i="4"/>
  <c r="J17" i="4"/>
  <c r="I17" i="4"/>
  <c r="H17" i="4"/>
  <c r="T17" i="4" s="1"/>
  <c r="G17" i="4"/>
  <c r="J16" i="4"/>
  <c r="I16" i="4"/>
  <c r="H16" i="4"/>
  <c r="T16" i="4" s="1"/>
  <c r="G16" i="4"/>
  <c r="J15" i="4"/>
  <c r="I15" i="4"/>
  <c r="H15" i="4"/>
  <c r="G15" i="4"/>
  <c r="J14" i="4"/>
  <c r="I14" i="4"/>
  <c r="H14" i="4"/>
  <c r="G14" i="4"/>
  <c r="M13" i="4"/>
  <c r="M9" i="4" s="1"/>
  <c r="M24" i="4" s="1"/>
  <c r="M32" i="4" s="1"/>
  <c r="J11" i="4"/>
  <c r="I11" i="4"/>
  <c r="H11" i="4"/>
  <c r="T11" i="4" s="1"/>
  <c r="G11" i="4"/>
  <c r="J7" i="4"/>
  <c r="I7" i="4"/>
  <c r="H7" i="4"/>
  <c r="T7" i="4" s="1"/>
  <c r="G7" i="4"/>
  <c r="BU70" i="2"/>
  <c r="BT70" i="2"/>
  <c r="BS70" i="2"/>
  <c r="BR70" i="2"/>
  <c r="BQ70" i="2"/>
  <c r="I70" i="2"/>
  <c r="I68" i="2"/>
  <c r="AT67" i="2"/>
  <c r="AL67" i="2"/>
  <c r="BU66" i="2"/>
  <c r="BT66" i="2"/>
  <c r="BS66" i="2"/>
  <c r="BR66" i="2"/>
  <c r="BQ66" i="2"/>
  <c r="BL66" i="2"/>
  <c r="BG66" i="2"/>
  <c r="BB66" i="2"/>
  <c r="AW66" i="2"/>
  <c r="AR66" i="2"/>
  <c r="AM66" i="2"/>
  <c r="AH66" i="2"/>
  <c r="AC66" i="2"/>
  <c r="X66" i="2"/>
  <c r="S66" i="2"/>
  <c r="N66" i="2"/>
  <c r="I66" i="2"/>
  <c r="BU65" i="2"/>
  <c r="BT65" i="2"/>
  <c r="BS65" i="2"/>
  <c r="BR65" i="2"/>
  <c r="BV65" i="2" s="1"/>
  <c r="BQ65" i="2"/>
  <c r="BL65" i="2"/>
  <c r="BG65" i="2"/>
  <c r="BB65" i="2"/>
  <c r="AW65" i="2"/>
  <c r="AR65" i="2"/>
  <c r="AM65" i="2"/>
  <c r="AH65" i="2"/>
  <c r="AC65" i="2"/>
  <c r="X65" i="2"/>
  <c r="S65" i="2"/>
  <c r="N65" i="2"/>
  <c r="I65" i="2"/>
  <c r="BU64" i="2"/>
  <c r="BT64" i="2"/>
  <c r="BS64" i="2"/>
  <c r="BR64" i="2"/>
  <c r="BQ64" i="2"/>
  <c r="BL64" i="2"/>
  <c r="BG64" i="2"/>
  <c r="BB64" i="2"/>
  <c r="AW64" i="2"/>
  <c r="AR64" i="2"/>
  <c r="AM64" i="2"/>
  <c r="AH64" i="2"/>
  <c r="AC64" i="2"/>
  <c r="X64" i="2"/>
  <c r="S64" i="2"/>
  <c r="N64" i="2"/>
  <c r="I64" i="2"/>
  <c r="BU63" i="2"/>
  <c r="BT63" i="2"/>
  <c r="BV63" i="2" s="1"/>
  <c r="BS63" i="2"/>
  <c r="BR63" i="2"/>
  <c r="BQ63" i="2"/>
  <c r="BL63" i="2"/>
  <c r="BG63" i="2"/>
  <c r="BB63" i="2"/>
  <c r="AW63" i="2"/>
  <c r="AR63" i="2"/>
  <c r="AM63" i="2"/>
  <c r="AH63" i="2"/>
  <c r="AC63" i="2"/>
  <c r="X63" i="2"/>
  <c r="S63" i="2"/>
  <c r="N63" i="2"/>
  <c r="I63" i="2"/>
  <c r="BU62" i="2"/>
  <c r="BT62" i="2"/>
  <c r="BS62" i="2"/>
  <c r="BR62" i="2"/>
  <c r="BQ62" i="2"/>
  <c r="BL62" i="2"/>
  <c r="BG62" i="2"/>
  <c r="BB62" i="2"/>
  <c r="AW62" i="2"/>
  <c r="AR62" i="2"/>
  <c r="AM62" i="2"/>
  <c r="AH62" i="2"/>
  <c r="AH60" i="2" s="1"/>
  <c r="AC62" i="2"/>
  <c r="X62" i="2"/>
  <c r="X60" i="2" s="1"/>
  <c r="I62" i="2"/>
  <c r="BU61" i="2"/>
  <c r="BT61" i="2"/>
  <c r="BS61" i="2"/>
  <c r="BR61" i="2"/>
  <c r="BQ61" i="2"/>
  <c r="BL61" i="2"/>
  <c r="BG61" i="2"/>
  <c r="BG60" i="2" s="1"/>
  <c r="BB61" i="2"/>
  <c r="AW61" i="2"/>
  <c r="AR61" i="2"/>
  <c r="AM61" i="2"/>
  <c r="AH61" i="2"/>
  <c r="AC61" i="2"/>
  <c r="X61" i="2"/>
  <c r="I61" i="2"/>
  <c r="BU60" i="2"/>
  <c r="BO60" i="2"/>
  <c r="BN60" i="2"/>
  <c r="BM60" i="2"/>
  <c r="BJ60" i="2"/>
  <c r="BJ67" i="2" s="1"/>
  <c r="BI60" i="2"/>
  <c r="BH60" i="2"/>
  <c r="BH67" i="2" s="1"/>
  <c r="BE60" i="2"/>
  <c r="BD60" i="2"/>
  <c r="BC60" i="2"/>
  <c r="BB60" i="2"/>
  <c r="AZ60" i="2"/>
  <c r="AY60" i="2"/>
  <c r="AX60" i="2"/>
  <c r="AU60" i="2"/>
  <c r="AT60" i="2"/>
  <c r="AS60" i="2"/>
  <c r="AS67" i="2" s="1"/>
  <c r="AR60" i="2"/>
  <c r="AP60" i="2"/>
  <c r="AO60" i="2"/>
  <c r="AN60" i="2"/>
  <c r="AK60" i="2"/>
  <c r="AJ60" i="2"/>
  <c r="AI60" i="2"/>
  <c r="AF60" i="2"/>
  <c r="AE60" i="2"/>
  <c r="AD60" i="2"/>
  <c r="AD67" i="2" s="1"/>
  <c r="AA60" i="2"/>
  <c r="Z60" i="2"/>
  <c r="Y60" i="2"/>
  <c r="AC60" i="2" s="1"/>
  <c r="V60" i="2"/>
  <c r="V67" i="2" s="1"/>
  <c r="U60" i="2"/>
  <c r="U67" i="2" s="1"/>
  <c r="T60" i="2"/>
  <c r="T67" i="2" s="1"/>
  <c r="S60" i="2"/>
  <c r="Q60" i="2"/>
  <c r="P60" i="2"/>
  <c r="O60" i="2"/>
  <c r="N60" i="2"/>
  <c r="L60" i="2"/>
  <c r="K60" i="2"/>
  <c r="J60" i="2"/>
  <c r="G60" i="2"/>
  <c r="F60" i="2"/>
  <c r="E60" i="2"/>
  <c r="BU59" i="2"/>
  <c r="BT59" i="2"/>
  <c r="BS59" i="2"/>
  <c r="BR59" i="2"/>
  <c r="BQ59" i="2"/>
  <c r="BL59" i="2"/>
  <c r="BG59" i="2"/>
  <c r="BB59" i="2"/>
  <c r="AW59" i="2"/>
  <c r="AR59" i="2"/>
  <c r="AM59" i="2"/>
  <c r="AH59" i="2"/>
  <c r="AC59" i="2"/>
  <c r="X59" i="2"/>
  <c r="S59" i="2"/>
  <c r="N59" i="2"/>
  <c r="I59" i="2"/>
  <c r="BT58" i="2"/>
  <c r="BS58" i="2"/>
  <c r="BR58" i="2"/>
  <c r="BQ58" i="2"/>
  <c r="BL58" i="2"/>
  <c r="BG58" i="2"/>
  <c r="BB58" i="2"/>
  <c r="AW58" i="2"/>
  <c r="AR58" i="2"/>
  <c r="AM58" i="2"/>
  <c r="AH58" i="2"/>
  <c r="AC58" i="2"/>
  <c r="W58" i="2"/>
  <c r="X58" i="2" s="1"/>
  <c r="R58" i="2"/>
  <c r="S58" i="2" s="1"/>
  <c r="M58" i="2"/>
  <c r="I58" i="2"/>
  <c r="BU57" i="2"/>
  <c r="BT57" i="2"/>
  <c r="BS57" i="2"/>
  <c r="BR57" i="2"/>
  <c r="BQ57" i="2"/>
  <c r="BL57" i="2"/>
  <c r="BG57" i="2"/>
  <c r="BB57" i="2"/>
  <c r="AW57" i="2"/>
  <c r="AR57" i="2"/>
  <c r="AM57" i="2"/>
  <c r="AH57" i="2"/>
  <c r="AC57" i="2"/>
  <c r="X57" i="2"/>
  <c r="S57" i="2"/>
  <c r="N57" i="2"/>
  <c r="I57" i="2"/>
  <c r="BU56" i="2"/>
  <c r="BT56" i="2"/>
  <c r="BS56" i="2"/>
  <c r="BR56" i="2"/>
  <c r="BV56" i="2" s="1"/>
  <c r="BQ56" i="2"/>
  <c r="BL56" i="2"/>
  <c r="BG56" i="2"/>
  <c r="BB56" i="2"/>
  <c r="AW56" i="2"/>
  <c r="AR56" i="2"/>
  <c r="AM56" i="2"/>
  <c r="AH56" i="2"/>
  <c r="AC56" i="2"/>
  <c r="X56" i="2"/>
  <c r="S56" i="2"/>
  <c r="N56" i="2"/>
  <c r="I56" i="2"/>
  <c r="BU55" i="2"/>
  <c r="BT55" i="2"/>
  <c r="BS55" i="2"/>
  <c r="BR55" i="2"/>
  <c r="BV55" i="2" s="1"/>
  <c r="BQ55" i="2"/>
  <c r="BL55" i="2"/>
  <c r="BG55" i="2"/>
  <c r="BB55" i="2"/>
  <c r="BB53" i="2" s="1"/>
  <c r="AW55" i="2"/>
  <c r="AR55" i="2"/>
  <c r="AR53" i="2" s="1"/>
  <c r="AM55" i="2"/>
  <c r="AH55" i="2"/>
  <c r="AH53" i="2" s="1"/>
  <c r="AC55" i="2"/>
  <c r="X55" i="2"/>
  <c r="O55" i="2"/>
  <c r="S55" i="2" s="1"/>
  <c r="N55" i="2"/>
  <c r="E55" i="2"/>
  <c r="E53" i="2" s="1"/>
  <c r="E67" i="2" s="1"/>
  <c r="BU54" i="2"/>
  <c r="BT54" i="2"/>
  <c r="BS54" i="2"/>
  <c r="BS53" i="2" s="1"/>
  <c r="BR54" i="2"/>
  <c r="BQ54" i="2"/>
  <c r="BQ53" i="2" s="1"/>
  <c r="BL54" i="2"/>
  <c r="BL53" i="2" s="1"/>
  <c r="BG54" i="2"/>
  <c r="BG53" i="2" s="1"/>
  <c r="BG67" i="2" s="1"/>
  <c r="BB54" i="2"/>
  <c r="AW54" i="2"/>
  <c r="AR54" i="2"/>
  <c r="AM54" i="2"/>
  <c r="AM53" i="2" s="1"/>
  <c r="AH54" i="2"/>
  <c r="AC54" i="2"/>
  <c r="AC53" i="2" s="1"/>
  <c r="X54" i="2"/>
  <c r="S54" i="2"/>
  <c r="S53" i="2" s="1"/>
  <c r="O54" i="2"/>
  <c r="N54" i="2"/>
  <c r="I54" i="2"/>
  <c r="BU53" i="2"/>
  <c r="BP53" i="2"/>
  <c r="BP67" i="2" s="1"/>
  <c r="BO53" i="2"/>
  <c r="BO67" i="2" s="1"/>
  <c r="BO69" i="2" s="1"/>
  <c r="BO71" i="2" s="1"/>
  <c r="BN53" i="2"/>
  <c r="BN67" i="2" s="1"/>
  <c r="BN69" i="2" s="1"/>
  <c r="BN71" i="2" s="1"/>
  <c r="BM53" i="2"/>
  <c r="BM67" i="2" s="1"/>
  <c r="BK53" i="2"/>
  <c r="BK67" i="2" s="1"/>
  <c r="BJ53" i="2"/>
  <c r="BI53" i="2"/>
  <c r="BH53" i="2"/>
  <c r="BF53" i="2"/>
  <c r="BF67" i="2" s="1"/>
  <c r="BE53" i="2"/>
  <c r="BE67" i="2" s="1"/>
  <c r="BD53" i="2"/>
  <c r="BD67" i="2" s="1"/>
  <c r="BC53" i="2"/>
  <c r="BA53" i="2"/>
  <c r="BA67" i="2" s="1"/>
  <c r="AZ53" i="2"/>
  <c r="AZ67" i="2" s="1"/>
  <c r="AY53" i="2"/>
  <c r="AX53" i="2"/>
  <c r="AV53" i="2"/>
  <c r="AV67" i="2" s="1"/>
  <c r="AU53" i="2"/>
  <c r="AU67" i="2" s="1"/>
  <c r="AT53" i="2"/>
  <c r="AS53" i="2"/>
  <c r="AQ53" i="2"/>
  <c r="AQ67" i="2" s="1"/>
  <c r="AP53" i="2"/>
  <c r="AO53" i="2"/>
  <c r="AN53" i="2"/>
  <c r="AL53" i="2"/>
  <c r="AK53" i="2"/>
  <c r="AK67" i="2" s="1"/>
  <c r="AJ53" i="2"/>
  <c r="AJ67" i="2" s="1"/>
  <c r="AI53" i="2"/>
  <c r="AI67" i="2" s="1"/>
  <c r="AI69" i="2" s="1"/>
  <c r="AI71" i="2" s="1"/>
  <c r="AG53" i="2"/>
  <c r="AG67" i="2" s="1"/>
  <c r="AF53" i="2"/>
  <c r="AE53" i="2"/>
  <c r="AD53" i="2"/>
  <c r="AB53" i="2"/>
  <c r="AB67" i="2" s="1"/>
  <c r="AA53" i="2"/>
  <c r="AA67" i="2" s="1"/>
  <c r="Z53" i="2"/>
  <c r="Z67" i="2" s="1"/>
  <c r="Y53" i="2"/>
  <c r="Y67" i="2" s="1"/>
  <c r="X53" i="2"/>
  <c r="W53" i="2"/>
  <c r="W67" i="2" s="1"/>
  <c r="V53" i="2"/>
  <c r="U53" i="2"/>
  <c r="T53" i="2"/>
  <c r="R53" i="2"/>
  <c r="R67" i="2" s="1"/>
  <c r="Q53" i="2"/>
  <c r="P53" i="2"/>
  <c r="P67" i="2" s="1"/>
  <c r="O53" i="2"/>
  <c r="M53" i="2"/>
  <c r="L53" i="2"/>
  <c r="K53" i="2"/>
  <c r="K67" i="2" s="1"/>
  <c r="K69" i="2" s="1"/>
  <c r="K71" i="2" s="1"/>
  <c r="J53" i="2"/>
  <c r="N53" i="2" s="1"/>
  <c r="H53" i="2"/>
  <c r="H67" i="2" s="1"/>
  <c r="G53" i="2"/>
  <c r="G67" i="2" s="1"/>
  <c r="F53" i="2"/>
  <c r="F67" i="2" s="1"/>
  <c r="BU52" i="2"/>
  <c r="BT52" i="2"/>
  <c r="BS52" i="2"/>
  <c r="BR52" i="2"/>
  <c r="BQ52" i="2"/>
  <c r="BL52" i="2"/>
  <c r="BG52" i="2"/>
  <c r="BB52" i="2"/>
  <c r="AW52" i="2"/>
  <c r="AR52" i="2"/>
  <c r="AM52" i="2"/>
  <c r="AH52" i="2"/>
  <c r="AC52" i="2"/>
  <c r="X52" i="2"/>
  <c r="S52" i="2"/>
  <c r="N52" i="2"/>
  <c r="I52" i="2"/>
  <c r="BU51" i="2"/>
  <c r="BT51" i="2"/>
  <c r="BS51" i="2"/>
  <c r="BR51" i="2"/>
  <c r="BV51" i="2" s="1"/>
  <c r="BQ51" i="2"/>
  <c r="BL51" i="2"/>
  <c r="BG51" i="2"/>
  <c r="BB51" i="2"/>
  <c r="AW51" i="2"/>
  <c r="AR51" i="2"/>
  <c r="AM51" i="2"/>
  <c r="AH51" i="2"/>
  <c r="AC51" i="2"/>
  <c r="X51" i="2"/>
  <c r="S51" i="2"/>
  <c r="N51" i="2"/>
  <c r="I51" i="2"/>
  <c r="BP48" i="2"/>
  <c r="BO48" i="2"/>
  <c r="BN48" i="2"/>
  <c r="BM48" i="2"/>
  <c r="BM69" i="2" s="1"/>
  <c r="BM71" i="2" s="1"/>
  <c r="BK48" i="2"/>
  <c r="BK69" i="2" s="1"/>
  <c r="BK71" i="2" s="1"/>
  <c r="BJ48" i="2"/>
  <c r="BJ69" i="2" s="1"/>
  <c r="BJ71" i="2" s="1"/>
  <c r="BI48" i="2"/>
  <c r="BH48" i="2"/>
  <c r="BH69" i="2" s="1"/>
  <c r="BH71" i="2" s="1"/>
  <c r="BF48" i="2"/>
  <c r="BE48" i="2"/>
  <c r="BD48" i="2"/>
  <c r="BC48" i="2"/>
  <c r="BA48" i="2"/>
  <c r="AZ48" i="2"/>
  <c r="AY48" i="2"/>
  <c r="AX48" i="2"/>
  <c r="AV48" i="2"/>
  <c r="AU48" i="2"/>
  <c r="AT48" i="2"/>
  <c r="AS48" i="2"/>
  <c r="AQ48" i="2"/>
  <c r="AP48" i="2"/>
  <c r="AO48" i="2"/>
  <c r="AN48" i="2"/>
  <c r="AL48" i="2"/>
  <c r="AK48" i="2"/>
  <c r="AJ48" i="2"/>
  <c r="AI48" i="2"/>
  <c r="AG48" i="2"/>
  <c r="AF48" i="2"/>
  <c r="AE48" i="2"/>
  <c r="AD48" i="2"/>
  <c r="AB48" i="2"/>
  <c r="AA48" i="2"/>
  <c r="Z48" i="2"/>
  <c r="Y48" i="2"/>
  <c r="Y69" i="2" s="1"/>
  <c r="Y71" i="2" s="1"/>
  <c r="W48" i="2"/>
  <c r="W69" i="2" s="1"/>
  <c r="W71" i="2" s="1"/>
  <c r="V48" i="2"/>
  <c r="U48" i="2"/>
  <c r="T48" i="2"/>
  <c r="R48" i="2"/>
  <c r="R69" i="2" s="1"/>
  <c r="R71" i="2" s="1"/>
  <c r="Q48" i="2"/>
  <c r="P48" i="2"/>
  <c r="O48" i="2"/>
  <c r="M48" i="2"/>
  <c r="L48" i="2"/>
  <c r="K48" i="2"/>
  <c r="J48" i="2"/>
  <c r="H48" i="2"/>
  <c r="H69" i="2" s="1"/>
  <c r="H71" i="2" s="1"/>
  <c r="G48" i="2"/>
  <c r="G69" i="2" s="1"/>
  <c r="G71" i="2" s="1"/>
  <c r="F48" i="2"/>
  <c r="E48" i="2"/>
  <c r="BU47" i="2"/>
  <c r="BT47" i="2"/>
  <c r="BS47" i="2"/>
  <c r="BR47" i="2"/>
  <c r="BV47" i="2" s="1"/>
  <c r="BQ47" i="2"/>
  <c r="BL47" i="2"/>
  <c r="BG47" i="2"/>
  <c r="BB47" i="2"/>
  <c r="AW47" i="2"/>
  <c r="AR47" i="2"/>
  <c r="AM47" i="2"/>
  <c r="AH47" i="2"/>
  <c r="AC47" i="2"/>
  <c r="X47" i="2"/>
  <c r="S47" i="2"/>
  <c r="N47" i="2"/>
  <c r="I47" i="2"/>
  <c r="BU46" i="2"/>
  <c r="BT46" i="2"/>
  <c r="BS46" i="2"/>
  <c r="BR46" i="2"/>
  <c r="BQ46" i="2"/>
  <c r="BL46" i="2"/>
  <c r="BG46" i="2"/>
  <c r="BB46" i="2"/>
  <c r="AW46" i="2"/>
  <c r="AR46" i="2"/>
  <c r="AM46" i="2"/>
  <c r="AH46" i="2"/>
  <c r="AC46" i="2"/>
  <c r="X46" i="2"/>
  <c r="S46" i="2"/>
  <c r="N46" i="2"/>
  <c r="I46" i="2"/>
  <c r="BU45" i="2"/>
  <c r="BT45" i="2"/>
  <c r="BS45" i="2"/>
  <c r="BR45" i="2"/>
  <c r="BQ45" i="2"/>
  <c r="BL45" i="2"/>
  <c r="BG45" i="2"/>
  <c r="BB45" i="2"/>
  <c r="AW45" i="2"/>
  <c r="AR45" i="2"/>
  <c r="AM45" i="2"/>
  <c r="AH45" i="2"/>
  <c r="AC45" i="2"/>
  <c r="X45" i="2"/>
  <c r="S45" i="2"/>
  <c r="N45" i="2"/>
  <c r="I45" i="2"/>
  <c r="BU44" i="2"/>
  <c r="BT44" i="2"/>
  <c r="BS44" i="2"/>
  <c r="BR44" i="2"/>
  <c r="BQ44" i="2"/>
  <c r="BL44" i="2"/>
  <c r="BG44" i="2"/>
  <c r="BB44" i="2"/>
  <c r="AW44" i="2"/>
  <c r="AR44" i="2"/>
  <c r="AM44" i="2"/>
  <c r="AH44" i="2"/>
  <c r="AC44" i="2"/>
  <c r="X44" i="2"/>
  <c r="S44" i="2"/>
  <c r="N44" i="2"/>
  <c r="I44" i="2"/>
  <c r="BU43" i="2"/>
  <c r="BT43" i="2"/>
  <c r="BS43" i="2"/>
  <c r="BR43" i="2"/>
  <c r="BQ43" i="2"/>
  <c r="BL43" i="2"/>
  <c r="BG43" i="2"/>
  <c r="BB43" i="2"/>
  <c r="AW43" i="2"/>
  <c r="AR43" i="2"/>
  <c r="AM43" i="2"/>
  <c r="AH43" i="2"/>
  <c r="AC43" i="2"/>
  <c r="X43" i="2"/>
  <c r="S43" i="2"/>
  <c r="N43" i="2"/>
  <c r="I43" i="2"/>
  <c r="BU42" i="2"/>
  <c r="BT42" i="2"/>
  <c r="BV42" i="2" s="1"/>
  <c r="BS42" i="2"/>
  <c r="BR42" i="2"/>
  <c r="BQ42" i="2"/>
  <c r="BL42" i="2"/>
  <c r="BG42" i="2"/>
  <c r="BB42" i="2"/>
  <c r="AW42" i="2"/>
  <c r="AR42" i="2"/>
  <c r="AM42" i="2"/>
  <c r="AH42" i="2"/>
  <c r="AC42" i="2"/>
  <c r="X42" i="2"/>
  <c r="S42" i="2"/>
  <c r="N42" i="2"/>
  <c r="I42" i="2"/>
  <c r="BU41" i="2"/>
  <c r="BT41" i="2"/>
  <c r="BS41" i="2"/>
  <c r="BR41" i="2"/>
  <c r="BQ41" i="2"/>
  <c r="BL41" i="2"/>
  <c r="BG41" i="2"/>
  <c r="BB41" i="2"/>
  <c r="AW41" i="2"/>
  <c r="AR41" i="2"/>
  <c r="AM41" i="2"/>
  <c r="AH41" i="2"/>
  <c r="AC41" i="2"/>
  <c r="X41" i="2"/>
  <c r="S41" i="2"/>
  <c r="N41" i="2"/>
  <c r="I41" i="2"/>
  <c r="BU40" i="2"/>
  <c r="BT40" i="2"/>
  <c r="BS40" i="2"/>
  <c r="BR40" i="2"/>
  <c r="BQ40" i="2"/>
  <c r="BL40" i="2"/>
  <c r="BG40" i="2"/>
  <c r="BB40" i="2"/>
  <c r="AW40" i="2"/>
  <c r="AR40" i="2"/>
  <c r="AM40" i="2"/>
  <c r="AH40" i="2"/>
  <c r="AC40" i="2"/>
  <c r="X40" i="2"/>
  <c r="S40" i="2"/>
  <c r="N40" i="2"/>
  <c r="I40" i="2"/>
  <c r="BU39" i="2"/>
  <c r="BT39" i="2"/>
  <c r="BS39" i="2"/>
  <c r="BR39" i="2"/>
  <c r="BV39" i="2" s="1"/>
  <c r="BQ39" i="2"/>
  <c r="BL39" i="2"/>
  <c r="BG39" i="2"/>
  <c r="BB39" i="2"/>
  <c r="AW39" i="2"/>
  <c r="AR39" i="2"/>
  <c r="AM39" i="2"/>
  <c r="AH39" i="2"/>
  <c r="AC39" i="2"/>
  <c r="X39" i="2"/>
  <c r="S39" i="2"/>
  <c r="N39" i="2"/>
  <c r="I39" i="2"/>
  <c r="BU38" i="2"/>
  <c r="BT38" i="2"/>
  <c r="BS38" i="2"/>
  <c r="BR38" i="2"/>
  <c r="BQ38" i="2"/>
  <c r="BL38" i="2"/>
  <c r="BG38" i="2"/>
  <c r="BB38" i="2"/>
  <c r="AW38" i="2"/>
  <c r="AR38" i="2"/>
  <c r="AM38" i="2"/>
  <c r="AH38" i="2"/>
  <c r="AC38" i="2"/>
  <c r="X38" i="2"/>
  <c r="S38" i="2"/>
  <c r="N38" i="2"/>
  <c r="I38" i="2"/>
  <c r="BU37" i="2"/>
  <c r="BT37" i="2"/>
  <c r="BS37" i="2"/>
  <c r="BV37" i="2" s="1"/>
  <c r="BR37" i="2"/>
  <c r="BQ37" i="2"/>
  <c r="BL37" i="2"/>
  <c r="BG37" i="2"/>
  <c r="BB37" i="2"/>
  <c r="AW37" i="2"/>
  <c r="AR37" i="2"/>
  <c r="AM37" i="2"/>
  <c r="AH37" i="2"/>
  <c r="AC37" i="2"/>
  <c r="X37" i="2"/>
  <c r="S37" i="2"/>
  <c r="N37" i="2"/>
  <c r="I37" i="2"/>
  <c r="BU36" i="2"/>
  <c r="BT36" i="2"/>
  <c r="BS36" i="2"/>
  <c r="BR36" i="2"/>
  <c r="BQ36" i="2"/>
  <c r="BL36" i="2"/>
  <c r="BG36" i="2"/>
  <c r="BB36" i="2"/>
  <c r="AW36" i="2"/>
  <c r="AR36" i="2"/>
  <c r="AM36" i="2"/>
  <c r="AH36" i="2"/>
  <c r="AC36" i="2"/>
  <c r="X36" i="2"/>
  <c r="S36" i="2"/>
  <c r="N36" i="2"/>
  <c r="I36" i="2"/>
  <c r="BU35" i="2"/>
  <c r="BT35" i="2"/>
  <c r="BS35" i="2"/>
  <c r="BR35" i="2"/>
  <c r="BQ35" i="2"/>
  <c r="BL35" i="2"/>
  <c r="BG35" i="2"/>
  <c r="BB35" i="2"/>
  <c r="AW35" i="2"/>
  <c r="AR35" i="2"/>
  <c r="AM35" i="2"/>
  <c r="AH35" i="2"/>
  <c r="AC35" i="2"/>
  <c r="X35" i="2"/>
  <c r="S35" i="2"/>
  <c r="N35" i="2"/>
  <c r="I35" i="2"/>
  <c r="BU34" i="2"/>
  <c r="BT34" i="2"/>
  <c r="BS34" i="2"/>
  <c r="BR34" i="2"/>
  <c r="BV34" i="2" s="1"/>
  <c r="BQ34" i="2"/>
  <c r="BL34" i="2"/>
  <c r="BG34" i="2"/>
  <c r="BB34" i="2"/>
  <c r="AW34" i="2"/>
  <c r="AR34" i="2"/>
  <c r="AM34" i="2"/>
  <c r="AH34" i="2"/>
  <c r="AC34" i="2"/>
  <c r="X34" i="2"/>
  <c r="S34" i="2"/>
  <c r="N34" i="2"/>
  <c r="I34" i="2"/>
  <c r="BU33" i="2"/>
  <c r="BT33" i="2"/>
  <c r="BS33" i="2"/>
  <c r="BR33" i="2"/>
  <c r="BQ33" i="2"/>
  <c r="BL33" i="2"/>
  <c r="BG33" i="2"/>
  <c r="BB33" i="2"/>
  <c r="AW33" i="2"/>
  <c r="AR33" i="2"/>
  <c r="AM33" i="2"/>
  <c r="AH33" i="2"/>
  <c r="AC33" i="2"/>
  <c r="X33" i="2"/>
  <c r="S33" i="2"/>
  <c r="N33" i="2"/>
  <c r="I33" i="2"/>
  <c r="BU32" i="2"/>
  <c r="BT32" i="2"/>
  <c r="BV32" i="2" s="1"/>
  <c r="BS32" i="2"/>
  <c r="BR32" i="2"/>
  <c r="BQ32" i="2"/>
  <c r="BL32" i="2"/>
  <c r="BG32" i="2"/>
  <c r="BB32" i="2"/>
  <c r="AW32" i="2"/>
  <c r="AR32" i="2"/>
  <c r="AM32" i="2"/>
  <c r="AH32" i="2"/>
  <c r="AC32" i="2"/>
  <c r="X32" i="2"/>
  <c r="S32" i="2"/>
  <c r="N32" i="2"/>
  <c r="I32" i="2"/>
  <c r="BU31" i="2"/>
  <c r="BT31" i="2"/>
  <c r="BS31" i="2"/>
  <c r="BR31" i="2"/>
  <c r="BV31" i="2" s="1"/>
  <c r="BQ31" i="2"/>
  <c r="BL31" i="2"/>
  <c r="BG31" i="2"/>
  <c r="BB31" i="2"/>
  <c r="AW31" i="2"/>
  <c r="AR31" i="2"/>
  <c r="AM31" i="2"/>
  <c r="AH31" i="2"/>
  <c r="AC31" i="2"/>
  <c r="X31" i="2"/>
  <c r="S31" i="2"/>
  <c r="N31" i="2"/>
  <c r="I31" i="2"/>
  <c r="BU30" i="2"/>
  <c r="BT30" i="2"/>
  <c r="BS30" i="2"/>
  <c r="BR30" i="2"/>
  <c r="BQ30" i="2"/>
  <c r="BL30" i="2"/>
  <c r="BG30" i="2"/>
  <c r="BB30" i="2"/>
  <c r="AW30" i="2"/>
  <c r="AR30" i="2"/>
  <c r="AM30" i="2"/>
  <c r="AH30" i="2"/>
  <c r="AC30" i="2"/>
  <c r="X30" i="2"/>
  <c r="S30" i="2"/>
  <c r="N30" i="2"/>
  <c r="I30" i="2"/>
  <c r="BU29" i="2"/>
  <c r="BT29" i="2"/>
  <c r="BS29" i="2"/>
  <c r="BR29" i="2"/>
  <c r="BQ29" i="2"/>
  <c r="BL29" i="2"/>
  <c r="BG29" i="2"/>
  <c r="BB29" i="2"/>
  <c r="AW29" i="2"/>
  <c r="AR29" i="2"/>
  <c r="AM29" i="2"/>
  <c r="AH29" i="2"/>
  <c r="AC29" i="2"/>
  <c r="X29" i="2"/>
  <c r="S29" i="2"/>
  <c r="N29" i="2"/>
  <c r="I29" i="2"/>
  <c r="BU28" i="2"/>
  <c r="BT28" i="2"/>
  <c r="BS28" i="2"/>
  <c r="BR28" i="2"/>
  <c r="BQ28" i="2"/>
  <c r="BL28" i="2"/>
  <c r="BG28" i="2"/>
  <c r="BB28" i="2"/>
  <c r="AW28" i="2"/>
  <c r="AR28" i="2"/>
  <c r="AM28" i="2"/>
  <c r="AH28" i="2"/>
  <c r="AC28" i="2"/>
  <c r="X28" i="2"/>
  <c r="S28" i="2"/>
  <c r="N28" i="2"/>
  <c r="I28" i="2"/>
  <c r="BU27" i="2"/>
  <c r="BT27" i="2"/>
  <c r="BS27" i="2"/>
  <c r="BR27" i="2"/>
  <c r="BQ27" i="2"/>
  <c r="BL27" i="2"/>
  <c r="BG27" i="2"/>
  <c r="BB27" i="2"/>
  <c r="AW27" i="2"/>
  <c r="AR27" i="2"/>
  <c r="AM27" i="2"/>
  <c r="AH27" i="2"/>
  <c r="AC27" i="2"/>
  <c r="X27" i="2"/>
  <c r="S27" i="2"/>
  <c r="N27" i="2"/>
  <c r="I27" i="2"/>
  <c r="BU26" i="2"/>
  <c r="BT26" i="2"/>
  <c r="BS26" i="2"/>
  <c r="BR26" i="2"/>
  <c r="BV26" i="2" s="1"/>
  <c r="BQ26" i="2"/>
  <c r="BL26" i="2"/>
  <c r="BG26" i="2"/>
  <c r="BB26" i="2"/>
  <c r="AW26" i="2"/>
  <c r="AR26" i="2"/>
  <c r="AM26" i="2"/>
  <c r="AH26" i="2"/>
  <c r="AC26" i="2"/>
  <c r="X26" i="2"/>
  <c r="S26" i="2"/>
  <c r="N26" i="2"/>
  <c r="I26" i="2"/>
  <c r="BU25" i="2"/>
  <c r="BT25" i="2"/>
  <c r="BS25" i="2"/>
  <c r="BR25" i="2"/>
  <c r="BV25" i="2" s="1"/>
  <c r="BQ25" i="2"/>
  <c r="BL25" i="2"/>
  <c r="BG25" i="2"/>
  <c r="BB25" i="2"/>
  <c r="AW25" i="2"/>
  <c r="AR25" i="2"/>
  <c r="AM25" i="2"/>
  <c r="AH25" i="2"/>
  <c r="AC25" i="2"/>
  <c r="X25" i="2"/>
  <c r="S25" i="2"/>
  <c r="N25" i="2"/>
  <c r="I25" i="2"/>
  <c r="BU24" i="2"/>
  <c r="BT24" i="2"/>
  <c r="BS24" i="2"/>
  <c r="BR24" i="2"/>
  <c r="BQ24" i="2"/>
  <c r="BL24" i="2"/>
  <c r="BG24" i="2"/>
  <c r="BB24" i="2"/>
  <c r="AW24" i="2"/>
  <c r="AR24" i="2"/>
  <c r="AM24" i="2"/>
  <c r="AH24" i="2"/>
  <c r="AC24" i="2"/>
  <c r="X24" i="2"/>
  <c r="S24" i="2"/>
  <c r="N24" i="2"/>
  <c r="I24" i="2"/>
  <c r="BU23" i="2"/>
  <c r="BT23" i="2"/>
  <c r="BS23" i="2"/>
  <c r="BR23" i="2"/>
  <c r="BQ23" i="2"/>
  <c r="BL23" i="2"/>
  <c r="BG23" i="2"/>
  <c r="BB23" i="2"/>
  <c r="AW23" i="2"/>
  <c r="AR23" i="2"/>
  <c r="AM23" i="2"/>
  <c r="AH23" i="2"/>
  <c r="AC23" i="2"/>
  <c r="X23" i="2"/>
  <c r="S23" i="2"/>
  <c r="N23" i="2"/>
  <c r="I23" i="2"/>
  <c r="BU22" i="2"/>
  <c r="BT22" i="2"/>
  <c r="BS22" i="2"/>
  <c r="BR22" i="2"/>
  <c r="BQ22" i="2"/>
  <c r="BL22" i="2"/>
  <c r="BG22" i="2"/>
  <c r="BB22" i="2"/>
  <c r="AW22" i="2"/>
  <c r="AR22" i="2"/>
  <c r="AM22" i="2"/>
  <c r="AH22" i="2"/>
  <c r="AC22" i="2"/>
  <c r="X22" i="2"/>
  <c r="S22" i="2"/>
  <c r="N22" i="2"/>
  <c r="I22" i="2"/>
  <c r="BU21" i="2"/>
  <c r="BT21" i="2"/>
  <c r="BS21" i="2"/>
  <c r="BV21" i="2" s="1"/>
  <c r="BR21" i="2"/>
  <c r="BQ21" i="2"/>
  <c r="BL21" i="2"/>
  <c r="BG21" i="2"/>
  <c r="BB21" i="2"/>
  <c r="AW21" i="2"/>
  <c r="AR21" i="2"/>
  <c r="AM21" i="2"/>
  <c r="AH21" i="2"/>
  <c r="AC21" i="2"/>
  <c r="X21" i="2"/>
  <c r="S21" i="2"/>
  <c r="N21" i="2"/>
  <c r="I21" i="2"/>
  <c r="BU20" i="2"/>
  <c r="BT20" i="2"/>
  <c r="BS20" i="2"/>
  <c r="BR20" i="2"/>
  <c r="BQ20" i="2"/>
  <c r="BL20" i="2"/>
  <c r="BG20" i="2"/>
  <c r="BB20" i="2"/>
  <c r="AW20" i="2"/>
  <c r="AR20" i="2"/>
  <c r="AM20" i="2"/>
  <c r="AH20" i="2"/>
  <c r="AC20" i="2"/>
  <c r="X20" i="2"/>
  <c r="S20" i="2"/>
  <c r="N20" i="2"/>
  <c r="I20" i="2"/>
  <c r="BU19" i="2"/>
  <c r="BT19" i="2"/>
  <c r="BS19" i="2"/>
  <c r="BR19" i="2"/>
  <c r="BQ19" i="2"/>
  <c r="BL19" i="2"/>
  <c r="BG19" i="2"/>
  <c r="BB19" i="2"/>
  <c r="AW19" i="2"/>
  <c r="AR19" i="2"/>
  <c r="AM19" i="2"/>
  <c r="AH19" i="2"/>
  <c r="AC19" i="2"/>
  <c r="X19" i="2"/>
  <c r="S19" i="2"/>
  <c r="N19" i="2"/>
  <c r="I19" i="2"/>
  <c r="BU18" i="2"/>
  <c r="BT18" i="2"/>
  <c r="BS18" i="2"/>
  <c r="BR18" i="2"/>
  <c r="BV18" i="2" s="1"/>
  <c r="BQ18" i="2"/>
  <c r="BL18" i="2"/>
  <c r="BG18" i="2"/>
  <c r="BB18" i="2"/>
  <c r="AW18" i="2"/>
  <c r="AR18" i="2"/>
  <c r="AM18" i="2"/>
  <c r="AH18" i="2"/>
  <c r="AC18" i="2"/>
  <c r="X18" i="2"/>
  <c r="S18" i="2"/>
  <c r="N18" i="2"/>
  <c r="I18" i="2"/>
  <c r="BU17" i="2"/>
  <c r="BT17" i="2"/>
  <c r="BS17" i="2"/>
  <c r="BR17" i="2"/>
  <c r="BQ17" i="2"/>
  <c r="BL17" i="2"/>
  <c r="BG17" i="2"/>
  <c r="BB17" i="2"/>
  <c r="AW17" i="2"/>
  <c r="AR17" i="2"/>
  <c r="AM17" i="2"/>
  <c r="AH17" i="2"/>
  <c r="AC17" i="2"/>
  <c r="X17" i="2"/>
  <c r="S17" i="2"/>
  <c r="N17" i="2"/>
  <c r="I17" i="2"/>
  <c r="BU16" i="2"/>
  <c r="BT16" i="2"/>
  <c r="BV16" i="2" s="1"/>
  <c r="BS16" i="2"/>
  <c r="BR16" i="2"/>
  <c r="BQ16" i="2"/>
  <c r="BL16" i="2"/>
  <c r="BG16" i="2"/>
  <c r="BB16" i="2"/>
  <c r="AW16" i="2"/>
  <c r="AR16" i="2"/>
  <c r="AM16" i="2"/>
  <c r="AH16" i="2"/>
  <c r="AC16" i="2"/>
  <c r="X16" i="2"/>
  <c r="S16" i="2"/>
  <c r="N16" i="2"/>
  <c r="I16" i="2"/>
  <c r="BU15" i="2"/>
  <c r="BT15" i="2"/>
  <c r="BS15" i="2"/>
  <c r="BR15" i="2"/>
  <c r="BV15" i="2" s="1"/>
  <c r="BQ15" i="2"/>
  <c r="BL15" i="2"/>
  <c r="BG15" i="2"/>
  <c r="BB15" i="2"/>
  <c r="AW15" i="2"/>
  <c r="AR15" i="2"/>
  <c r="AM15" i="2"/>
  <c r="AH15" i="2"/>
  <c r="AC15" i="2"/>
  <c r="X15" i="2"/>
  <c r="S15" i="2"/>
  <c r="N15" i="2"/>
  <c r="I15" i="2"/>
  <c r="BU14" i="2"/>
  <c r="BT14" i="2"/>
  <c r="BS14" i="2"/>
  <c r="BR14" i="2"/>
  <c r="BV14" i="2" s="1"/>
  <c r="BQ14" i="2"/>
  <c r="BL14" i="2"/>
  <c r="BG14" i="2"/>
  <c r="BB14" i="2"/>
  <c r="AW14" i="2"/>
  <c r="AR14" i="2"/>
  <c r="AM14" i="2"/>
  <c r="AH14" i="2"/>
  <c r="AC14" i="2"/>
  <c r="X14" i="2"/>
  <c r="U14" i="2"/>
  <c r="S14" i="2"/>
  <c r="N14" i="2"/>
  <c r="I14" i="2"/>
  <c r="BU13" i="2"/>
  <c r="BT13" i="2"/>
  <c r="BS13" i="2"/>
  <c r="BR13" i="2"/>
  <c r="BV13" i="2" s="1"/>
  <c r="BQ13" i="2"/>
  <c r="BL13" i="2"/>
  <c r="BG13" i="2"/>
  <c r="BB13" i="2"/>
  <c r="AW13" i="2"/>
  <c r="AR13" i="2"/>
  <c r="AM13" i="2"/>
  <c r="AH13" i="2"/>
  <c r="AC13" i="2"/>
  <c r="X13" i="2"/>
  <c r="S13" i="2"/>
  <c r="N13" i="2"/>
  <c r="I13" i="2"/>
  <c r="BU12" i="2"/>
  <c r="BT12" i="2"/>
  <c r="BS12" i="2"/>
  <c r="BR12" i="2"/>
  <c r="BV12" i="2" s="1"/>
  <c r="BQ12" i="2"/>
  <c r="BL12" i="2"/>
  <c r="BG12" i="2"/>
  <c r="BB12" i="2"/>
  <c r="AW12" i="2"/>
  <c r="AR12" i="2"/>
  <c r="AM12" i="2"/>
  <c r="AH12" i="2"/>
  <c r="AC12" i="2"/>
  <c r="X12" i="2"/>
  <c r="S12" i="2"/>
  <c r="N12" i="2"/>
  <c r="I12" i="2"/>
  <c r="BU11" i="2"/>
  <c r="BT11" i="2"/>
  <c r="BS11" i="2"/>
  <c r="BR11" i="2"/>
  <c r="BQ11" i="2"/>
  <c r="BL11" i="2"/>
  <c r="BG11" i="2"/>
  <c r="BB11" i="2"/>
  <c r="AW11" i="2"/>
  <c r="AR11" i="2"/>
  <c r="AM11" i="2"/>
  <c r="AM48" i="2" s="1"/>
  <c r="AH11" i="2"/>
  <c r="AC11" i="2"/>
  <c r="X11" i="2"/>
  <c r="S11" i="2"/>
  <c r="N11" i="2"/>
  <c r="I11" i="2"/>
  <c r="BU10" i="2"/>
  <c r="BT10" i="2"/>
  <c r="BS10" i="2"/>
  <c r="BR10" i="2"/>
  <c r="BQ10" i="2"/>
  <c r="BL10" i="2"/>
  <c r="BG10" i="2"/>
  <c r="BB10" i="2"/>
  <c r="AW10" i="2"/>
  <c r="AR10" i="2"/>
  <c r="AM10" i="2"/>
  <c r="AH10" i="2"/>
  <c r="AC10" i="2"/>
  <c r="X10" i="2"/>
  <c r="S10" i="2"/>
  <c r="N10" i="2"/>
  <c r="I10" i="2"/>
  <c r="BU9" i="2"/>
  <c r="BT9" i="2"/>
  <c r="BS9" i="2"/>
  <c r="BR9" i="2"/>
  <c r="BQ9" i="2"/>
  <c r="BL9" i="2"/>
  <c r="BG9" i="2"/>
  <c r="BB9" i="2"/>
  <c r="AW9" i="2"/>
  <c r="AR9" i="2"/>
  <c r="AM9" i="2"/>
  <c r="AH9" i="2"/>
  <c r="AC9" i="2"/>
  <c r="X9" i="2"/>
  <c r="S9" i="2"/>
  <c r="N9" i="2"/>
  <c r="I9" i="2"/>
  <c r="BU8" i="2"/>
  <c r="BT8" i="2"/>
  <c r="BS8" i="2"/>
  <c r="BR8" i="2"/>
  <c r="BQ8" i="2"/>
  <c r="BL8" i="2"/>
  <c r="BG8" i="2"/>
  <c r="BB8" i="2"/>
  <c r="AW8" i="2"/>
  <c r="AR8" i="2"/>
  <c r="AM8" i="2"/>
  <c r="AH8" i="2"/>
  <c r="AC8" i="2"/>
  <c r="X8" i="2"/>
  <c r="S8" i="2"/>
  <c r="N8" i="2"/>
  <c r="N48" i="2" s="1"/>
  <c r="I8" i="2"/>
  <c r="BU7" i="2"/>
  <c r="BT7" i="2"/>
  <c r="BS7" i="2"/>
  <c r="BR7" i="2"/>
  <c r="BQ7" i="2"/>
  <c r="BL7" i="2"/>
  <c r="BG7" i="2"/>
  <c r="BB7" i="2"/>
  <c r="AW7" i="2"/>
  <c r="AR7" i="2"/>
  <c r="AM7" i="2"/>
  <c r="AH7" i="2"/>
  <c r="AC7" i="2"/>
  <c r="X7" i="2"/>
  <c r="S7" i="2"/>
  <c r="N7" i="2"/>
  <c r="I7" i="2"/>
  <c r="K144" i="1"/>
  <c r="J144" i="1"/>
  <c r="U144" i="1" s="1"/>
  <c r="U143" i="1"/>
  <c r="U142" i="1"/>
  <c r="U141" i="1"/>
  <c r="U140" i="1"/>
  <c r="U138" i="1"/>
  <c r="U137" i="1"/>
  <c r="U136" i="1"/>
  <c r="U135" i="1"/>
  <c r="U134" i="1"/>
  <c r="U133" i="1"/>
  <c r="U132" i="1"/>
  <c r="U131" i="1"/>
  <c r="U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K128" i="1"/>
  <c r="J128" i="1"/>
  <c r="I128" i="1"/>
  <c r="U122" i="1"/>
  <c r="U121" i="1" s="1"/>
  <c r="K121" i="1"/>
  <c r="H121" i="1"/>
  <c r="U120" i="1"/>
  <c r="U119" i="1"/>
  <c r="T118" i="1"/>
  <c r="T99" i="1" s="1"/>
  <c r="T83" i="1" s="1"/>
  <c r="S118" i="1"/>
  <c r="S99" i="1" s="1"/>
  <c r="S83" i="1" s="1"/>
  <c r="R118" i="1"/>
  <c r="R99" i="1" s="1"/>
  <c r="Q118" i="1"/>
  <c r="P118" i="1"/>
  <c r="P99" i="1" s="1"/>
  <c r="P83" i="1" s="1"/>
  <c r="P127" i="1" s="1"/>
  <c r="P126" i="1" s="1"/>
  <c r="O118" i="1"/>
  <c r="O99" i="1" s="1"/>
  <c r="O83" i="1" s="1"/>
  <c r="N118" i="1"/>
  <c r="N99" i="1" s="1"/>
  <c r="N83" i="1" s="1"/>
  <c r="M118" i="1"/>
  <c r="M99" i="1" s="1"/>
  <c r="M83" i="1" s="1"/>
  <c r="L118" i="1"/>
  <c r="L99" i="1" s="1"/>
  <c r="L83" i="1" s="1"/>
  <c r="L127" i="1" s="1"/>
  <c r="L126" i="1" s="1"/>
  <c r="K118" i="1"/>
  <c r="J118" i="1"/>
  <c r="I118" i="1"/>
  <c r="H118" i="1"/>
  <c r="K117" i="1"/>
  <c r="J117" i="1"/>
  <c r="I117" i="1"/>
  <c r="I99" i="1" s="1"/>
  <c r="I83" i="1" s="1"/>
  <c r="U115" i="1"/>
  <c r="U114" i="1"/>
  <c r="U113" i="1"/>
  <c r="U112" i="1"/>
  <c r="U111" i="1"/>
  <c r="U110" i="1"/>
  <c r="U109" i="1"/>
  <c r="U108" i="1"/>
  <c r="U107" i="1"/>
  <c r="U106" i="1"/>
  <c r="U105" i="1"/>
  <c r="U104" i="1"/>
  <c r="K103" i="1"/>
  <c r="U103" i="1" s="1"/>
  <c r="U102" i="1"/>
  <c r="U101" i="1"/>
  <c r="U100" i="1"/>
  <c r="Q99" i="1"/>
  <c r="Q83" i="1" s="1"/>
  <c r="Q127" i="1" s="1"/>
  <c r="Q126" i="1" s="1"/>
  <c r="U98" i="1"/>
  <c r="U97" i="1"/>
  <c r="U95" i="1"/>
  <c r="U94" i="1"/>
  <c r="U93" i="1"/>
  <c r="U91" i="1"/>
  <c r="U90" i="1"/>
  <c r="U89" i="1"/>
  <c r="U88" i="1"/>
  <c r="U87" i="1"/>
  <c r="U86" i="1"/>
  <c r="U85" i="1"/>
  <c r="R83" i="1"/>
  <c r="H83" i="1"/>
  <c r="U79" i="1"/>
  <c r="U77" i="1"/>
  <c r="U76" i="1"/>
  <c r="U75" i="1" s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U74" i="1"/>
  <c r="U73" i="1"/>
  <c r="U72" i="1"/>
  <c r="U70" i="1"/>
  <c r="U69" i="1"/>
  <c r="U68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U65" i="1"/>
  <c r="U63" i="1"/>
  <c r="U62" i="1"/>
  <c r="U61" i="1"/>
  <c r="U60" i="1"/>
  <c r="U59" i="1"/>
  <c r="U58" i="1"/>
  <c r="U57" i="1"/>
  <c r="U56" i="1"/>
  <c r="U55" i="1"/>
  <c r="U53" i="1"/>
  <c r="U51" i="1" s="1"/>
  <c r="U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U35" i="1"/>
  <c r="U34" i="1"/>
  <c r="U33" i="1"/>
  <c r="T32" i="1"/>
  <c r="T31" i="1" s="1"/>
  <c r="S32" i="1"/>
  <c r="S31" i="1" s="1"/>
  <c r="R32" i="1"/>
  <c r="R31" i="1" s="1"/>
  <c r="Q32" i="1"/>
  <c r="Q31" i="1" s="1"/>
  <c r="P32" i="1"/>
  <c r="P31" i="1" s="1"/>
  <c r="O32" i="1"/>
  <c r="N32" i="1"/>
  <c r="N31" i="1" s="1"/>
  <c r="M32" i="1"/>
  <c r="M31" i="1" s="1"/>
  <c r="L32" i="1"/>
  <c r="K32" i="1"/>
  <c r="J32" i="1"/>
  <c r="I32" i="1"/>
  <c r="H32" i="1"/>
  <c r="O31" i="1"/>
  <c r="L31" i="1"/>
  <c r="K31" i="1"/>
  <c r="J31" i="1"/>
  <c r="I31" i="1"/>
  <c r="H31" i="1"/>
  <c r="U30" i="1"/>
  <c r="U29" i="1"/>
  <c r="U27" i="1"/>
  <c r="U26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U23" i="1"/>
  <c r="U22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U21" i="1"/>
  <c r="K20" i="1"/>
  <c r="U20" i="1" s="1"/>
  <c r="J20" i="1"/>
  <c r="U18" i="1"/>
  <c r="U17" i="1"/>
  <c r="U16" i="1"/>
  <c r="U15" i="1"/>
  <c r="K14" i="1"/>
  <c r="J14" i="1"/>
  <c r="U14" i="1" s="1"/>
  <c r="K12" i="1"/>
  <c r="J12" i="1"/>
  <c r="K11" i="1"/>
  <c r="J11" i="1"/>
  <c r="U11" i="1" s="1"/>
  <c r="K10" i="1"/>
  <c r="J10" i="1"/>
  <c r="K9" i="1"/>
  <c r="J9" i="1"/>
  <c r="K8" i="1"/>
  <c r="J8" i="1"/>
  <c r="T7" i="1"/>
  <c r="T6" i="1" s="1"/>
  <c r="S7" i="1"/>
  <c r="S6" i="1" s="1"/>
  <c r="R7" i="1"/>
  <c r="R6" i="1" s="1"/>
  <c r="Q7" i="1"/>
  <c r="P7" i="1"/>
  <c r="O7" i="1"/>
  <c r="N7" i="1"/>
  <c r="M7" i="1"/>
  <c r="M6" i="1" s="1"/>
  <c r="L7" i="1"/>
  <c r="L6" i="1" s="1"/>
  <c r="I7" i="1"/>
  <c r="I6" i="1" s="1"/>
  <c r="H7" i="1"/>
  <c r="H6" i="1" s="1"/>
  <c r="Q6" i="1"/>
  <c r="P6" i="1"/>
  <c r="O6" i="1"/>
  <c r="N6" i="1"/>
  <c r="I6" i="10" l="1"/>
  <c r="T99" i="11"/>
  <c r="AB99" i="11" s="1"/>
  <c r="N38" i="11"/>
  <c r="T67" i="11"/>
  <c r="AB67" i="11" s="1"/>
  <c r="G30" i="11"/>
  <c r="T52" i="11"/>
  <c r="Q91" i="11"/>
  <c r="Q89" i="11" s="1"/>
  <c r="J28" i="11"/>
  <c r="J38" i="11" s="1"/>
  <c r="H51" i="11"/>
  <c r="K91" i="11"/>
  <c r="G16" i="11"/>
  <c r="G12" i="11" s="1"/>
  <c r="G28" i="11" s="1"/>
  <c r="G38" i="11" s="1"/>
  <c r="J30" i="11"/>
  <c r="L91" i="11"/>
  <c r="G56" i="11"/>
  <c r="J16" i="11"/>
  <c r="BU18" i="9"/>
  <c r="BU32" i="9"/>
  <c r="BU71" i="9" s="1"/>
  <c r="H12" i="9"/>
  <c r="H37" i="9" s="1"/>
  <c r="AB53" i="9"/>
  <c r="R13" i="9"/>
  <c r="W13" i="9"/>
  <c r="Q112" i="8"/>
  <c r="AF205" i="8"/>
  <c r="BT213" i="8"/>
  <c r="AK205" i="8"/>
  <c r="AP157" i="8"/>
  <c r="BJ17" i="8"/>
  <c r="BO17" i="8"/>
  <c r="BT132" i="8"/>
  <c r="AP17" i="8"/>
  <c r="BT57" i="8"/>
  <c r="AU157" i="8"/>
  <c r="AU330" i="8" s="1"/>
  <c r="G157" i="8"/>
  <c r="G153" i="8" s="1"/>
  <c r="G152" i="8" s="1"/>
  <c r="BT52" i="8"/>
  <c r="AA217" i="8"/>
  <c r="AA390" i="8" s="1"/>
  <c r="AK379" i="8"/>
  <c r="BT32" i="8"/>
  <c r="BT37" i="8"/>
  <c r="BT47" i="8"/>
  <c r="BT19" i="8"/>
  <c r="BT221" i="8"/>
  <c r="BT76" i="7"/>
  <c r="BO315" i="7"/>
  <c r="BJ24" i="7"/>
  <c r="Q220" i="7"/>
  <c r="BT117" i="7"/>
  <c r="BT102" i="7" s="1"/>
  <c r="BT89" i="6"/>
  <c r="BT163" i="6"/>
  <c r="BT343" i="6"/>
  <c r="BT328" i="6"/>
  <c r="V137" i="6"/>
  <c r="L152" i="6"/>
  <c r="V157" i="6"/>
  <c r="V88" i="6"/>
  <c r="V522" i="6" s="1"/>
  <c r="Q173" i="6"/>
  <c r="BE363" i="6"/>
  <c r="BE726" i="6" s="1"/>
  <c r="G225" i="6"/>
  <c r="BO10" i="6"/>
  <c r="BO458" i="6" s="1"/>
  <c r="V40" i="6"/>
  <c r="V488" i="6" s="1"/>
  <c r="L52" i="6"/>
  <c r="L494" i="6" s="1"/>
  <c r="AV29" i="5"/>
  <c r="AB54" i="5"/>
  <c r="M19" i="5"/>
  <c r="AG54" i="5"/>
  <c r="W54" i="5"/>
  <c r="R39" i="5"/>
  <c r="AL54" i="5"/>
  <c r="H64" i="5"/>
  <c r="W39" i="5"/>
  <c r="H24" i="5"/>
  <c r="AQ29" i="5"/>
  <c r="BK64" i="5"/>
  <c r="BF46" i="5"/>
  <c r="BU64" i="5"/>
  <c r="AB19" i="5"/>
  <c r="AL19" i="5"/>
  <c r="BP24" i="5"/>
  <c r="AB39" i="5"/>
  <c r="BP64" i="5"/>
  <c r="AG19" i="5"/>
  <c r="M35" i="5"/>
  <c r="AG39" i="5"/>
  <c r="AQ39" i="5"/>
  <c r="W64" i="5"/>
  <c r="H19" i="5"/>
  <c r="AG29" i="5"/>
  <c r="BF64" i="5"/>
  <c r="M54" i="5"/>
  <c r="R54" i="5"/>
  <c r="AG35" i="5"/>
  <c r="AG34" i="5" s="1"/>
  <c r="BA64" i="5"/>
  <c r="R24" i="5"/>
  <c r="AL35" i="5"/>
  <c r="U9" i="1"/>
  <c r="U117" i="1"/>
  <c r="U10" i="1"/>
  <c r="I78" i="1"/>
  <c r="I80" i="1" s="1"/>
  <c r="J99" i="1"/>
  <c r="J83" i="1" s="1"/>
  <c r="U128" i="1"/>
  <c r="U12" i="1"/>
  <c r="U66" i="1"/>
  <c r="J7" i="1"/>
  <c r="J6" i="1" s="1"/>
  <c r="J78" i="1" s="1"/>
  <c r="J80" i="1" s="1"/>
  <c r="J123" i="1" s="1"/>
  <c r="K7" i="1"/>
  <c r="K6" i="1" s="1"/>
  <c r="K78" i="1" s="1"/>
  <c r="K80" i="1" s="1"/>
  <c r="U118" i="1"/>
  <c r="U99" i="1" s="1"/>
  <c r="U83" i="1" s="1"/>
  <c r="J44" i="4"/>
  <c r="T28" i="4"/>
  <c r="T38" i="4"/>
  <c r="T44" i="4" s="1"/>
  <c r="T40" i="4"/>
  <c r="H13" i="4"/>
  <c r="T15" i="4"/>
  <c r="BT22" i="6"/>
  <c r="AZ476" i="6"/>
  <c r="AK505" i="6"/>
  <c r="BT513" i="6"/>
  <c r="AA527" i="6"/>
  <c r="BE563" i="6"/>
  <c r="AU591" i="6"/>
  <c r="V635" i="6"/>
  <c r="V657" i="6"/>
  <c r="Q666" i="6"/>
  <c r="AP687" i="6"/>
  <c r="AZ734" i="6"/>
  <c r="Q763" i="6"/>
  <c r="V781" i="6"/>
  <c r="AK784" i="6"/>
  <c r="BT318" i="6"/>
  <c r="BT317" i="6" s="1"/>
  <c r="Q494" i="6"/>
  <c r="BJ500" i="6"/>
  <c r="BT518" i="6"/>
  <c r="Q533" i="6"/>
  <c r="AP606" i="6"/>
  <c r="Q715" i="6"/>
  <c r="AK728" i="6"/>
  <c r="AU731" i="6"/>
  <c r="Q740" i="6"/>
  <c r="BE395" i="6"/>
  <c r="BE755" i="6" s="1"/>
  <c r="AF781" i="6"/>
  <c r="BE482" i="6"/>
  <c r="V52" i="6"/>
  <c r="V494" i="6" s="1"/>
  <c r="BO500" i="6"/>
  <c r="V76" i="6"/>
  <c r="V510" i="6" s="1"/>
  <c r="V533" i="6"/>
  <c r="L122" i="6"/>
  <c r="BJ586" i="6"/>
  <c r="AP601" i="6"/>
  <c r="BE687" i="6"/>
  <c r="V715" i="6"/>
  <c r="AK740" i="6"/>
  <c r="G749" i="6"/>
  <c r="G752" i="6"/>
  <c r="G775" i="6"/>
  <c r="AK465" i="6"/>
  <c r="BJ482" i="6"/>
  <c r="Q122" i="6"/>
  <c r="Q548" i="6" s="1"/>
  <c r="BO586" i="6"/>
  <c r="AZ606" i="6"/>
  <c r="AZ661" i="6"/>
  <c r="L752" i="6"/>
  <c r="L775" i="6"/>
  <c r="AA778" i="6"/>
  <c r="BT498" i="6"/>
  <c r="V122" i="6"/>
  <c r="V548" i="6" s="1"/>
  <c r="Q127" i="6"/>
  <c r="Q553" i="6" s="1"/>
  <c r="L677" i="6"/>
  <c r="Q749" i="6"/>
  <c r="AF778" i="6"/>
  <c r="BJ784" i="6"/>
  <c r="BO463" i="6"/>
  <c r="AF470" i="6"/>
  <c r="Q82" i="6"/>
  <c r="Q516" i="6" s="1"/>
  <c r="BT94" i="6"/>
  <c r="BT527" i="6" s="1"/>
  <c r="V127" i="6"/>
  <c r="V553" i="6" s="1"/>
  <c r="BT651" i="6"/>
  <c r="L226" i="6"/>
  <c r="V249" i="6"/>
  <c r="AK752" i="6"/>
  <c r="BJ763" i="6"/>
  <c r="V470" i="6"/>
  <c r="V82" i="6"/>
  <c r="V516" i="6" s="1"/>
  <c r="L137" i="6"/>
  <c r="L563" i="6" s="1"/>
  <c r="BT729" i="6"/>
  <c r="BT767" i="6"/>
  <c r="BE781" i="6"/>
  <c r="G467" i="6"/>
  <c r="BT503" i="6"/>
  <c r="BT71" i="6"/>
  <c r="BT70" i="6" s="1"/>
  <c r="Q137" i="6"/>
  <c r="Q563" i="6" s="1"/>
  <c r="BT179" i="6"/>
  <c r="BT184" i="6"/>
  <c r="BT189" i="6"/>
  <c r="BT199" i="6"/>
  <c r="BT652" i="6"/>
  <c r="AF225" i="6"/>
  <c r="AF9" i="6" s="1"/>
  <c r="AF457" i="6" s="1"/>
  <c r="Q746" i="6"/>
  <c r="BE759" i="6"/>
  <c r="AU470" i="6"/>
  <c r="BT599" i="6"/>
  <c r="BT690" i="6"/>
  <c r="Q332" i="6"/>
  <c r="AU563" i="6"/>
  <c r="BT609" i="6"/>
  <c r="BT713" i="6"/>
  <c r="BT297" i="6"/>
  <c r="BT715" i="6" s="1"/>
  <c r="AU749" i="6"/>
  <c r="AK482" i="6"/>
  <c r="G527" i="6"/>
  <c r="AK580" i="6"/>
  <c r="AP586" i="6"/>
  <c r="G601" i="6"/>
  <c r="G728" i="6"/>
  <c r="V743" i="6"/>
  <c r="AK746" i="6"/>
  <c r="G766" i="6"/>
  <c r="AK772" i="6"/>
  <c r="AK787" i="6"/>
  <c r="V463" i="6"/>
  <c r="AA482" i="6"/>
  <c r="BT53" i="6"/>
  <c r="BT495" i="6" s="1"/>
  <c r="AF586" i="6"/>
  <c r="AF591" i="6"/>
  <c r="L601" i="6"/>
  <c r="V649" i="6"/>
  <c r="AK658" i="6"/>
  <c r="BO659" i="6"/>
  <c r="Q661" i="6"/>
  <c r="AK734" i="6"/>
  <c r="Q728" i="6"/>
  <c r="G13" i="4"/>
  <c r="I13" i="4"/>
  <c r="T26" i="4"/>
  <c r="T14" i="4"/>
  <c r="T18" i="4"/>
  <c r="T13" i="4" s="1"/>
  <c r="T9" i="4" s="1"/>
  <c r="K32" i="4"/>
  <c r="J9" i="4"/>
  <c r="J24" i="4" s="1"/>
  <c r="J32" i="4" s="1"/>
  <c r="I44" i="4"/>
  <c r="BF54" i="5"/>
  <c r="AG46" i="5"/>
  <c r="AL46" i="5"/>
  <c r="AL39" i="5"/>
  <c r="AQ35" i="5"/>
  <c r="AQ54" i="5"/>
  <c r="BK54" i="5"/>
  <c r="AV35" i="5"/>
  <c r="BA39" i="5"/>
  <c r="AV54" i="5"/>
  <c r="H54" i="5"/>
  <c r="AV24" i="5"/>
  <c r="BU29" i="5"/>
  <c r="BA54" i="5"/>
  <c r="BP54" i="5"/>
  <c r="M29" i="5"/>
  <c r="M46" i="5"/>
  <c r="M34" i="5" s="1"/>
  <c r="M24" i="5"/>
  <c r="M18" i="5" s="1"/>
  <c r="R29" i="5"/>
  <c r="R46" i="5"/>
  <c r="BP19" i="5"/>
  <c r="BA19" i="5"/>
  <c r="AQ64" i="5"/>
  <c r="G464" i="6"/>
  <c r="S42" i="10"/>
  <c r="S6" i="10"/>
  <c r="S89" i="11"/>
  <c r="S85" i="11" s="1"/>
  <c r="O38" i="11"/>
  <c r="P38" i="11"/>
  <c r="Z19" i="11"/>
  <c r="Z43" i="11"/>
  <c r="K60" i="11"/>
  <c r="Z84" i="11"/>
  <c r="P60" i="11"/>
  <c r="R91" i="11"/>
  <c r="R89" i="11" s="1"/>
  <c r="Q38" i="11"/>
  <c r="AB57" i="11"/>
  <c r="Z71" i="11"/>
  <c r="M91" i="11"/>
  <c r="M14" i="11"/>
  <c r="T73" i="11"/>
  <c r="AB73" i="11" s="1"/>
  <c r="R16" i="11"/>
  <c r="S16" i="11"/>
  <c r="AB64" i="11"/>
  <c r="AB54" i="11"/>
  <c r="M38" i="11"/>
  <c r="L60" i="11"/>
  <c r="J91" i="11"/>
  <c r="J89" i="11" s="1"/>
  <c r="T51" i="11"/>
  <c r="M89" i="11"/>
  <c r="Z53" i="11"/>
  <c r="Z83" i="11"/>
  <c r="K89" i="11"/>
  <c r="H16" i="11"/>
  <c r="Z56" i="11"/>
  <c r="I16" i="11"/>
  <c r="K45" i="11"/>
  <c r="T58" i="11"/>
  <c r="H56" i="11"/>
  <c r="L45" i="11"/>
  <c r="AB84" i="11"/>
  <c r="Z20" i="11"/>
  <c r="T43" i="11"/>
  <c r="M60" i="11"/>
  <c r="Z31" i="11"/>
  <c r="I91" i="11"/>
  <c r="J14" i="11"/>
  <c r="G47" i="11"/>
  <c r="I56" i="11"/>
  <c r="Z52" i="11"/>
  <c r="T22" i="11"/>
  <c r="P45" i="11"/>
  <c r="I47" i="11"/>
  <c r="L89" i="11"/>
  <c r="G89" i="11"/>
  <c r="G85" i="11" s="1"/>
  <c r="G81" i="11" s="1"/>
  <c r="Q45" i="11"/>
  <c r="H47" i="11"/>
  <c r="T49" i="11"/>
  <c r="J60" i="11"/>
  <c r="T10" i="11"/>
  <c r="T18" i="11"/>
  <c r="T71" i="11"/>
  <c r="Z82" i="11"/>
  <c r="I96" i="11"/>
  <c r="Z18" i="11"/>
  <c r="H38" i="11"/>
  <c r="N45" i="11"/>
  <c r="I66" i="11"/>
  <c r="J51" i="11"/>
  <c r="Z10" i="11"/>
  <c r="I38" i="11"/>
  <c r="O45" i="11"/>
  <c r="I51" i="11"/>
  <c r="S66" i="11"/>
  <c r="Z63" i="11"/>
  <c r="Q60" i="11"/>
  <c r="Z58" i="11"/>
  <c r="R60" i="11"/>
  <c r="H89" i="11"/>
  <c r="AB52" i="11"/>
  <c r="Z49" i="11"/>
  <c r="N89" i="11"/>
  <c r="O89" i="11"/>
  <c r="Z94" i="11"/>
  <c r="T97" i="11"/>
  <c r="N60" i="11"/>
  <c r="T17" i="11"/>
  <c r="T48" i="11"/>
  <c r="AB48" i="11" s="1"/>
  <c r="P89" i="11"/>
  <c r="AB97" i="11"/>
  <c r="G66" i="11"/>
  <c r="G60" i="11" s="1"/>
  <c r="T98" i="11"/>
  <c r="O60" i="11"/>
  <c r="Z17" i="11"/>
  <c r="Z32" i="11"/>
  <c r="R45" i="11"/>
  <c r="H66" i="11"/>
  <c r="T68" i="11"/>
  <c r="T31" i="11"/>
  <c r="T30" i="11" s="1"/>
  <c r="Z48" i="11"/>
  <c r="S45" i="11"/>
  <c r="T83" i="11"/>
  <c r="R38" i="11"/>
  <c r="AB53" i="11"/>
  <c r="T63" i="11"/>
  <c r="Z74" i="11"/>
  <c r="T92" i="11"/>
  <c r="AB92" i="11" s="1"/>
  <c r="Z97" i="11"/>
  <c r="T94" i="11"/>
  <c r="T12" i="11"/>
  <c r="R52" i="9"/>
  <c r="BA13" i="9"/>
  <c r="AG66" i="9"/>
  <c r="AL71" i="9"/>
  <c r="AB52" i="9"/>
  <c r="BK53" i="9"/>
  <c r="AQ66" i="9"/>
  <c r="AV71" i="9"/>
  <c r="BP13" i="9"/>
  <c r="BP12" i="9" s="1"/>
  <c r="BP37" i="9" s="1"/>
  <c r="W56" i="9"/>
  <c r="BU62" i="9"/>
  <c r="AV66" i="9"/>
  <c r="BA71" i="9"/>
  <c r="BU53" i="9"/>
  <c r="AB56" i="9"/>
  <c r="BU67" i="9"/>
  <c r="R54" i="9"/>
  <c r="BA56" i="9"/>
  <c r="AB54" i="9"/>
  <c r="BF56" i="9"/>
  <c r="M66" i="9"/>
  <c r="AG54" i="9"/>
  <c r="M71" i="9"/>
  <c r="M12" i="9"/>
  <c r="M51" i="9" s="1"/>
  <c r="BU13" i="9"/>
  <c r="BU12" i="9" s="1"/>
  <c r="AL54" i="9"/>
  <c r="AB71" i="9"/>
  <c r="BA12" i="9"/>
  <c r="BA52" i="9"/>
  <c r="BA54" i="9"/>
  <c r="R12" i="9"/>
  <c r="W12" i="9"/>
  <c r="AG13" i="9"/>
  <c r="AB12" i="9"/>
  <c r="AL13" i="9"/>
  <c r="BA53" i="9"/>
  <c r="AQ13" i="9"/>
  <c r="AV13" i="9"/>
  <c r="BF13" i="9"/>
  <c r="BU35" i="9"/>
  <c r="BU77" i="9" s="1"/>
  <c r="BK13" i="9"/>
  <c r="BT207" i="8"/>
  <c r="V406" i="8"/>
  <c r="AK338" i="8"/>
  <c r="V390" i="8"/>
  <c r="AK406" i="8"/>
  <c r="AA300" i="8"/>
  <c r="V386" i="8"/>
  <c r="Q274" i="8"/>
  <c r="V332" i="8"/>
  <c r="AU346" i="8"/>
  <c r="V254" i="8"/>
  <c r="V259" i="8"/>
  <c r="V269" i="8"/>
  <c r="BT102" i="8"/>
  <c r="L288" i="8"/>
  <c r="AK290" i="8"/>
  <c r="Q122" i="8"/>
  <c r="Q15" i="8" s="1"/>
  <c r="Q247" i="8" s="1"/>
  <c r="L298" i="8"/>
  <c r="AK300" i="8"/>
  <c r="Q315" i="8"/>
  <c r="V155" i="8"/>
  <c r="V328" i="8" s="1"/>
  <c r="BE334" i="8"/>
  <c r="BJ342" i="8"/>
  <c r="BO354" i="8"/>
  <c r="Q370" i="8"/>
  <c r="AF382" i="8"/>
  <c r="AA392" i="8"/>
  <c r="BE402" i="8"/>
  <c r="V305" i="8"/>
  <c r="AK334" i="8"/>
  <c r="AU354" i="8"/>
  <c r="Q386" i="8"/>
  <c r="AA379" i="8"/>
  <c r="AF300" i="8"/>
  <c r="L252" i="8"/>
  <c r="AA264" i="8"/>
  <c r="AA269" i="8"/>
  <c r="AK274" i="8"/>
  <c r="BJ287" i="8"/>
  <c r="AP290" i="8"/>
  <c r="Q298" i="8"/>
  <c r="AU305" i="8"/>
  <c r="V315" i="8"/>
  <c r="Q320" i="8"/>
  <c r="BJ334" i="8"/>
  <c r="BO342" i="8"/>
  <c r="BO350" i="8"/>
  <c r="V370" i="8"/>
  <c r="V374" i="8"/>
  <c r="AU379" i="8"/>
  <c r="AK382" i="8"/>
  <c r="AK386" i="8"/>
  <c r="AF392" i="8"/>
  <c r="AU380" i="8"/>
  <c r="AK342" i="8"/>
  <c r="V300" i="8"/>
  <c r="AP402" i="8"/>
  <c r="BT87" i="8"/>
  <c r="AZ338" i="8"/>
  <c r="AF217" i="8"/>
  <c r="AF390" i="8" s="1"/>
  <c r="AZ402" i="8"/>
  <c r="Q252" i="8"/>
  <c r="AF254" i="8"/>
  <c r="AF264" i="8"/>
  <c r="BO287" i="8"/>
  <c r="V288" i="8"/>
  <c r="AU290" i="8"/>
  <c r="AU300" i="8"/>
  <c r="AP310" i="8"/>
  <c r="BE310" i="8"/>
  <c r="V320" i="8"/>
  <c r="AK332" i="8"/>
  <c r="BO338" i="8"/>
  <c r="BT165" i="8"/>
  <c r="BT177" i="8"/>
  <c r="L362" i="8"/>
  <c r="V366" i="8"/>
  <c r="AP382" i="8"/>
  <c r="AP386" i="8"/>
  <c r="BO402" i="8"/>
  <c r="BT67" i="8"/>
  <c r="AF342" i="8"/>
  <c r="AF334" i="8"/>
  <c r="AA251" i="8"/>
  <c r="L386" i="8"/>
  <c r="AP338" i="8"/>
  <c r="BE358" i="8"/>
  <c r="L259" i="8"/>
  <c r="L274" i="8"/>
  <c r="Q259" i="8"/>
  <c r="AF379" i="8"/>
  <c r="V392" i="8"/>
  <c r="AK252" i="8"/>
  <c r="AK254" i="8"/>
  <c r="AK269" i="8"/>
  <c r="BT107" i="8"/>
  <c r="BE286" i="8"/>
  <c r="BT112" i="8"/>
  <c r="BT14" i="8" s="1"/>
  <c r="AA288" i="8"/>
  <c r="AP288" i="8"/>
  <c r="AF296" i="8"/>
  <c r="AA298" i="8"/>
  <c r="AP298" i="8"/>
  <c r="AU310" i="8"/>
  <c r="AF315" i="8"/>
  <c r="L157" i="8"/>
  <c r="L153" i="8" s="1"/>
  <c r="AP332" i="8"/>
  <c r="BO346" i="8"/>
  <c r="L380" i="8"/>
  <c r="AU382" i="8"/>
  <c r="G12" i="8"/>
  <c r="BT201" i="8"/>
  <c r="V290" i="8"/>
  <c r="AZ342" i="8"/>
  <c r="Q264" i="8"/>
  <c r="AZ297" i="8"/>
  <c r="L374" i="8"/>
  <c r="AZ394" i="8"/>
  <c r="BO251" i="8"/>
  <c r="AP286" i="8"/>
  <c r="L287" i="8"/>
  <c r="AU298" i="8"/>
  <c r="BJ305" i="8"/>
  <c r="AF320" i="8"/>
  <c r="L342" i="8"/>
  <c r="AK370" i="8"/>
  <c r="AK374" i="8"/>
  <c r="Q380" i="8"/>
  <c r="AP358" i="8"/>
  <c r="BJ362" i="8"/>
  <c r="AU350" i="8"/>
  <c r="BO380" i="8"/>
  <c r="AK305" i="8"/>
  <c r="BT158" i="8"/>
  <c r="BJ354" i="8"/>
  <c r="L251" i="8"/>
  <c r="BT18" i="8"/>
  <c r="AU112" i="8"/>
  <c r="AU14" i="8" s="1"/>
  <c r="Q287" i="8"/>
  <c r="V297" i="8"/>
  <c r="V380" i="8"/>
  <c r="AZ331" i="8"/>
  <c r="BT142" i="8"/>
  <c r="AK402" i="8"/>
  <c r="AA305" i="8"/>
  <c r="AU342" i="8"/>
  <c r="V379" i="8"/>
  <c r="V310" i="8"/>
  <c r="AP346" i="8"/>
  <c r="BT97" i="8"/>
  <c r="AA310" i="8"/>
  <c r="AA205" i="8"/>
  <c r="AA154" i="8" s="1"/>
  <c r="AU122" i="8"/>
  <c r="AU15" i="8" s="1"/>
  <c r="AU247" i="8" s="1"/>
  <c r="AA297" i="8"/>
  <c r="AF157" i="8"/>
  <c r="AF153" i="8" s="1"/>
  <c r="AF326" i="8" s="1"/>
  <c r="AA354" i="8"/>
  <c r="AP378" i="8"/>
  <c r="BJ366" i="8"/>
  <c r="BO112" i="8"/>
  <c r="BO14" i="8" s="1"/>
  <c r="BO246" i="8" s="1"/>
  <c r="AK398" i="8"/>
  <c r="BE331" i="8"/>
  <c r="AF406" i="8"/>
  <c r="AZ354" i="8"/>
  <c r="BT77" i="8"/>
  <c r="AA386" i="8"/>
  <c r="BE398" i="8"/>
  <c r="BT22" i="8"/>
  <c r="BT27" i="8"/>
  <c r="BO274" i="8"/>
  <c r="L300" i="8"/>
  <c r="Q305" i="8"/>
  <c r="AK157" i="8"/>
  <c r="AK153" i="8" s="1"/>
  <c r="AA338" i="8"/>
  <c r="BE366" i="8"/>
  <c r="Q398" i="8"/>
  <c r="AU17" i="8"/>
  <c r="L154" i="8"/>
  <c r="L327" i="8" s="1"/>
  <c r="L378" i="8"/>
  <c r="L155" i="8"/>
  <c r="AA394" i="8"/>
  <c r="BJ157" i="8"/>
  <c r="BJ331" i="8"/>
  <c r="BE391" i="8"/>
  <c r="AF17" i="8"/>
  <c r="AF251" i="8"/>
  <c r="BO331" i="8"/>
  <c r="BO157" i="8"/>
  <c r="AK249" i="8"/>
  <c r="AK13" i="8"/>
  <c r="AP13" i="8"/>
  <c r="AP249" i="8"/>
  <c r="AK217" i="8"/>
  <c r="AK391" i="8"/>
  <c r="AK251" i="8"/>
  <c r="L285" i="8"/>
  <c r="L14" i="8"/>
  <c r="L246" i="8" s="1"/>
  <c r="BT127" i="8"/>
  <c r="Q332" i="8"/>
  <c r="V287" i="8"/>
  <c r="V112" i="8"/>
  <c r="BE112" i="8"/>
  <c r="BE288" i="8"/>
  <c r="BO392" i="8"/>
  <c r="BO217" i="8"/>
  <c r="L17" i="8"/>
  <c r="L250" i="8"/>
  <c r="AU251" i="8"/>
  <c r="AA287" i="8"/>
  <c r="AA112" i="8"/>
  <c r="BJ122" i="8"/>
  <c r="BJ296" i="8"/>
  <c r="BE298" i="8"/>
  <c r="BE122" i="8"/>
  <c r="AA250" i="8"/>
  <c r="AF287" i="8"/>
  <c r="AF112" i="8"/>
  <c r="AK287" i="8"/>
  <c r="AA17" i="8"/>
  <c r="L286" i="8"/>
  <c r="BT147" i="8"/>
  <c r="Q250" i="8"/>
  <c r="AA259" i="8"/>
  <c r="Q285" i="8"/>
  <c r="BO288" i="8"/>
  <c r="AP391" i="8"/>
  <c r="AP217" i="8"/>
  <c r="V398" i="8"/>
  <c r="V250" i="8"/>
  <c r="AU391" i="8"/>
  <c r="AU217" i="8"/>
  <c r="AU254" i="8"/>
  <c r="AK259" i="8"/>
  <c r="Q286" i="8"/>
  <c r="AP297" i="8"/>
  <c r="AA332" i="8"/>
  <c r="AZ391" i="8"/>
  <c r="AZ217" i="8"/>
  <c r="AA15" i="8"/>
  <c r="AA247" i="8" s="1"/>
  <c r="BE251" i="8"/>
  <c r="BT20" i="8"/>
  <c r="BT17" i="8" s="1"/>
  <c r="BT13" i="8" s="1"/>
  <c r="V286" i="8"/>
  <c r="L296" i="8"/>
  <c r="L122" i="8"/>
  <c r="Q300" i="8"/>
  <c r="AP350" i="8"/>
  <c r="AK154" i="8"/>
  <c r="BE390" i="8"/>
  <c r="BE155" i="8"/>
  <c r="BE328" i="8" s="1"/>
  <c r="AP251" i="8"/>
  <c r="BJ252" i="8"/>
  <c r="BJ298" i="8"/>
  <c r="AU334" i="8"/>
  <c r="BO249" i="8"/>
  <c r="AP254" i="8"/>
  <c r="AK122" i="8"/>
  <c r="AK297" i="8"/>
  <c r="BO298" i="8"/>
  <c r="V394" i="8"/>
  <c r="AU287" i="8"/>
  <c r="AF378" i="8"/>
  <c r="AF154" i="8"/>
  <c r="AF327" i="8" s="1"/>
  <c r="AK250" i="8"/>
  <c r="BE254" i="8"/>
  <c r="L269" i="8"/>
  <c r="AP112" i="8"/>
  <c r="AA286" i="8"/>
  <c r="AF290" i="8"/>
  <c r="AA315" i="8"/>
  <c r="Q157" i="8"/>
  <c r="AP327" i="8"/>
  <c r="AF386" i="8"/>
  <c r="BJ391" i="8"/>
  <c r="BJ217" i="8"/>
  <c r="BJ254" i="8"/>
  <c r="Q269" i="8"/>
  <c r="V296" i="8"/>
  <c r="AK326" i="8"/>
  <c r="AF330" i="8"/>
  <c r="V157" i="8"/>
  <c r="BE346" i="8"/>
  <c r="AZ350" i="8"/>
  <c r="AU154" i="8"/>
  <c r="AU327" i="8" s="1"/>
  <c r="AU378" i="8"/>
  <c r="AP394" i="8"/>
  <c r="BJ112" i="8"/>
  <c r="V122" i="8"/>
  <c r="AA296" i="8"/>
  <c r="AK315" i="8"/>
  <c r="AP153" i="8"/>
  <c r="AZ378" i="8"/>
  <c r="AZ154" i="8"/>
  <c r="AZ327" i="8" s="1"/>
  <c r="L331" i="8"/>
  <c r="BJ13" i="8"/>
  <c r="AZ17" i="8"/>
  <c r="AZ250" i="8"/>
  <c r="V274" i="8"/>
  <c r="BE379" i="8"/>
  <c r="BE205" i="8"/>
  <c r="AU386" i="8"/>
  <c r="BO13" i="8"/>
  <c r="BE250" i="8"/>
  <c r="BE17" i="8"/>
  <c r="V252" i="8"/>
  <c r="AZ264" i="8"/>
  <c r="AA274" i="8"/>
  <c r="AF122" i="8"/>
  <c r="BT124" i="8"/>
  <c r="BT122" i="8" s="1"/>
  <c r="BT15" i="8" s="1"/>
  <c r="AZ326" i="8"/>
  <c r="BT159" i="8"/>
  <c r="BO370" i="8"/>
  <c r="BJ379" i="8"/>
  <c r="BJ205" i="8"/>
  <c r="AZ382" i="8"/>
  <c r="BT217" i="8"/>
  <c r="BT155" i="8" s="1"/>
  <c r="Q14" i="8"/>
  <c r="Q246" i="8" s="1"/>
  <c r="Q17" i="8"/>
  <c r="AA252" i="8"/>
  <c r="BE264" i="8"/>
  <c r="AF274" i="8"/>
  <c r="AZ286" i="8"/>
  <c r="AZ112" i="8"/>
  <c r="AF288" i="8"/>
  <c r="AP296" i="8"/>
  <c r="AZ315" i="8"/>
  <c r="AZ330" i="8"/>
  <c r="BE374" i="8"/>
  <c r="BO379" i="8"/>
  <c r="BO205" i="8"/>
  <c r="BE382" i="8"/>
  <c r="AP406" i="8"/>
  <c r="V17" i="8"/>
  <c r="BO250" i="8"/>
  <c r="BT62" i="8"/>
  <c r="AF305" i="8"/>
  <c r="BE330" i="8"/>
  <c r="Q338" i="8"/>
  <c r="BJ374" i="8"/>
  <c r="BT205" i="8"/>
  <c r="BT154" i="8" s="1"/>
  <c r="AA380" i="8"/>
  <c r="BJ382" i="8"/>
  <c r="BT225" i="8"/>
  <c r="BJ402" i="8"/>
  <c r="AU406" i="8"/>
  <c r="L254" i="8"/>
  <c r="AU269" i="8"/>
  <c r="AZ122" i="8"/>
  <c r="AZ296" i="8"/>
  <c r="BO374" i="8"/>
  <c r="AF380" i="8"/>
  <c r="BE326" i="8"/>
  <c r="Q254" i="8"/>
  <c r="AZ269" i="8"/>
  <c r="BT117" i="8"/>
  <c r="L297" i="8"/>
  <c r="AP305" i="8"/>
  <c r="Q155" i="8"/>
  <c r="L358" i="8"/>
  <c r="BE406" i="8"/>
  <c r="AF250" i="8"/>
  <c r="AK288" i="8"/>
  <c r="AK296" i="8"/>
  <c r="L366" i="8"/>
  <c r="AK380" i="8"/>
  <c r="AZ386" i="8"/>
  <c r="BO391" i="8"/>
  <c r="L392" i="8"/>
  <c r="AF394" i="8"/>
  <c r="BJ406" i="8"/>
  <c r="BE290" i="8"/>
  <c r="BJ297" i="8"/>
  <c r="Q310" i="8"/>
  <c r="L320" i="8"/>
  <c r="AF338" i="8"/>
  <c r="Q342" i="8"/>
  <c r="AF354" i="8"/>
  <c r="V362" i="8"/>
  <c r="Q366" i="8"/>
  <c r="AA327" i="8"/>
  <c r="BT209" i="8"/>
  <c r="BE386" i="8"/>
  <c r="Q392" i="8"/>
  <c r="AK394" i="8"/>
  <c r="AA398" i="8"/>
  <c r="AZ380" i="8"/>
  <c r="Q331" i="8"/>
  <c r="Q205" i="8"/>
  <c r="BE380" i="8"/>
  <c r="AP398" i="8"/>
  <c r="V402" i="8"/>
  <c r="AZ332" i="8"/>
  <c r="AU358" i="8"/>
  <c r="L382" i="8"/>
  <c r="L391" i="8"/>
  <c r="AK392" i="8"/>
  <c r="BE394" i="8"/>
  <c r="AU398" i="8"/>
  <c r="AP287" i="8"/>
  <c r="BO122" i="8"/>
  <c r="AK320" i="8"/>
  <c r="BE338" i="8"/>
  <c r="BE354" i="8"/>
  <c r="AF370" i="8"/>
  <c r="Q374" i="8"/>
  <c r="Q382" i="8"/>
  <c r="Q391" i="8"/>
  <c r="AF402" i="8"/>
  <c r="L406" i="8"/>
  <c r="L264" i="8"/>
  <c r="AP122" i="8"/>
  <c r="AF298" i="8"/>
  <c r="AF346" i="8"/>
  <c r="AZ362" i="8"/>
  <c r="AU366" i="8"/>
  <c r="AU392" i="8"/>
  <c r="BO394" i="8"/>
  <c r="V331" i="8"/>
  <c r="L379" i="8"/>
  <c r="AZ300" i="8"/>
  <c r="Q350" i="8"/>
  <c r="BJ358" i="8"/>
  <c r="BE362" i="8"/>
  <c r="AA382" i="8"/>
  <c r="AA391" i="8"/>
  <c r="AZ392" i="8"/>
  <c r="BJ398" i="8"/>
  <c r="AK112" i="8"/>
  <c r="AA157" i="8"/>
  <c r="AF374" i="8"/>
  <c r="V205" i="8"/>
  <c r="AA406" i="8"/>
  <c r="AA19" i="7"/>
  <c r="AA18" i="7" s="1"/>
  <c r="AA279" i="7"/>
  <c r="L326" i="7"/>
  <c r="BO265" i="7"/>
  <c r="AZ24" i="7"/>
  <c r="AZ19" i="7" s="1"/>
  <c r="BJ332" i="7"/>
  <c r="BJ368" i="7"/>
  <c r="BE24" i="7"/>
  <c r="BE19" i="7" s="1"/>
  <c r="BE18" i="7" s="1"/>
  <c r="BE13" i="7" s="1"/>
  <c r="V326" i="7"/>
  <c r="AU401" i="7"/>
  <c r="AZ317" i="7"/>
  <c r="AZ401" i="7"/>
  <c r="BT60" i="7"/>
  <c r="BE317" i="7"/>
  <c r="L323" i="7"/>
  <c r="AU362" i="7"/>
  <c r="BE365" i="7"/>
  <c r="BT25" i="7"/>
  <c r="BT280" i="7" s="1"/>
  <c r="AP315" i="7"/>
  <c r="AP136" i="7"/>
  <c r="AP15" i="7" s="1"/>
  <c r="BJ317" i="7"/>
  <c r="AZ362" i="7"/>
  <c r="L396" i="7"/>
  <c r="BJ401" i="7"/>
  <c r="BT292" i="7"/>
  <c r="BO294" i="7"/>
  <c r="L350" i="7"/>
  <c r="AP359" i="7"/>
  <c r="BO381" i="7"/>
  <c r="AA391" i="7"/>
  <c r="BT36" i="7"/>
  <c r="BT294" i="7" s="1"/>
  <c r="V301" i="7"/>
  <c r="BT103" i="7"/>
  <c r="BT301" i="7" s="1"/>
  <c r="BO309" i="7"/>
  <c r="Q101" i="7"/>
  <c r="Q14" i="7" s="1"/>
  <c r="Q300" i="7"/>
  <c r="AZ314" i="7"/>
  <c r="AZ15" i="7"/>
  <c r="AZ264" i="7" s="1"/>
  <c r="AZ315" i="7"/>
  <c r="AU359" i="7"/>
  <c r="V372" i="7"/>
  <c r="V220" i="7"/>
  <c r="V371" i="7" s="1"/>
  <c r="BT382" i="7"/>
  <c r="BT221" i="7"/>
  <c r="AP386" i="7"/>
  <c r="L301" i="7"/>
  <c r="AA301" i="7"/>
  <c r="AP302" i="7"/>
  <c r="BE263" i="7"/>
  <c r="BJ264" i="7"/>
  <c r="AA376" i="7"/>
  <c r="AU386" i="7"/>
  <c r="BT295" i="7"/>
  <c r="Q301" i="7"/>
  <c r="AU302" i="7"/>
  <c r="BO314" i="7"/>
  <c r="BO15" i="7"/>
  <c r="BO264" i="7" s="1"/>
  <c r="AA353" i="7"/>
  <c r="AP356" i="7"/>
  <c r="BJ338" i="7"/>
  <c r="AP24" i="7"/>
  <c r="AP19" i="7" s="1"/>
  <c r="AP280" i="7"/>
  <c r="AF284" i="7"/>
  <c r="L344" i="7"/>
  <c r="AK284" i="7"/>
  <c r="BJ335" i="7"/>
  <c r="BT336" i="7"/>
  <c r="BT181" i="7"/>
  <c r="BT335" i="7" s="1"/>
  <c r="AA326" i="7"/>
  <c r="AF329" i="7"/>
  <c r="Q344" i="7"/>
  <c r="AF353" i="7"/>
  <c r="AZ359" i="7"/>
  <c r="BJ365" i="7"/>
  <c r="AP220" i="7"/>
  <c r="AP16" i="7" s="1"/>
  <c r="AP265" i="7" s="1"/>
  <c r="Q374" i="7"/>
  <c r="AF391" i="7"/>
  <c r="Q396" i="7"/>
  <c r="BE401" i="7"/>
  <c r="L282" i="7"/>
  <c r="AU284" i="7"/>
  <c r="BT68" i="7"/>
  <c r="AF301" i="7"/>
  <c r="BE302" i="7"/>
  <c r="BJ315" i="7"/>
  <c r="L316" i="7"/>
  <c r="BO317" i="7"/>
  <c r="Q323" i="7"/>
  <c r="Q341" i="7"/>
  <c r="AK353" i="7"/>
  <c r="AZ356" i="7"/>
  <c r="BO365" i="7"/>
  <c r="AZ386" i="7"/>
  <c r="AK391" i="7"/>
  <c r="V396" i="7"/>
  <c r="BO280" i="7"/>
  <c r="AZ284" i="7"/>
  <c r="V289" i="7"/>
  <c r="L294" i="7"/>
  <c r="AK301" i="7"/>
  <c r="BT312" i="7"/>
  <c r="Q316" i="7"/>
  <c r="V323" i="7"/>
  <c r="AU326" i="7"/>
  <c r="AP329" i="7"/>
  <c r="BO332" i="7"/>
  <c r="AA344" i="7"/>
  <c r="AA347" i="7"/>
  <c r="AF350" i="7"/>
  <c r="BE356" i="7"/>
  <c r="BJ359" i="7"/>
  <c r="BT211" i="7"/>
  <c r="BT365" i="7" s="1"/>
  <c r="AA374" i="7"/>
  <c r="L381" i="7"/>
  <c r="BE386" i="7"/>
  <c r="AP391" i="7"/>
  <c r="AA396" i="7"/>
  <c r="BT402" i="7"/>
  <c r="BE284" i="7"/>
  <c r="AA289" i="7"/>
  <c r="AP301" i="7"/>
  <c r="Q304" i="7"/>
  <c r="L309" i="7"/>
  <c r="AP326" i="7"/>
  <c r="L338" i="7"/>
  <c r="AF344" i="7"/>
  <c r="AF347" i="7"/>
  <c r="AK350" i="7"/>
  <c r="BE220" i="7"/>
  <c r="BE16" i="7" s="1"/>
  <c r="AF374" i="7"/>
  <c r="Q381" i="7"/>
  <c r="AA381" i="7"/>
  <c r="AF396" i="7"/>
  <c r="AA282" i="7"/>
  <c r="BJ284" i="7"/>
  <c r="AF289" i="7"/>
  <c r="AU101" i="7"/>
  <c r="V304" i="7"/>
  <c r="Q309" i="7"/>
  <c r="AF323" i="7"/>
  <c r="AZ329" i="7"/>
  <c r="AK347" i="7"/>
  <c r="AP350" i="7"/>
  <c r="BT377" i="7"/>
  <c r="BT384" i="7"/>
  <c r="BT388" i="7"/>
  <c r="BT121" i="7"/>
  <c r="BT104" i="7"/>
  <c r="AK316" i="7"/>
  <c r="L317" i="7"/>
  <c r="AA320" i="7"/>
  <c r="AP323" i="7"/>
  <c r="V335" i="7"/>
  <c r="AA338" i="7"/>
  <c r="AP341" i="7"/>
  <c r="BJ353" i="7"/>
  <c r="L365" i="7"/>
  <c r="AF381" i="7"/>
  <c r="AU396" i="7"/>
  <c r="BT401" i="7"/>
  <c r="BT202" i="7"/>
  <c r="BT356" i="7" s="1"/>
  <c r="AP282" i="7"/>
  <c r="AU289" i="7"/>
  <c r="AK294" i="7"/>
  <c r="AU294" i="7"/>
  <c r="AF300" i="7"/>
  <c r="AU300" i="7"/>
  <c r="L314" i="7"/>
  <c r="AP316" i="7"/>
  <c r="Q317" i="7"/>
  <c r="AU323" i="7"/>
  <c r="BJ326" i="7"/>
  <c r="AU341" i="7"/>
  <c r="BO353" i="7"/>
  <c r="Q365" i="7"/>
  <c r="AZ374" i="7"/>
  <c r="AK381" i="7"/>
  <c r="L401" i="7"/>
  <c r="AU282" i="7"/>
  <c r="AZ289" i="7"/>
  <c r="BO289" i="7"/>
  <c r="AK101" i="7"/>
  <c r="AP304" i="7"/>
  <c r="Q315" i="7"/>
  <c r="AU316" i="7"/>
  <c r="BE316" i="7"/>
  <c r="V317" i="7"/>
  <c r="AZ323" i="7"/>
  <c r="BO326" i="7"/>
  <c r="BT330" i="7"/>
  <c r="Q332" i="7"/>
  <c r="AZ341" i="7"/>
  <c r="BJ350" i="7"/>
  <c r="L359" i="7"/>
  <c r="V365" i="7"/>
  <c r="AF368" i="7"/>
  <c r="AP381" i="7"/>
  <c r="BT240" i="7"/>
  <c r="Q401" i="7"/>
  <c r="AP372" i="7"/>
  <c r="AZ282" i="7"/>
  <c r="BE289" i="7"/>
  <c r="AU304" i="7"/>
  <c r="BJ347" i="7"/>
  <c r="BO350" i="7"/>
  <c r="Q359" i="7"/>
  <c r="AA365" i="7"/>
  <c r="BJ374" i="7"/>
  <c r="L386" i="7"/>
  <c r="BJ396" i="7"/>
  <c r="Q19" i="7"/>
  <c r="AA284" i="7"/>
  <c r="AP264" i="7"/>
  <c r="AP317" i="7"/>
  <c r="BT324" i="7"/>
  <c r="BT345" i="7"/>
  <c r="BO347" i="7"/>
  <c r="AF359" i="7"/>
  <c r="BO374" i="7"/>
  <c r="Q386" i="7"/>
  <c r="BT397" i="7"/>
  <c r="AF332" i="7"/>
  <c r="Q18" i="7"/>
  <c r="AF282" i="7"/>
  <c r="BT297" i="7"/>
  <c r="AK14" i="7"/>
  <c r="L304" i="7"/>
  <c r="AA315" i="7"/>
  <c r="AA136" i="7"/>
  <c r="BT318" i="7"/>
  <c r="BJ356" i="7"/>
  <c r="BT379" i="7"/>
  <c r="BT223" i="7"/>
  <c r="BT225" i="7"/>
  <c r="BE381" i="7"/>
  <c r="BT403" i="7"/>
  <c r="V315" i="7"/>
  <c r="V136" i="7"/>
  <c r="AZ316" i="7"/>
  <c r="BE359" i="7"/>
  <c r="BE362" i="7"/>
  <c r="BT391" i="7"/>
  <c r="L15" i="7"/>
  <c r="L264" i="7" s="1"/>
  <c r="V19" i="7"/>
  <c r="AP300" i="7"/>
  <c r="AP101" i="7"/>
  <c r="AF136" i="7"/>
  <c r="AF315" i="7"/>
  <c r="AU315" i="7"/>
  <c r="AU264" i="7"/>
  <c r="AP332" i="7"/>
  <c r="BT339" i="7"/>
  <c r="BT344" i="7"/>
  <c r="BT196" i="7"/>
  <c r="BT350" i="7" s="1"/>
  <c r="BT199" i="7"/>
  <c r="BT353" i="7" s="1"/>
  <c r="BO356" i="7"/>
  <c r="BO359" i="7"/>
  <c r="L220" i="7"/>
  <c r="BJ381" i="7"/>
  <c r="Q282" i="7"/>
  <c r="V102" i="7"/>
  <c r="V126" i="7"/>
  <c r="V294" i="7"/>
  <c r="L302" i="7"/>
  <c r="Q368" i="7"/>
  <c r="AA220" i="7"/>
  <c r="AP371" i="7"/>
  <c r="AF376" i="7"/>
  <c r="V401" i="7"/>
  <c r="BT137" i="7"/>
  <c r="L24" i="7"/>
  <c r="L280" i="7"/>
  <c r="BE268" i="7"/>
  <c r="BJ101" i="7"/>
  <c r="BJ300" i="7"/>
  <c r="L341" i="7"/>
  <c r="V368" i="7"/>
  <c r="AF220" i="7"/>
  <c r="AK376" i="7"/>
  <c r="BE279" i="7"/>
  <c r="BT166" i="7"/>
  <c r="BT323" i="7" s="1"/>
  <c r="AU14" i="7"/>
  <c r="AF18" i="7"/>
  <c r="V280" i="7"/>
  <c r="AK136" i="7"/>
  <c r="AK315" i="7"/>
  <c r="AU279" i="7"/>
  <c r="AU19" i="7"/>
  <c r="AZ300" i="7"/>
  <c r="AZ101" i="7"/>
  <c r="BT116" i="7"/>
  <c r="L14" i="7"/>
  <c r="Q16" i="7"/>
  <c r="BJ19" i="7"/>
  <c r="BJ279" i="7"/>
  <c r="AF294" i="7"/>
  <c r="BO300" i="7"/>
  <c r="BO101" i="7"/>
  <c r="AA368" i="7"/>
  <c r="AZ372" i="7"/>
  <c r="AZ220" i="7"/>
  <c r="V374" i="7"/>
  <c r="AP376" i="7"/>
  <c r="BO24" i="7"/>
  <c r="AK279" i="7"/>
  <c r="AK19" i="7"/>
  <c r="BT235" i="7"/>
  <c r="BT387" i="7"/>
  <c r="BT275" i="7"/>
  <c r="V338" i="7"/>
  <c r="AF365" i="7"/>
  <c r="BO372" i="7"/>
  <c r="BT26" i="7"/>
  <c r="BT282" i="7" s="1"/>
  <c r="BT287" i="7"/>
  <c r="BT28" i="7"/>
  <c r="BT284" i="7" s="1"/>
  <c r="AK365" i="7"/>
  <c r="AU391" i="7"/>
  <c r="V284" i="7"/>
  <c r="BT289" i="7"/>
  <c r="BJ323" i="7"/>
  <c r="Q373" i="7"/>
  <c r="BT306" i="7"/>
  <c r="BT106" i="7"/>
  <c r="BT157" i="7"/>
  <c r="BJ320" i="7"/>
  <c r="BT320" i="7"/>
  <c r="AF335" i="7"/>
  <c r="AP362" i="7"/>
  <c r="AU365" i="7"/>
  <c r="BE267" i="7"/>
  <c r="AK374" i="7"/>
  <c r="AP294" i="7"/>
  <c r="BT56" i="7"/>
  <c r="AF101" i="7"/>
  <c r="Q302" i="7"/>
  <c r="AF304" i="7"/>
  <c r="BT326" i="7"/>
  <c r="BJ329" i="7"/>
  <c r="AZ332" i="7"/>
  <c r="AP335" i="7"/>
  <c r="AA341" i="7"/>
  <c r="L353" i="7"/>
  <c r="BT359" i="7"/>
  <c r="BJ362" i="7"/>
  <c r="BT362" i="7"/>
  <c r="AP365" i="7"/>
  <c r="AK368" i="7"/>
  <c r="AK220" i="7"/>
  <c r="V373" i="7"/>
  <c r="AP374" i="7"/>
  <c r="AU376" i="7"/>
  <c r="AA386" i="7"/>
  <c r="BE391" i="7"/>
  <c r="BT381" i="7"/>
  <c r="V386" i="7"/>
  <c r="V302" i="7"/>
  <c r="AK304" i="7"/>
  <c r="BE315" i="7"/>
  <c r="BE136" i="7"/>
  <c r="BT316" i="7"/>
  <c r="BT327" i="7"/>
  <c r="BO329" i="7"/>
  <c r="BE332" i="7"/>
  <c r="AU335" i="7"/>
  <c r="AK338" i="7"/>
  <c r="L347" i="7"/>
  <c r="Q350" i="7"/>
  <c r="Q353" i="7"/>
  <c r="BT360" i="7"/>
  <c r="AP368" i="7"/>
  <c r="AA373" i="7"/>
  <c r="AU374" i="7"/>
  <c r="AZ376" i="7"/>
  <c r="BT392" i="7"/>
  <c r="AP401" i="7"/>
  <c r="Q136" i="7"/>
  <c r="L320" i="7"/>
  <c r="V344" i="7"/>
  <c r="Q347" i="7"/>
  <c r="V350" i="7"/>
  <c r="V353" i="7"/>
  <c r="L356" i="7"/>
  <c r="AZ365" i="7"/>
  <c r="AU368" i="7"/>
  <c r="L372" i="7"/>
  <c r="AF373" i="7"/>
  <c r="BO391" i="7"/>
  <c r="Q263" i="7"/>
  <c r="BT311" i="7"/>
  <c r="BT111" i="7"/>
  <c r="BT309" i="7" s="1"/>
  <c r="V347" i="7"/>
  <c r="BT363" i="7"/>
  <c r="BJ220" i="7"/>
  <c r="BT222" i="7"/>
  <c r="BT383" i="7"/>
  <c r="BE299" i="7"/>
  <c r="G101" i="7"/>
  <c r="G14" i="7" s="1"/>
  <c r="G12" i="7" s="1"/>
  <c r="AP314" i="7"/>
  <c r="BT333" i="7"/>
  <c r="BT393" i="7"/>
  <c r="AU280" i="7"/>
  <c r="BE282" i="7"/>
  <c r="BO284" i="7"/>
  <c r="BT48" i="7"/>
  <c r="BJ304" i="7"/>
  <c r="AK317" i="7"/>
  <c r="BE341" i="7"/>
  <c r="AP353" i="7"/>
  <c r="AF356" i="7"/>
  <c r="V359" i="7"/>
  <c r="L362" i="7"/>
  <c r="AF372" i="7"/>
  <c r="AP396" i="7"/>
  <c r="BO401" i="7"/>
  <c r="AK289" i="7"/>
  <c r="AA300" i="7"/>
  <c r="AA101" i="7"/>
  <c r="AZ302" i="7"/>
  <c r="AA309" i="7"/>
  <c r="V316" i="7"/>
  <c r="Q329" i="7"/>
  <c r="BO338" i="7"/>
  <c r="BJ341" i="7"/>
  <c r="AU344" i="7"/>
  <c r="AP347" i="7"/>
  <c r="BE373" i="7"/>
  <c r="BJ386" i="7"/>
  <c r="AK280" i="7"/>
  <c r="BT40" i="7"/>
  <c r="BJ314" i="7"/>
  <c r="L315" i="7"/>
  <c r="AA316" i="7"/>
  <c r="V329" i="7"/>
  <c r="L332" i="7"/>
  <c r="BT338" i="7"/>
  <c r="BO341" i="7"/>
  <c r="AZ344" i="7"/>
  <c r="AZ350" i="7"/>
  <c r="AZ353" i="7"/>
  <c r="BO386" i="7"/>
  <c r="Q391" i="7"/>
  <c r="AZ396" i="7"/>
  <c r="AK300" i="7"/>
  <c r="AU301" i="7"/>
  <c r="BJ302" i="7"/>
  <c r="AK326" i="7"/>
  <c r="AA329" i="7"/>
  <c r="AZ347" i="7"/>
  <c r="AU372" i="7"/>
  <c r="AU220" i="7"/>
  <c r="V391" i="7"/>
  <c r="BT394" i="7"/>
  <c r="BE396" i="7"/>
  <c r="BE301" i="7"/>
  <c r="BO302" i="7"/>
  <c r="BT305" i="7"/>
  <c r="AF309" i="7"/>
  <c r="L300" i="7"/>
  <c r="AK329" i="7"/>
  <c r="AA332" i="7"/>
  <c r="Q335" i="7"/>
  <c r="BT342" i="7"/>
  <c r="AU347" i="7"/>
  <c r="AU350" i="7"/>
  <c r="AA359" i="7"/>
  <c r="Q362" i="7"/>
  <c r="BT369" i="7"/>
  <c r="Q372" i="7"/>
  <c r="BE374" i="7"/>
  <c r="AZ391" i="7"/>
  <c r="AA401" i="7"/>
  <c r="BT290" i="7"/>
  <c r="BE300" i="7"/>
  <c r="BO301" i="7"/>
  <c r="AP309" i="7"/>
  <c r="BT321" i="7"/>
  <c r="BO323" i="7"/>
  <c r="BE326" i="7"/>
  <c r="AU329" i="7"/>
  <c r="AK332" i="7"/>
  <c r="AA335" i="7"/>
  <c r="Q338" i="7"/>
  <c r="BO344" i="7"/>
  <c r="BE347" i="7"/>
  <c r="BE353" i="7"/>
  <c r="AU356" i="7"/>
  <c r="AK359" i="7"/>
  <c r="AA362" i="7"/>
  <c r="AA372" i="7"/>
  <c r="AU373" i="7"/>
  <c r="BO376" i="7"/>
  <c r="AK386" i="7"/>
  <c r="BT193" i="7"/>
  <c r="BT347" i="7" s="1"/>
  <c r="AZ12" i="6"/>
  <c r="AZ8" i="6" s="1"/>
  <c r="BE12" i="6"/>
  <c r="BE8" i="6" s="1"/>
  <c r="BT425" i="6"/>
  <c r="BT784" i="6" s="1"/>
  <c r="AK462" i="6"/>
  <c r="BT228" i="6"/>
  <c r="BO778" i="6"/>
  <c r="BO781" i="6"/>
  <c r="BT492" i="6"/>
  <c r="V500" i="6"/>
  <c r="BO580" i="6"/>
  <c r="BT261" i="6"/>
  <c r="BT267" i="6"/>
  <c r="BE749" i="6"/>
  <c r="BE778" i="6"/>
  <c r="AA635" i="6"/>
  <c r="AA13" i="6"/>
  <c r="AA462" i="6" s="1"/>
  <c r="BT763" i="6"/>
  <c r="BJ775" i="6"/>
  <c r="AF682" i="6"/>
  <c r="BE553" i="6"/>
  <c r="AZ728" i="6"/>
  <c r="AA740" i="6"/>
  <c r="AF766" i="6"/>
  <c r="BT541" i="6"/>
  <c r="AK766" i="6"/>
  <c r="BE746" i="6"/>
  <c r="AZ731" i="6"/>
  <c r="AZ470" i="6"/>
  <c r="L533" i="6"/>
  <c r="BO658" i="6"/>
  <c r="Q720" i="6"/>
  <c r="V726" i="6"/>
  <c r="AP743" i="6"/>
  <c r="V563" i="6"/>
  <c r="G465" i="6"/>
  <c r="BE470" i="6"/>
  <c r="Q522" i="6"/>
  <c r="G538" i="6"/>
  <c r="G548" i="6"/>
  <c r="AF606" i="6"/>
  <c r="AA666" i="6"/>
  <c r="L671" i="6"/>
  <c r="AF769" i="6"/>
  <c r="L465" i="6"/>
  <c r="BE516" i="6"/>
  <c r="BT529" i="6"/>
  <c r="AF601" i="6"/>
  <c r="G656" i="6"/>
  <c r="AF666" i="6"/>
  <c r="BO734" i="6"/>
  <c r="Q465" i="6"/>
  <c r="AU467" i="6"/>
  <c r="AA533" i="6"/>
  <c r="AZ657" i="6"/>
  <c r="AF659" i="6"/>
  <c r="AK395" i="6"/>
  <c r="AK755" i="6" s="1"/>
  <c r="AK363" i="6"/>
  <c r="AK362" i="6" s="1"/>
  <c r="AK756" i="6"/>
  <c r="BT779" i="6"/>
  <c r="BT419" i="6"/>
  <c r="BO749" i="6"/>
  <c r="AU772" i="6"/>
  <c r="AP12" i="6"/>
  <c r="BT470" i="6"/>
  <c r="BT486" i="6"/>
  <c r="BT490" i="6"/>
  <c r="BT162" i="6"/>
  <c r="AA225" i="6"/>
  <c r="AA9" i="6" s="1"/>
  <c r="AA457" i="6" s="1"/>
  <c r="BE657" i="6"/>
  <c r="AP756" i="6"/>
  <c r="AP395" i="6"/>
  <c r="AP363" i="6"/>
  <c r="AP362" i="6" s="1"/>
  <c r="AP10" i="6" s="1"/>
  <c r="AP458" i="6" s="1"/>
  <c r="AU759" i="6"/>
  <c r="AF464" i="6"/>
  <c r="BE505" i="6"/>
  <c r="AU516" i="6"/>
  <c r="AU553" i="6"/>
  <c r="AK586" i="6"/>
  <c r="L591" i="6"/>
  <c r="AA657" i="6"/>
  <c r="BE658" i="6"/>
  <c r="BE671" i="6"/>
  <c r="AA677" i="6"/>
  <c r="G682" i="6"/>
  <c r="AU687" i="6"/>
  <c r="AF698" i="6"/>
  <c r="BT712" i="6"/>
  <c r="AA746" i="6"/>
  <c r="AP749" i="6"/>
  <c r="Q759" i="6"/>
  <c r="Q772" i="6"/>
  <c r="AK778" i="6"/>
  <c r="AP781" i="6"/>
  <c r="AZ784" i="6"/>
  <c r="AZ787" i="6"/>
  <c r="Q467" i="6"/>
  <c r="BT478" i="6"/>
  <c r="BJ505" i="6"/>
  <c r="BE527" i="6"/>
  <c r="G533" i="6"/>
  <c r="BT112" i="6"/>
  <c r="BO548" i="6"/>
  <c r="AF558" i="6"/>
  <c r="BT565" i="6"/>
  <c r="Q591" i="6"/>
  <c r="V596" i="6"/>
  <c r="AA606" i="6"/>
  <c r="L649" i="6"/>
  <c r="BJ658" i="6"/>
  <c r="L682" i="6"/>
  <c r="AZ687" i="6"/>
  <c r="Q710" i="6"/>
  <c r="L720" i="6"/>
  <c r="BT327" i="6"/>
  <c r="AU734" i="6"/>
  <c r="BO737" i="6"/>
  <c r="Q743" i="6"/>
  <c r="AF746" i="6"/>
  <c r="V772" i="6"/>
  <c r="AK775" i="6"/>
  <c r="BE784" i="6"/>
  <c r="AZ467" i="6"/>
  <c r="AZ488" i="6"/>
  <c r="AP510" i="6"/>
  <c r="AU522" i="6"/>
  <c r="AK543" i="6"/>
  <c r="BO558" i="6"/>
  <c r="G580" i="6"/>
  <c r="BE596" i="6"/>
  <c r="BJ601" i="6"/>
  <c r="AU649" i="6"/>
  <c r="AK656" i="6"/>
  <c r="AU659" i="6"/>
  <c r="Q671" i="6"/>
  <c r="BO677" i="6"/>
  <c r="AK710" i="6"/>
  <c r="BO715" i="6"/>
  <c r="AU720" i="6"/>
  <c r="BT357" i="6"/>
  <c r="BO731" i="6"/>
  <c r="V737" i="6"/>
  <c r="AZ740" i="6"/>
  <c r="BO746" i="6"/>
  <c r="AZ766" i="6"/>
  <c r="BE772" i="6"/>
  <c r="L784" i="6"/>
  <c r="AK510" i="6"/>
  <c r="BT100" i="6"/>
  <c r="BJ558" i="6"/>
  <c r="AZ596" i="6"/>
  <c r="BE606" i="6"/>
  <c r="AP649" i="6"/>
  <c r="AP704" i="6"/>
  <c r="AF710" i="6"/>
  <c r="BJ715" i="6"/>
  <c r="AP725" i="6"/>
  <c r="AF740" i="6"/>
  <c r="BJ746" i="6"/>
  <c r="BT749" i="6"/>
  <c r="AZ759" i="6"/>
  <c r="AU766" i="6"/>
  <c r="AP769" i="6"/>
  <c r="AZ772" i="6"/>
  <c r="BO775" i="6"/>
  <c r="G784" i="6"/>
  <c r="G787" i="6"/>
  <c r="BE467" i="6"/>
  <c r="BT471" i="6"/>
  <c r="BT508" i="6"/>
  <c r="AZ522" i="6"/>
  <c r="AP543" i="6"/>
  <c r="BT132" i="6"/>
  <c r="BJ596" i="6"/>
  <c r="BO601" i="6"/>
  <c r="V658" i="6"/>
  <c r="V671" i="6"/>
  <c r="L687" i="6"/>
  <c r="AZ704" i="6"/>
  <c r="AP710" i="6"/>
  <c r="AZ720" i="6"/>
  <c r="BO728" i="6"/>
  <c r="G734" i="6"/>
  <c r="AA737" i="6"/>
  <c r="AP740" i="6"/>
  <c r="BT386" i="6"/>
  <c r="BT746" i="6" s="1"/>
  <c r="G395" i="6"/>
  <c r="G755" i="6" s="1"/>
  <c r="BT773" i="6"/>
  <c r="Q784" i="6"/>
  <c r="BJ467" i="6"/>
  <c r="G482" i="6"/>
  <c r="AZ510" i="6"/>
  <c r="AZ533" i="6"/>
  <c r="BJ543" i="6"/>
  <c r="AA580" i="6"/>
  <c r="G586" i="6"/>
  <c r="BO591" i="6"/>
  <c r="BO596" i="6"/>
  <c r="BT194" i="6"/>
  <c r="AU635" i="6"/>
  <c r="BE649" i="6"/>
  <c r="BT653" i="6"/>
  <c r="G661" i="6"/>
  <c r="AZ666" i="6"/>
  <c r="AA671" i="6"/>
  <c r="BE682" i="6"/>
  <c r="Q687" i="6"/>
  <c r="BT701" i="6"/>
  <c r="BE704" i="6"/>
  <c r="AU710" i="6"/>
  <c r="G715" i="6"/>
  <c r="BE720" i="6"/>
  <c r="L734" i="6"/>
  <c r="L755" i="6"/>
  <c r="AZ763" i="6"/>
  <c r="BP763" i="6"/>
  <c r="BE769" i="6"/>
  <c r="BT497" i="6"/>
  <c r="BT534" i="6"/>
  <c r="BT560" i="6"/>
  <c r="AZ635" i="6"/>
  <c r="AA661" i="6"/>
  <c r="BO710" i="6"/>
  <c r="AK763" i="6"/>
  <c r="BQ763" i="6"/>
  <c r="BT604" i="6"/>
  <c r="BT561" i="6"/>
  <c r="BT594" i="6"/>
  <c r="BT608" i="6"/>
  <c r="BT702" i="6"/>
  <c r="BT706" i="6"/>
  <c r="BT342" i="6"/>
  <c r="BT741" i="6"/>
  <c r="V749" i="6"/>
  <c r="L763" i="6"/>
  <c r="BT47" i="6"/>
  <c r="BT46" i="6" s="1"/>
  <c r="L46" i="6"/>
  <c r="AK464" i="6"/>
  <c r="BT523" i="6"/>
  <c r="BT88" i="6"/>
  <c r="G659" i="6"/>
  <c r="BT759" i="6"/>
  <c r="G9" i="6"/>
  <c r="BE456" i="6"/>
  <c r="AU465" i="6"/>
  <c r="AU510" i="6"/>
  <c r="Q705" i="6"/>
  <c r="Q279" i="6"/>
  <c r="Q704" i="6" s="1"/>
  <c r="BT280" i="6"/>
  <c r="BT781" i="6"/>
  <c r="AP464" i="6"/>
  <c r="AF635" i="6"/>
  <c r="AF13" i="6"/>
  <c r="AA463" i="6"/>
  <c r="BT15" i="6"/>
  <c r="BT593" i="6"/>
  <c r="Q544" i="6"/>
  <c r="Q117" i="6"/>
  <c r="Q543" i="6" s="1"/>
  <c r="BO462" i="6"/>
  <c r="BO12" i="6"/>
  <c r="V544" i="6"/>
  <c r="V117" i="6"/>
  <c r="V543" i="6" s="1"/>
  <c r="AK12" i="6"/>
  <c r="BT118" i="6"/>
  <c r="G636" i="6"/>
  <c r="AZ464" i="6"/>
  <c r="BJ465" i="6"/>
  <c r="V476" i="6"/>
  <c r="AF494" i="6"/>
  <c r="G543" i="6"/>
  <c r="Q597" i="6"/>
  <c r="Q157" i="6"/>
  <c r="Q596" i="6" s="1"/>
  <c r="AU656" i="6"/>
  <c r="Q678" i="6"/>
  <c r="Q249" i="6"/>
  <c r="Q677" i="6" s="1"/>
  <c r="Q226" i="6"/>
  <c r="V728" i="6"/>
  <c r="BJ755" i="6"/>
  <c r="L759" i="6"/>
  <c r="Q787" i="6"/>
  <c r="Q13" i="6"/>
  <c r="AU463" i="6"/>
  <c r="BE464" i="6"/>
  <c r="BO465" i="6"/>
  <c r="AK494" i="6"/>
  <c r="AP500" i="6"/>
  <c r="BT83" i="6"/>
  <c r="AA522" i="6"/>
  <c r="L117" i="6"/>
  <c r="L543" i="6" s="1"/>
  <c r="AP563" i="6"/>
  <c r="AK225" i="6"/>
  <c r="AZ656" i="6"/>
  <c r="AZ225" i="6"/>
  <c r="BT675" i="6"/>
  <c r="AF731" i="6"/>
  <c r="BO772" i="6"/>
  <c r="BT775" i="6"/>
  <c r="AF463" i="6"/>
  <c r="AZ465" i="6"/>
  <c r="BO467" i="6"/>
  <c r="BT468" i="6"/>
  <c r="BT18" i="6"/>
  <c r="BT467" i="6" s="1"/>
  <c r="BO470" i="6"/>
  <c r="L476" i="6"/>
  <c r="AP482" i="6"/>
  <c r="AA500" i="6"/>
  <c r="BO505" i="6"/>
  <c r="BO516" i="6"/>
  <c r="AK527" i="6"/>
  <c r="AZ548" i="6"/>
  <c r="AA563" i="6"/>
  <c r="BJ657" i="6"/>
  <c r="BJ225" i="6"/>
  <c r="V226" i="6"/>
  <c r="V352" i="6"/>
  <c r="BT353" i="6"/>
  <c r="BT352" i="6" s="1"/>
  <c r="BJ726" i="6"/>
  <c r="BJ362" i="6"/>
  <c r="AZ737" i="6"/>
  <c r="AA749" i="6"/>
  <c r="V752" i="6"/>
  <c r="BO769" i="6"/>
  <c r="BT770" i="6"/>
  <c r="BT410" i="6"/>
  <c r="AK463" i="6"/>
  <c r="AU464" i="6"/>
  <c r="BE465" i="6"/>
  <c r="Q476" i="6"/>
  <c r="AA494" i="6"/>
  <c r="AF500" i="6"/>
  <c r="BT65" i="6"/>
  <c r="AK533" i="6"/>
  <c r="AF563" i="6"/>
  <c r="AP656" i="6"/>
  <c r="AP225" i="6"/>
  <c r="BO657" i="6"/>
  <c r="G658" i="6"/>
  <c r="Q659" i="6"/>
  <c r="AF661" i="6"/>
  <c r="AA682" i="6"/>
  <c r="BO687" i="6"/>
  <c r="BE710" i="6"/>
  <c r="V731" i="6"/>
  <c r="AF749" i="6"/>
  <c r="V13" i="6"/>
  <c r="AZ463" i="6"/>
  <c r="BJ464" i="6"/>
  <c r="BT16" i="6"/>
  <c r="G470" i="6"/>
  <c r="AF476" i="6"/>
  <c r="BT41" i="6"/>
  <c r="G558" i="6"/>
  <c r="AA591" i="6"/>
  <c r="BE656" i="6"/>
  <c r="BE225" i="6"/>
  <c r="BT250" i="6"/>
  <c r="AP682" i="6"/>
  <c r="BT722" i="6"/>
  <c r="BT302" i="6"/>
  <c r="Q395" i="6"/>
  <c r="Q755" i="6" s="1"/>
  <c r="BT396" i="6"/>
  <c r="BT363" i="6" s="1"/>
  <c r="Q756" i="6"/>
  <c r="Q363" i="6"/>
  <c r="V759" i="6"/>
  <c r="BE463" i="6"/>
  <c r="BO464" i="6"/>
  <c r="L467" i="6"/>
  <c r="L470" i="6"/>
  <c r="BO482" i="6"/>
  <c r="G488" i="6"/>
  <c r="AU494" i="6"/>
  <c r="L505" i="6"/>
  <c r="L82" i="6"/>
  <c r="L516" i="6" s="1"/>
  <c r="AZ553" i="6"/>
  <c r="BT584" i="6"/>
  <c r="BT147" i="6"/>
  <c r="BT586" i="6" s="1"/>
  <c r="BT603" i="6"/>
  <c r="BJ606" i="6"/>
  <c r="BT237" i="6"/>
  <c r="BT666" i="6" s="1"/>
  <c r="BJ671" i="6"/>
  <c r="BE698" i="6"/>
  <c r="AP746" i="6"/>
  <c r="BJ463" i="6"/>
  <c r="Q470" i="6"/>
  <c r="BT34" i="6"/>
  <c r="Q558" i="6"/>
  <c r="BO606" i="6"/>
  <c r="BO656" i="6"/>
  <c r="BO225" i="6"/>
  <c r="BO671" i="6"/>
  <c r="AU225" i="6"/>
  <c r="G12" i="6"/>
  <c r="V467" i="6"/>
  <c r="BT473" i="6"/>
  <c r="Q40" i="6"/>
  <c r="Q488" i="6" s="1"/>
  <c r="V64" i="6"/>
  <c r="V505" i="6" s="1"/>
  <c r="BT528" i="6"/>
  <c r="AU538" i="6"/>
  <c r="BT550" i="6"/>
  <c r="BJ553" i="6"/>
  <c r="BT587" i="6"/>
  <c r="BT669" i="6"/>
  <c r="BT243" i="6"/>
  <c r="G677" i="6"/>
  <c r="BO698" i="6"/>
  <c r="G720" i="6"/>
  <c r="L13" i="6"/>
  <c r="BT14" i="6"/>
  <c r="BT501" i="6"/>
  <c r="BT58" i="6"/>
  <c r="L554" i="6"/>
  <c r="BT128" i="6"/>
  <c r="L127" i="6"/>
  <c r="L553" i="6" s="1"/>
  <c r="L607" i="6"/>
  <c r="BT174" i="6"/>
  <c r="L173" i="6"/>
  <c r="L606" i="6" s="1"/>
  <c r="AP463" i="6"/>
  <c r="AU13" i="6"/>
  <c r="AF467" i="6"/>
  <c r="AF505" i="6"/>
  <c r="Q76" i="6"/>
  <c r="Q510" i="6" s="1"/>
  <c r="AF516" i="6"/>
  <c r="BT535" i="6"/>
  <c r="BT107" i="6"/>
  <c r="BE538" i="6"/>
  <c r="BT138" i="6"/>
  <c r="AP580" i="6"/>
  <c r="AZ591" i="6"/>
  <c r="BT645" i="6"/>
  <c r="AZ462" i="6"/>
  <c r="L464" i="6"/>
  <c r="V465" i="6"/>
  <c r="BJ476" i="6"/>
  <c r="AF488" i="6"/>
  <c r="BJ522" i="6"/>
  <c r="AU580" i="6"/>
  <c r="Q586" i="6"/>
  <c r="V607" i="6"/>
  <c r="V173" i="6"/>
  <c r="V606" i="6" s="1"/>
  <c r="BT663" i="6"/>
  <c r="BT227" i="6"/>
  <c r="AK666" i="6"/>
  <c r="AU715" i="6"/>
  <c r="V720" i="6"/>
  <c r="BT636" i="6"/>
  <c r="BT212" i="6"/>
  <c r="BE462" i="6"/>
  <c r="BO476" i="6"/>
  <c r="BT477" i="6"/>
  <c r="BT28" i="6"/>
  <c r="Q482" i="6"/>
  <c r="AK488" i="6"/>
  <c r="AP505" i="6"/>
  <c r="AA510" i="6"/>
  <c r="AP516" i="6"/>
  <c r="L527" i="6"/>
  <c r="BO538" i="6"/>
  <c r="AA548" i="6"/>
  <c r="AZ580" i="6"/>
  <c r="V601" i="6"/>
  <c r="AP666" i="6"/>
  <c r="AZ715" i="6"/>
  <c r="BJ510" i="6"/>
  <c r="L458" i="6"/>
  <c r="BJ462" i="6"/>
  <c r="BJ12" i="6"/>
  <c r="V482" i="6"/>
  <c r="AP488" i="6"/>
  <c r="G500" i="6"/>
  <c r="BT502" i="6"/>
  <c r="AU505" i="6"/>
  <c r="BT520" i="6"/>
  <c r="AF548" i="6"/>
  <c r="BE580" i="6"/>
  <c r="AA601" i="6"/>
  <c r="BT229" i="6"/>
  <c r="AU666" i="6"/>
  <c r="BE715" i="6"/>
  <c r="AF720" i="6"/>
  <c r="AU740" i="6"/>
  <c r="BT760" i="6"/>
  <c r="BT472" i="6"/>
  <c r="AA476" i="6"/>
  <c r="BT485" i="6"/>
  <c r="AU488" i="6"/>
  <c r="BT491" i="6"/>
  <c r="AP494" i="6"/>
  <c r="AK500" i="6"/>
  <c r="AF533" i="6"/>
  <c r="BJ538" i="6"/>
  <c r="AU548" i="6"/>
  <c r="BT551" i="6"/>
  <c r="L558" i="6"/>
  <c r="AK563" i="6"/>
  <c r="L586" i="6"/>
  <c r="AP591" i="6"/>
  <c r="L597" i="6"/>
  <c r="BT158" i="6"/>
  <c r="L157" i="6"/>
  <c r="L596" i="6" s="1"/>
  <c r="AK601" i="6"/>
  <c r="BT216" i="6"/>
  <c r="BT650" i="6"/>
  <c r="BJ656" i="6"/>
  <c r="L659" i="6"/>
  <c r="BE666" i="6"/>
  <c r="V677" i="6"/>
  <c r="BT679" i="6"/>
  <c r="AK682" i="6"/>
  <c r="BT273" i="6"/>
  <c r="BT699" i="6"/>
  <c r="L704" i="6"/>
  <c r="AZ710" i="6"/>
  <c r="AA720" i="6"/>
  <c r="L725" i="6"/>
  <c r="AF728" i="6"/>
  <c r="AA731" i="6"/>
  <c r="AU737" i="6"/>
  <c r="BO755" i="6"/>
  <c r="L787" i="6"/>
  <c r="AA465" i="6"/>
  <c r="AK467" i="6"/>
  <c r="AA470" i="6"/>
  <c r="BE488" i="6"/>
  <c r="G510" i="6"/>
  <c r="G522" i="6"/>
  <c r="Q527" i="6"/>
  <c r="AP533" i="6"/>
  <c r="AA543" i="6"/>
  <c r="BE548" i="6"/>
  <c r="V558" i="6"/>
  <c r="V586" i="6"/>
  <c r="AK635" i="6"/>
  <c r="L658" i="6"/>
  <c r="V659" i="6"/>
  <c r="AK661" i="6"/>
  <c r="AF677" i="6"/>
  <c r="AU682" i="6"/>
  <c r="BJ710" i="6"/>
  <c r="V362" i="6"/>
  <c r="AP728" i="6"/>
  <c r="AZ752" i="6"/>
  <c r="V756" i="6"/>
  <c r="V395" i="6"/>
  <c r="V755" i="6" s="1"/>
  <c r="AA759" i="6"/>
  <c r="V784" i="6"/>
  <c r="V787" i="6"/>
  <c r="Q464" i="6"/>
  <c r="AK476" i="6"/>
  <c r="AU482" i="6"/>
  <c r="AZ494" i="6"/>
  <c r="AU500" i="6"/>
  <c r="L463" i="6"/>
  <c r="V464" i="6"/>
  <c r="AF465" i="6"/>
  <c r="AP476" i="6"/>
  <c r="AZ482" i="6"/>
  <c r="BJ488" i="6"/>
  <c r="BE494" i="6"/>
  <c r="AZ500" i="6"/>
  <c r="L76" i="6"/>
  <c r="L510" i="6" s="1"/>
  <c r="BT77" i="6"/>
  <c r="G516" i="6"/>
  <c r="L522" i="6"/>
  <c r="V527" i="6"/>
  <c r="AU533" i="6"/>
  <c r="BT539" i="6"/>
  <c r="AF543" i="6"/>
  <c r="BJ548" i="6"/>
  <c r="AA558" i="6"/>
  <c r="AZ563" i="6"/>
  <c r="Q581" i="6"/>
  <c r="Q142" i="6"/>
  <c r="Q580" i="6" s="1"/>
  <c r="AA586" i="6"/>
  <c r="BE591" i="6"/>
  <c r="G596" i="6"/>
  <c r="AZ601" i="6"/>
  <c r="AP635" i="6"/>
  <c r="G649" i="6"/>
  <c r="G657" i="6"/>
  <c r="Q658" i="6"/>
  <c r="AA659" i="6"/>
  <c r="AP661" i="6"/>
  <c r="BT667" i="6"/>
  <c r="AK677" i="6"/>
  <c r="AZ682" i="6"/>
  <c r="G698" i="6"/>
  <c r="G363" i="6"/>
  <c r="AU728" i="6"/>
  <c r="BJ749" i="6"/>
  <c r="BE752" i="6"/>
  <c r="G553" i="6"/>
  <c r="BJ591" i="6"/>
  <c r="BE601" i="6"/>
  <c r="Q606" i="6"/>
  <c r="BT689" i="6"/>
  <c r="BT693" i="6"/>
  <c r="BT285" i="6"/>
  <c r="V711" i="6"/>
  <c r="V285" i="6"/>
  <c r="V710" i="6" s="1"/>
  <c r="BT717" i="6"/>
  <c r="BT735" i="6"/>
  <c r="BT371" i="6"/>
  <c r="BT738" i="6"/>
  <c r="BT377" i="6"/>
  <c r="BT740" i="6" s="1"/>
  <c r="BT524" i="6"/>
  <c r="BT530" i="6"/>
  <c r="BT546" i="6"/>
  <c r="BT143" i="6"/>
  <c r="BJ533" i="6"/>
  <c r="L538" i="6"/>
  <c r="AU543" i="6"/>
  <c r="AP558" i="6"/>
  <c r="BO563" i="6"/>
  <c r="V592" i="6"/>
  <c r="V152" i="6"/>
  <c r="V591" i="6" s="1"/>
  <c r="BT602" i="6"/>
  <c r="BT168" i="6"/>
  <c r="AP659" i="6"/>
  <c r="G666" i="6"/>
  <c r="AF671" i="6"/>
  <c r="AZ677" i="6"/>
  <c r="BT322" i="6"/>
  <c r="BT753" i="6"/>
  <c r="Q505" i="6"/>
  <c r="AF510" i="6"/>
  <c r="BT512" i="6"/>
  <c r="AF522" i="6"/>
  <c r="AP527" i="6"/>
  <c r="BO533" i="6"/>
  <c r="Q538" i="6"/>
  <c r="BT540" i="6"/>
  <c r="AZ543" i="6"/>
  <c r="BT123" i="6"/>
  <c r="AA553" i="6"/>
  <c r="AU558" i="6"/>
  <c r="L580" i="6"/>
  <c r="AU586" i="6"/>
  <c r="BT153" i="6"/>
  <c r="AF596" i="6"/>
  <c r="AK606" i="6"/>
  <c r="BJ635" i="6"/>
  <c r="AA649" i="6"/>
  <c r="BJ661" i="6"/>
  <c r="BT680" i="6"/>
  <c r="Q683" i="6"/>
  <c r="BT256" i="6"/>
  <c r="BJ720" i="6"/>
  <c r="AA726" i="6"/>
  <c r="AA362" i="6"/>
  <c r="BJ731" i="6"/>
  <c r="BT732" i="6"/>
  <c r="BT368" i="6"/>
  <c r="BT731" i="6" s="1"/>
  <c r="AU756" i="6"/>
  <c r="AU363" i="6"/>
  <c r="AF772" i="6"/>
  <c r="AK781" i="6"/>
  <c r="AU787" i="6"/>
  <c r="AK522" i="6"/>
  <c r="AU527" i="6"/>
  <c r="V538" i="6"/>
  <c r="BE543" i="6"/>
  <c r="V142" i="6"/>
  <c r="V580" i="6" s="1"/>
  <c r="BO635" i="6"/>
  <c r="AF649" i="6"/>
  <c r="AF657" i="6"/>
  <c r="AP658" i="6"/>
  <c r="AZ659" i="6"/>
  <c r="BO661" i="6"/>
  <c r="BT662" i="6"/>
  <c r="BT231" i="6"/>
  <c r="AP671" i="6"/>
  <c r="BJ677" i="6"/>
  <c r="V687" i="6"/>
  <c r="BJ704" i="6"/>
  <c r="AF726" i="6"/>
  <c r="AF362" i="6"/>
  <c r="AZ756" i="6"/>
  <c r="AZ363" i="6"/>
  <c r="BJ470" i="6"/>
  <c r="L488" i="6"/>
  <c r="G494" i="6"/>
  <c r="AA505" i="6"/>
  <c r="BT507" i="6"/>
  <c r="AK516" i="6"/>
  <c r="AP522" i="6"/>
  <c r="AZ527" i="6"/>
  <c r="BT531" i="6"/>
  <c r="AA538" i="6"/>
  <c r="AK553" i="6"/>
  <c r="BE558" i="6"/>
  <c r="BE586" i="6"/>
  <c r="AP596" i="6"/>
  <c r="AU606" i="6"/>
  <c r="AK649" i="6"/>
  <c r="AA656" i="6"/>
  <c r="AK657" i="6"/>
  <c r="AU658" i="6"/>
  <c r="BE659" i="6"/>
  <c r="AA687" i="6"/>
  <c r="AK698" i="6"/>
  <c r="G710" i="6"/>
  <c r="AF715" i="6"/>
  <c r="BT721" i="6"/>
  <c r="BT348" i="6"/>
  <c r="BT347" i="6" s="1"/>
  <c r="AP766" i="6"/>
  <c r="AK769" i="6"/>
  <c r="AU775" i="6"/>
  <c r="AP778" i="6"/>
  <c r="BE787" i="6"/>
  <c r="AZ505" i="6"/>
  <c r="BE510" i="6"/>
  <c r="AZ516" i="6"/>
  <c r="BT519" i="6"/>
  <c r="BE522" i="6"/>
  <c r="BO527" i="6"/>
  <c r="BO543" i="6"/>
  <c r="L548" i="6"/>
  <c r="AF553" i="6"/>
  <c r="AZ558" i="6"/>
  <c r="AU601" i="6"/>
  <c r="G606" i="6"/>
  <c r="Q635" i="6"/>
  <c r="AF656" i="6"/>
  <c r="AP657" i="6"/>
  <c r="AZ658" i="6"/>
  <c r="BJ659" i="6"/>
  <c r="L666" i="6"/>
  <c r="BT668" i="6"/>
  <c r="AK671" i="6"/>
  <c r="BE677" i="6"/>
  <c r="BO682" i="6"/>
  <c r="AK704" i="6"/>
  <c r="L711" i="6"/>
  <c r="L285" i="6"/>
  <c r="L710" i="6" s="1"/>
  <c r="BT728" i="6"/>
  <c r="G737" i="6"/>
  <c r="G746" i="6"/>
  <c r="BO752" i="6"/>
  <c r="AA756" i="6"/>
  <c r="AA395" i="6"/>
  <c r="AA755" i="6" s="1"/>
  <c r="AF759" i="6"/>
  <c r="AA763" i="6"/>
  <c r="L766" i="6"/>
  <c r="G769" i="6"/>
  <c r="L778" i="6"/>
  <c r="AA784" i="6"/>
  <c r="AA787" i="6"/>
  <c r="L743" i="6"/>
  <c r="L746" i="6"/>
  <c r="BT750" i="6"/>
  <c r="BT752" i="6"/>
  <c r="AF756" i="6"/>
  <c r="AF395" i="6"/>
  <c r="AF755" i="6" s="1"/>
  <c r="L769" i="6"/>
  <c r="V775" i="6"/>
  <c r="AF784" i="6"/>
  <c r="AF787" i="6"/>
  <c r="L693" i="6"/>
  <c r="AF538" i="6"/>
  <c r="BJ580" i="6"/>
  <c r="AK596" i="6"/>
  <c r="L635" i="6"/>
  <c r="AZ649" i="6"/>
  <c r="Q657" i="6"/>
  <c r="AA658" i="6"/>
  <c r="AK659" i="6"/>
  <c r="BT664" i="6"/>
  <c r="BO666" i="6"/>
  <c r="G671" i="6"/>
  <c r="V682" i="6"/>
  <c r="AF687" i="6"/>
  <c r="BT694" i="6"/>
  <c r="AU704" i="6"/>
  <c r="BT716" i="6"/>
  <c r="AK726" i="6"/>
  <c r="AA743" i="6"/>
  <c r="BJ772" i="6"/>
  <c r="BT772" i="6"/>
  <c r="BE775" i="6"/>
  <c r="AU778" i="6"/>
  <c r="AU781" i="6"/>
  <c r="AU784" i="6"/>
  <c r="AU743" i="6"/>
  <c r="AU746" i="6"/>
  <c r="AK749" i="6"/>
  <c r="Q766" i="6"/>
  <c r="BO784" i="6"/>
  <c r="BO726" i="6"/>
  <c r="BE734" i="6"/>
  <c r="BE737" i="6"/>
  <c r="BE740" i="6"/>
  <c r="AZ743" i="6"/>
  <c r="BJ759" i="6"/>
  <c r="V766" i="6"/>
  <c r="BT778" i="6"/>
  <c r="BJ687" i="6"/>
  <c r="AZ698" i="6"/>
  <c r="V705" i="6"/>
  <c r="V279" i="6"/>
  <c r="V704" i="6" s="1"/>
  <c r="AA715" i="6"/>
  <c r="BT718" i="6"/>
  <c r="BO720" i="6"/>
  <c r="BJ734" i="6"/>
  <c r="BE743" i="6"/>
  <c r="AP755" i="6"/>
  <c r="BO759" i="6"/>
  <c r="AF763" i="6"/>
  <c r="V769" i="6"/>
  <c r="L772" i="6"/>
  <c r="G687" i="6"/>
  <c r="BT695" i="6"/>
  <c r="BJ698" i="6"/>
  <c r="BO704" i="6"/>
  <c r="L726" i="6"/>
  <c r="AA728" i="6"/>
  <c r="G731" i="6"/>
  <c r="BJ737" i="6"/>
  <c r="AF743" i="6"/>
  <c r="V746" i="6"/>
  <c r="L749" i="6"/>
  <c r="G759" i="6"/>
  <c r="BO763" i="6"/>
  <c r="AA766" i="6"/>
  <c r="Q769" i="6"/>
  <c r="G772" i="6"/>
  <c r="BT776" i="6"/>
  <c r="AP787" i="6"/>
  <c r="Q775" i="6"/>
  <c r="G778" i="6"/>
  <c r="BT782" i="6"/>
  <c r="BJ787" i="6"/>
  <c r="L698" i="6"/>
  <c r="AK720" i="6"/>
  <c r="BE728" i="6"/>
  <c r="AK731" i="6"/>
  <c r="V734" i="6"/>
  <c r="L737" i="6"/>
  <c r="BJ743" i="6"/>
  <c r="AZ746" i="6"/>
  <c r="AA752" i="6"/>
  <c r="AK759" i="6"/>
  <c r="V763" i="6"/>
  <c r="BE763" i="6"/>
  <c r="AA775" i="6"/>
  <c r="G781" i="6"/>
  <c r="BT788" i="6"/>
  <c r="Q698" i="6"/>
  <c r="BT700" i="6"/>
  <c r="L715" i="6"/>
  <c r="AP720" i="6"/>
  <c r="BJ728" i="6"/>
  <c r="AP731" i="6"/>
  <c r="AA734" i="6"/>
  <c r="Q737" i="6"/>
  <c r="G740" i="6"/>
  <c r="BO743" i="6"/>
  <c r="AF752" i="6"/>
  <c r="AP763" i="6"/>
  <c r="BJ766" i="6"/>
  <c r="AZ769" i="6"/>
  <c r="AP772" i="6"/>
  <c r="AF775" i="6"/>
  <c r="V778" i="6"/>
  <c r="L781" i="6"/>
  <c r="AP734" i="6"/>
  <c r="AF737" i="6"/>
  <c r="V740" i="6"/>
  <c r="BT744" i="6"/>
  <c r="AZ749" i="6"/>
  <c r="BT764" i="6"/>
  <c r="BE766" i="6"/>
  <c r="BO787" i="6"/>
  <c r="H18" i="5"/>
  <c r="AV8" i="5"/>
  <c r="BP29" i="5"/>
  <c r="AV46" i="5"/>
  <c r="AV34" i="5" s="1"/>
  <c r="BU46" i="5"/>
  <c r="BF19" i="5"/>
  <c r="W35" i="5"/>
  <c r="BK29" i="5"/>
  <c r="AQ46" i="5"/>
  <c r="BP46" i="5"/>
  <c r="BA8" i="5"/>
  <c r="AG24" i="5"/>
  <c r="BA46" i="5"/>
  <c r="BA34" i="5" s="1"/>
  <c r="AB34" i="5"/>
  <c r="R35" i="5"/>
  <c r="AL24" i="5"/>
  <c r="BK39" i="5"/>
  <c r="AV64" i="5"/>
  <c r="BU19" i="5"/>
  <c r="BK19" i="5"/>
  <c r="W24" i="5"/>
  <c r="BP39" i="5"/>
  <c r="BK46" i="5"/>
  <c r="BF29" i="5"/>
  <c r="AB24" i="5"/>
  <c r="H39" i="5"/>
  <c r="H34" i="5" s="1"/>
  <c r="H62" i="5" s="1"/>
  <c r="BU9" i="5"/>
  <c r="AQ19" i="5"/>
  <c r="AL34" i="5"/>
  <c r="BF34" i="5"/>
  <c r="BF39" i="5"/>
  <c r="AV19" i="5"/>
  <c r="AQ24" i="5"/>
  <c r="BU39" i="5"/>
  <c r="BU34" i="5" s="1"/>
  <c r="BU54" i="5"/>
  <c r="M8" i="5"/>
  <c r="BA24" i="5"/>
  <c r="BF24" i="5"/>
  <c r="BK24" i="5"/>
  <c r="G9" i="4"/>
  <c r="G24" i="4" s="1"/>
  <c r="G32" i="4" s="1"/>
  <c r="H9" i="4"/>
  <c r="H24" i="4" s="1"/>
  <c r="H32" i="4" s="1"/>
  <c r="I9" i="4"/>
  <c r="I24" i="4" s="1"/>
  <c r="I32" i="4" s="1"/>
  <c r="H44" i="4"/>
  <c r="AM67" i="2"/>
  <c r="AM69" i="2" s="1"/>
  <c r="AM71" i="2" s="1"/>
  <c r="BS67" i="2"/>
  <c r="BV24" i="2"/>
  <c r="BV38" i="2"/>
  <c r="Q67" i="2"/>
  <c r="BT53" i="2"/>
  <c r="AT69" i="2"/>
  <c r="AT71" i="2" s="1"/>
  <c r="I60" i="2"/>
  <c r="AB69" i="2"/>
  <c r="AB71" i="2" s="1"/>
  <c r="S67" i="2"/>
  <c r="BV27" i="2"/>
  <c r="BV28" i="2"/>
  <c r="BV41" i="2"/>
  <c r="AD69" i="2"/>
  <c r="AD71" i="2" s="1"/>
  <c r="BF69" i="2"/>
  <c r="BF71" i="2" s="1"/>
  <c r="BV57" i="2"/>
  <c r="BV59" i="2"/>
  <c r="AX67" i="2"/>
  <c r="AX69" i="2" s="1"/>
  <c r="AX71" i="2" s="1"/>
  <c r="AH67" i="2"/>
  <c r="BV66" i="2"/>
  <c r="BV40" i="2"/>
  <c r="AN67" i="2"/>
  <c r="AY67" i="2"/>
  <c r="AY69" i="2" s="1"/>
  <c r="AY71" i="2" s="1"/>
  <c r="BV17" i="2"/>
  <c r="BV30" i="2"/>
  <c r="AO67" i="2"/>
  <c r="AM60" i="2"/>
  <c r="X48" i="2"/>
  <c r="AC48" i="2"/>
  <c r="AC69" i="2" s="1"/>
  <c r="AC71" i="2" s="1"/>
  <c r="AP67" i="2"/>
  <c r="AP69" i="2" s="1"/>
  <c r="AP71" i="2" s="1"/>
  <c r="BB48" i="2"/>
  <c r="BV29" i="2"/>
  <c r="BV43" i="2"/>
  <c r="BV44" i="2"/>
  <c r="BA69" i="2"/>
  <c r="BA71" i="2" s="1"/>
  <c r="AQ69" i="2"/>
  <c r="AQ71" i="2" s="1"/>
  <c r="AW60" i="2"/>
  <c r="BV64" i="2"/>
  <c r="AZ69" i="2"/>
  <c r="AZ71" i="2" s="1"/>
  <c r="BQ48" i="2"/>
  <c r="BV19" i="2"/>
  <c r="BV20" i="2"/>
  <c r="P69" i="2"/>
  <c r="P71" i="2" s="1"/>
  <c r="Z69" i="2"/>
  <c r="Z71" i="2" s="1"/>
  <c r="BR60" i="2"/>
  <c r="BV70" i="2"/>
  <c r="AG69" i="2"/>
  <c r="AG71" i="2" s="1"/>
  <c r="BV7" i="2"/>
  <c r="BV33" i="2"/>
  <c r="BV46" i="2"/>
  <c r="Q69" i="2"/>
  <c r="Q71" i="2" s="1"/>
  <c r="BD69" i="2"/>
  <c r="BD71" i="2" s="1"/>
  <c r="AA69" i="2"/>
  <c r="AA71" i="2" s="1"/>
  <c r="AW53" i="2"/>
  <c r="AW67" i="2" s="1"/>
  <c r="BS60" i="2"/>
  <c r="BL60" i="2"/>
  <c r="BV11" i="2"/>
  <c r="BS48" i="2"/>
  <c r="L67" i="2"/>
  <c r="L69" i="2" s="1"/>
  <c r="L71" i="2" s="1"/>
  <c r="BT48" i="2"/>
  <c r="BV9" i="2"/>
  <c r="AR48" i="2"/>
  <c r="AR69" i="2" s="1"/>
  <c r="AR71" i="2" s="1"/>
  <c r="BV45" i="2"/>
  <c r="T69" i="2"/>
  <c r="T71" i="2" s="1"/>
  <c r="BI67" i="2"/>
  <c r="BI69" i="2" s="1"/>
  <c r="BI71" i="2" s="1"/>
  <c r="F69" i="2"/>
  <c r="F71" i="2" s="1"/>
  <c r="BV10" i="2"/>
  <c r="BV22" i="2"/>
  <c r="BV23" i="2"/>
  <c r="BV35" i="2"/>
  <c r="BV36" i="2"/>
  <c r="AN69" i="2"/>
  <c r="AN71" i="2" s="1"/>
  <c r="AS69" i="2"/>
  <c r="AS71" i="2" s="1"/>
  <c r="BV8" i="2"/>
  <c r="BS69" i="2"/>
  <c r="BS71" i="2" s="1"/>
  <c r="AO69" i="2"/>
  <c r="AO71" i="2" s="1"/>
  <c r="X67" i="2"/>
  <c r="X69" i="2" s="1"/>
  <c r="X71" i="2" s="1"/>
  <c r="AU69" i="2"/>
  <c r="AU71" i="2" s="1"/>
  <c r="BG48" i="2"/>
  <c r="BG69" i="2" s="1"/>
  <c r="BG71" i="2" s="1"/>
  <c r="AE69" i="2"/>
  <c r="AE71" i="2" s="1"/>
  <c r="BQ60" i="2"/>
  <c r="BQ67" i="2" s="1"/>
  <c r="E69" i="2"/>
  <c r="E71" i="2" s="1"/>
  <c r="J67" i="2"/>
  <c r="J69" i="2" s="1"/>
  <c r="J71" i="2" s="1"/>
  <c r="AV69" i="2"/>
  <c r="AV71" i="2" s="1"/>
  <c r="AE67" i="2"/>
  <c r="BV62" i="2"/>
  <c r="BL48" i="2"/>
  <c r="BP69" i="2"/>
  <c r="BP71" i="2" s="1"/>
  <c r="AF67" i="2"/>
  <c r="AF69" i="2" s="1"/>
  <c r="AF71" i="2" s="1"/>
  <c r="BV61" i="2"/>
  <c r="O67" i="2"/>
  <c r="O69" i="2" s="1"/>
  <c r="O71" i="2" s="1"/>
  <c r="M67" i="2"/>
  <c r="M69" i="2" s="1"/>
  <c r="M71" i="2" s="1"/>
  <c r="BU58" i="2"/>
  <c r="BV58" i="2" s="1"/>
  <c r="N58" i="2"/>
  <c r="N67" i="2" s="1"/>
  <c r="N69" i="2" s="1"/>
  <c r="N71" i="2" s="1"/>
  <c r="BL67" i="2"/>
  <c r="BR48" i="2"/>
  <c r="AR67" i="2"/>
  <c r="BT60" i="2"/>
  <c r="AJ69" i="2"/>
  <c r="AJ71" i="2" s="1"/>
  <c r="I55" i="2"/>
  <c r="I53" i="2" s="1"/>
  <c r="I67" i="2" s="1"/>
  <c r="AC67" i="2"/>
  <c r="AK69" i="2"/>
  <c r="AK71" i="2" s="1"/>
  <c r="BB67" i="2"/>
  <c r="BB69" i="2" s="1"/>
  <c r="BB71" i="2" s="1"/>
  <c r="V69" i="2"/>
  <c r="V71" i="2" s="1"/>
  <c r="BE69" i="2"/>
  <c r="BE71" i="2" s="1"/>
  <c r="S48" i="2"/>
  <c r="S69" i="2" s="1"/>
  <c r="S71" i="2" s="1"/>
  <c r="AH48" i="2"/>
  <c r="AH69" i="2" s="1"/>
  <c r="AH71" i="2" s="1"/>
  <c r="AW48" i="2"/>
  <c r="AW69" i="2" s="1"/>
  <c r="AW71" i="2" s="1"/>
  <c r="BC67" i="2"/>
  <c r="I48" i="2"/>
  <c r="BU48" i="2"/>
  <c r="U69" i="2"/>
  <c r="U71" i="2" s="1"/>
  <c r="AL69" i="2"/>
  <c r="AL71" i="2" s="1"/>
  <c r="BC69" i="2"/>
  <c r="BC71" i="2" s="1"/>
  <c r="BV52" i="2"/>
  <c r="BR53" i="2"/>
  <c r="BV54" i="2"/>
  <c r="U129" i="1"/>
  <c r="L78" i="1"/>
  <c r="L80" i="1" s="1"/>
  <c r="L123" i="1" s="1"/>
  <c r="L125" i="1" s="1"/>
  <c r="L139" i="1" s="1"/>
  <c r="L145" i="1" s="1"/>
  <c r="U36" i="1"/>
  <c r="N78" i="1"/>
  <c r="N80" i="1" s="1"/>
  <c r="N123" i="1" s="1"/>
  <c r="N125" i="1" s="1"/>
  <c r="N139" i="1" s="1"/>
  <c r="N145" i="1" s="1"/>
  <c r="T78" i="1"/>
  <c r="T80" i="1" s="1"/>
  <c r="T123" i="1" s="1"/>
  <c r="T125" i="1" s="1"/>
  <c r="Q78" i="1"/>
  <c r="Q80" i="1" s="1"/>
  <c r="U32" i="1"/>
  <c r="I127" i="1"/>
  <c r="I126" i="1" s="1"/>
  <c r="I123" i="1"/>
  <c r="I125" i="1" s="1"/>
  <c r="I139" i="1" s="1"/>
  <c r="I145" i="1" s="1"/>
  <c r="H78" i="1"/>
  <c r="H80" i="1" s="1"/>
  <c r="H123" i="1" s="1"/>
  <c r="R78" i="1"/>
  <c r="R80" i="1" s="1"/>
  <c r="R123" i="1" s="1"/>
  <c r="R125" i="1" s="1"/>
  <c r="P78" i="1"/>
  <c r="P80" i="1" s="1"/>
  <c r="P123" i="1" s="1"/>
  <c r="P125" i="1" s="1"/>
  <c r="P139" i="1" s="1"/>
  <c r="P145" i="1" s="1"/>
  <c r="J127" i="1"/>
  <c r="J126" i="1" s="1"/>
  <c r="S78" i="1"/>
  <c r="S80" i="1" s="1"/>
  <c r="S123" i="1" s="1"/>
  <c r="S125" i="1" s="1"/>
  <c r="S139" i="1" s="1"/>
  <c r="S145" i="1" s="1"/>
  <c r="Q123" i="1"/>
  <c r="Q125" i="1" s="1"/>
  <c r="Q139" i="1" s="1"/>
  <c r="Q145" i="1" s="1"/>
  <c r="M127" i="1"/>
  <c r="M126" i="1" s="1"/>
  <c r="N127" i="1"/>
  <c r="N126" i="1" s="1"/>
  <c r="O127" i="1"/>
  <c r="O126" i="1" s="1"/>
  <c r="U31" i="1"/>
  <c r="R127" i="1"/>
  <c r="R126" i="1" s="1"/>
  <c r="S127" i="1"/>
  <c r="S126" i="1" s="1"/>
  <c r="T127" i="1"/>
  <c r="T126" i="1" s="1"/>
  <c r="O78" i="1"/>
  <c r="O80" i="1" s="1"/>
  <c r="O123" i="1" s="1"/>
  <c r="O125" i="1" s="1"/>
  <c r="K99" i="1"/>
  <c r="K83" i="1" s="1"/>
  <c r="U24" i="1"/>
  <c r="U8" i="1"/>
  <c r="U7" i="1" s="1"/>
  <c r="U6" i="1" s="1"/>
  <c r="M78" i="1"/>
  <c r="M80" i="1" s="1"/>
  <c r="M123" i="1" s="1"/>
  <c r="M125" i="1" s="1"/>
  <c r="T66" i="11" l="1"/>
  <c r="G45" i="11"/>
  <c r="M37" i="9"/>
  <c r="BU52" i="9"/>
  <c r="AA155" i="8"/>
  <c r="AA328" i="8" s="1"/>
  <c r="BO285" i="8"/>
  <c r="AU153" i="8"/>
  <c r="AU326" i="8" s="1"/>
  <c r="AA268" i="7"/>
  <c r="V16" i="7"/>
  <c r="BE362" i="6"/>
  <c r="BT52" i="6"/>
  <c r="BT494" i="6" s="1"/>
  <c r="R18" i="5"/>
  <c r="BA18" i="5"/>
  <c r="M139" i="1"/>
  <c r="M145" i="1" s="1"/>
  <c r="O139" i="1"/>
  <c r="O145" i="1" s="1"/>
  <c r="BT658" i="6"/>
  <c r="BT601" i="6"/>
  <c r="L656" i="6"/>
  <c r="L225" i="6"/>
  <c r="L9" i="6" s="1"/>
  <c r="L457" i="6" s="1"/>
  <c r="BT558" i="6"/>
  <c r="BT687" i="6"/>
  <c r="AP726" i="6"/>
  <c r="T24" i="4"/>
  <c r="T32" i="4" s="1"/>
  <c r="AQ34" i="5"/>
  <c r="AA12" i="6"/>
  <c r="AA461" i="6" s="1"/>
  <c r="AP462" i="6"/>
  <c r="Z73" i="11"/>
  <c r="S14" i="11"/>
  <c r="AB49" i="11"/>
  <c r="T28" i="11"/>
  <c r="AB28" i="11" s="1"/>
  <c r="R14" i="11"/>
  <c r="AB10" i="11"/>
  <c r="S81" i="11"/>
  <c r="T91" i="11"/>
  <c r="AB51" i="11"/>
  <c r="I89" i="11"/>
  <c r="AB43" i="11"/>
  <c r="T56" i="11"/>
  <c r="AB58" i="11"/>
  <c r="P85" i="11"/>
  <c r="H45" i="11"/>
  <c r="Z51" i="11"/>
  <c r="H60" i="11"/>
  <c r="AB17" i="11"/>
  <c r="Z99" i="11"/>
  <c r="R85" i="11"/>
  <c r="AB18" i="11"/>
  <c r="T38" i="11"/>
  <c r="S60" i="11"/>
  <c r="S40" i="11" s="1"/>
  <c r="AB12" i="11"/>
  <c r="AB83" i="11"/>
  <c r="Q85" i="11"/>
  <c r="Z16" i="11"/>
  <c r="Z91" i="11"/>
  <c r="T96" i="11"/>
  <c r="Z30" i="11"/>
  <c r="AB71" i="11"/>
  <c r="I45" i="11"/>
  <c r="Z67" i="11"/>
  <c r="M85" i="11"/>
  <c r="T62" i="11"/>
  <c r="AB63" i="11"/>
  <c r="Z47" i="11"/>
  <c r="O85" i="11"/>
  <c r="Z14" i="11"/>
  <c r="H14" i="11"/>
  <c r="I14" i="11"/>
  <c r="AB94" i="11"/>
  <c r="N85" i="11"/>
  <c r="H85" i="11"/>
  <c r="AB22" i="11"/>
  <c r="T16" i="11"/>
  <c r="Z22" i="11"/>
  <c r="J85" i="11"/>
  <c r="AB66" i="11"/>
  <c r="Z28" i="11"/>
  <c r="Z62" i="11"/>
  <c r="J45" i="11"/>
  <c r="L85" i="11"/>
  <c r="I60" i="11"/>
  <c r="K85" i="11"/>
  <c r="AB68" i="11"/>
  <c r="T47" i="11"/>
  <c r="G40" i="11"/>
  <c r="M79" i="9"/>
  <c r="W52" i="9"/>
  <c r="BU56" i="9"/>
  <c r="BK12" i="9"/>
  <c r="BK52" i="9"/>
  <c r="AG12" i="9"/>
  <c r="AG52" i="9"/>
  <c r="W51" i="9"/>
  <c r="W37" i="9"/>
  <c r="W79" i="9" s="1"/>
  <c r="BF52" i="9"/>
  <c r="BF12" i="9"/>
  <c r="AV12" i="9"/>
  <c r="AV52" i="9"/>
  <c r="AQ52" i="9"/>
  <c r="AQ12" i="9"/>
  <c r="BU37" i="9"/>
  <c r="BU51" i="9"/>
  <c r="R51" i="9"/>
  <c r="R37" i="9"/>
  <c r="R79" i="9" s="1"/>
  <c r="AL52" i="9"/>
  <c r="AL12" i="9"/>
  <c r="BU66" i="9"/>
  <c r="AB37" i="9"/>
  <c r="AB79" i="9" s="1"/>
  <c r="AB51" i="9"/>
  <c r="BA51" i="9"/>
  <c r="BA37" i="9"/>
  <c r="BA79" i="9" s="1"/>
  <c r="BT12" i="8"/>
  <c r="AF155" i="8"/>
  <c r="AF328" i="8" s="1"/>
  <c r="BT157" i="8"/>
  <c r="BT153" i="8" s="1"/>
  <c r="BT152" i="8" s="1"/>
  <c r="AA378" i="8"/>
  <c r="AU295" i="8"/>
  <c r="Q328" i="8"/>
  <c r="AP330" i="8"/>
  <c r="L330" i="8"/>
  <c r="AU246" i="8"/>
  <c r="AK330" i="8"/>
  <c r="Q295" i="8"/>
  <c r="BE378" i="8"/>
  <c r="BE154" i="8"/>
  <c r="L295" i="8"/>
  <c r="L15" i="8"/>
  <c r="L247" i="8" s="1"/>
  <c r="BE15" i="8"/>
  <c r="BE247" i="8" s="1"/>
  <c r="BE295" i="8"/>
  <c r="AK245" i="8"/>
  <c r="BJ330" i="8"/>
  <c r="BJ153" i="8"/>
  <c r="V378" i="8"/>
  <c r="V154" i="8"/>
  <c r="V327" i="8" s="1"/>
  <c r="BJ390" i="8"/>
  <c r="BJ155" i="8"/>
  <c r="BJ328" i="8" s="1"/>
  <c r="BO295" i="8"/>
  <c r="BO15" i="8"/>
  <c r="BO247" i="8" s="1"/>
  <c r="BJ249" i="8"/>
  <c r="V285" i="8"/>
  <c r="V14" i="8"/>
  <c r="V246" i="8" s="1"/>
  <c r="AF295" i="8"/>
  <c r="AF15" i="8"/>
  <c r="AF247" i="8" s="1"/>
  <c r="AU285" i="8"/>
  <c r="L328" i="8"/>
  <c r="L390" i="8"/>
  <c r="BO378" i="8"/>
  <c r="BO154" i="8"/>
  <c r="BO327" i="8" s="1"/>
  <c r="AK378" i="8"/>
  <c r="AZ295" i="8"/>
  <c r="AZ15" i="8"/>
  <c r="AZ247" i="8" s="1"/>
  <c r="BJ245" i="8"/>
  <c r="BJ285" i="8"/>
  <c r="BJ14" i="8"/>
  <c r="BJ246" i="8" s="1"/>
  <c r="AP245" i="8"/>
  <c r="AA153" i="8"/>
  <c r="AA330" i="8"/>
  <c r="BJ295" i="8"/>
  <c r="BJ15" i="8"/>
  <c r="BJ247" i="8" s="1"/>
  <c r="BO330" i="8"/>
  <c r="BO153" i="8"/>
  <c r="V249" i="8"/>
  <c r="V13" i="8"/>
  <c r="AZ285" i="8"/>
  <c r="AZ14" i="8"/>
  <c r="AZ246" i="8" s="1"/>
  <c r="AK285" i="8"/>
  <c r="AK14" i="8"/>
  <c r="AK246" i="8" s="1"/>
  <c r="AP295" i="8"/>
  <c r="AP15" i="8"/>
  <c r="AP247" i="8" s="1"/>
  <c r="Q153" i="8"/>
  <c r="Q330" i="8"/>
  <c r="AK327" i="8"/>
  <c r="AZ155" i="8"/>
  <c r="AZ390" i="8"/>
  <c r="AP390" i="8"/>
  <c r="AP155" i="8"/>
  <c r="AP328" i="8" s="1"/>
  <c r="AA249" i="8"/>
  <c r="AA13" i="8"/>
  <c r="Q249" i="8"/>
  <c r="Q13" i="8"/>
  <c r="AK295" i="8"/>
  <c r="AK15" i="8"/>
  <c r="AK247" i="8" s="1"/>
  <c r="L249" i="8"/>
  <c r="L13" i="8"/>
  <c r="AU390" i="8"/>
  <c r="AU155" i="8"/>
  <c r="AP326" i="8"/>
  <c r="V153" i="8"/>
  <c r="V330" i="8"/>
  <c r="BO155" i="8"/>
  <c r="BO328" i="8" s="1"/>
  <c r="BO390" i="8"/>
  <c r="AU249" i="8"/>
  <c r="AU13" i="8"/>
  <c r="BE13" i="8"/>
  <c r="BE249" i="8"/>
  <c r="AF285" i="8"/>
  <c r="AF14" i="8"/>
  <c r="AF246" i="8" s="1"/>
  <c r="Q390" i="8"/>
  <c r="AK390" i="8"/>
  <c r="AK155" i="8"/>
  <c r="AK328" i="8" s="1"/>
  <c r="AF249" i="8"/>
  <c r="AF13" i="8"/>
  <c r="BJ154" i="8"/>
  <c r="BJ327" i="8" s="1"/>
  <c r="BJ378" i="8"/>
  <c r="BO245" i="8"/>
  <c r="AP285" i="8"/>
  <c r="AP14" i="8"/>
  <c r="AP246" i="8" s="1"/>
  <c r="L152" i="8"/>
  <c r="L325" i="8" s="1"/>
  <c r="L326" i="8"/>
  <c r="AA14" i="8"/>
  <c r="AA246" i="8" s="1"/>
  <c r="AA285" i="8"/>
  <c r="Q378" i="8"/>
  <c r="Q154" i="8"/>
  <c r="Q327" i="8" s="1"/>
  <c r="AZ249" i="8"/>
  <c r="AZ13" i="8"/>
  <c r="V295" i="8"/>
  <c r="V15" i="8"/>
  <c r="V247" i="8" s="1"/>
  <c r="BE285" i="8"/>
  <c r="BE14" i="8"/>
  <c r="BE246" i="8" s="1"/>
  <c r="L299" i="7"/>
  <c r="BO371" i="7"/>
  <c r="AP268" i="7"/>
  <c r="AP18" i="7"/>
  <c r="AZ279" i="7"/>
  <c r="BT373" i="7"/>
  <c r="BT396" i="7"/>
  <c r="AP279" i="7"/>
  <c r="AK263" i="7"/>
  <c r="AK299" i="7"/>
  <c r="BT386" i="7"/>
  <c r="BT376" i="7"/>
  <c r="BE371" i="7"/>
  <c r="Q265" i="7"/>
  <c r="BE265" i="7"/>
  <c r="AF268" i="7"/>
  <c r="BJ299" i="7"/>
  <c r="BJ14" i="7"/>
  <c r="BJ263" i="7" s="1"/>
  <c r="Q268" i="7"/>
  <c r="BJ268" i="7"/>
  <c r="BJ18" i="7"/>
  <c r="L263" i="7"/>
  <c r="AF314" i="7"/>
  <c r="AF15" i="7"/>
  <c r="AF264" i="7" s="1"/>
  <c r="AA299" i="7"/>
  <c r="AA14" i="7"/>
  <c r="AA263" i="7" s="1"/>
  <c r="BT304" i="7"/>
  <c r="AF267" i="7"/>
  <c r="AF13" i="7"/>
  <c r="AU314" i="7"/>
  <c r="AF14" i="7"/>
  <c r="AF263" i="7" s="1"/>
  <c r="AF299" i="7"/>
  <c r="V265" i="7"/>
  <c r="BT300" i="7"/>
  <c r="BT101" i="7"/>
  <c r="AZ268" i="7"/>
  <c r="AZ18" i="7"/>
  <c r="AA314" i="7"/>
  <c r="AA15" i="7"/>
  <c r="AA264" i="7" s="1"/>
  <c r="AK15" i="7"/>
  <c r="AK264" i="7" s="1"/>
  <c r="AK314" i="7"/>
  <c r="BT341" i="7"/>
  <c r="BJ371" i="7"/>
  <c r="BJ16" i="7"/>
  <c r="BJ265" i="7" s="1"/>
  <c r="AK18" i="7"/>
  <c r="AK268" i="7"/>
  <c r="L371" i="7"/>
  <c r="L16" i="7"/>
  <c r="L265" i="7" s="1"/>
  <c r="Q267" i="7"/>
  <c r="Q13" i="7"/>
  <c r="BO279" i="7"/>
  <c r="BO19" i="7"/>
  <c r="Q299" i="7"/>
  <c r="AK371" i="7"/>
  <c r="AK16" i="7"/>
  <c r="AK265" i="7" s="1"/>
  <c r="AU263" i="7"/>
  <c r="AA371" i="7"/>
  <c r="AA16" i="7"/>
  <c r="AA265" i="7" s="1"/>
  <c r="AP299" i="7"/>
  <c r="AP14" i="7"/>
  <c r="AP263" i="7" s="1"/>
  <c r="V314" i="7"/>
  <c r="V15" i="7"/>
  <c r="V264" i="7" s="1"/>
  <c r="AZ14" i="7"/>
  <c r="AZ263" i="7" s="1"/>
  <c r="AZ299" i="7"/>
  <c r="AU299" i="7"/>
  <c r="BE314" i="7"/>
  <c r="BE15" i="7"/>
  <c r="BT368" i="7"/>
  <c r="AZ371" i="7"/>
  <c r="AZ16" i="7"/>
  <c r="AZ265" i="7" s="1"/>
  <c r="BT317" i="7"/>
  <c r="BT302" i="7"/>
  <c r="BT372" i="7"/>
  <c r="Q371" i="7"/>
  <c r="V18" i="7"/>
  <c r="V268" i="7"/>
  <c r="BT220" i="7"/>
  <c r="AU268" i="7"/>
  <c r="AU18" i="7"/>
  <c r="V300" i="7"/>
  <c r="V101" i="7"/>
  <c r="V279" i="7"/>
  <c r="BT24" i="7"/>
  <c r="BO299" i="7"/>
  <c r="BO14" i="7"/>
  <c r="BO263" i="7" s="1"/>
  <c r="BT374" i="7"/>
  <c r="BT332" i="7"/>
  <c r="BT329" i="7"/>
  <c r="L279" i="7"/>
  <c r="L19" i="7"/>
  <c r="AA13" i="7"/>
  <c r="AA267" i="7"/>
  <c r="AF279" i="7"/>
  <c r="AU371" i="7"/>
  <c r="AU16" i="7"/>
  <c r="AU265" i="7" s="1"/>
  <c r="Q279" i="7"/>
  <c r="Q314" i="7"/>
  <c r="Q15" i="7"/>
  <c r="Q264" i="7" s="1"/>
  <c r="AF371" i="7"/>
  <c r="AF16" i="7"/>
  <c r="AF265" i="7" s="1"/>
  <c r="BT315" i="7"/>
  <c r="BT136" i="7"/>
  <c r="AP461" i="6"/>
  <c r="G457" i="6"/>
  <c r="BE461" i="6"/>
  <c r="BT787" i="6"/>
  <c r="BT710" i="6"/>
  <c r="BT482" i="6"/>
  <c r="AA655" i="6"/>
  <c r="AF655" i="6"/>
  <c r="BT769" i="6"/>
  <c r="BT464" i="6"/>
  <c r="AP8" i="6"/>
  <c r="G655" i="6"/>
  <c r="BT500" i="6"/>
  <c r="BT698" i="6"/>
  <c r="BT649" i="6"/>
  <c r="BT659" i="6"/>
  <c r="BT554" i="6"/>
  <c r="BT127" i="6"/>
  <c r="BT553" i="6" s="1"/>
  <c r="AZ726" i="6"/>
  <c r="AZ362" i="6"/>
  <c r="BT683" i="6"/>
  <c r="BT255" i="6"/>
  <c r="BT682" i="6" s="1"/>
  <c r="BT544" i="6"/>
  <c r="BT117" i="6"/>
  <c r="BT543" i="6" s="1"/>
  <c r="BT549" i="6"/>
  <c r="BT122" i="6"/>
  <c r="BT548" i="6" s="1"/>
  <c r="BT607" i="6"/>
  <c r="BT173" i="6"/>
  <c r="BT606" i="6" s="1"/>
  <c r="BT517" i="6"/>
  <c r="BT82" i="6"/>
  <c r="BT516" i="6" s="1"/>
  <c r="BT581" i="6"/>
  <c r="BT142" i="6"/>
  <c r="BT580" i="6" s="1"/>
  <c r="V462" i="6"/>
  <c r="V12" i="6"/>
  <c r="V656" i="6"/>
  <c r="V225" i="6"/>
  <c r="BT511" i="6"/>
  <c r="BT76" i="6"/>
  <c r="BT510" i="6" s="1"/>
  <c r="BT635" i="6"/>
  <c r="BT678" i="6"/>
  <c r="BT249" i="6"/>
  <c r="BT677" i="6" s="1"/>
  <c r="BT705" i="6"/>
  <c r="BT279" i="6"/>
  <c r="BT704" i="6" s="1"/>
  <c r="AP456" i="6"/>
  <c r="AA725" i="6"/>
  <c r="AA10" i="6"/>
  <c r="AA458" i="6" s="1"/>
  <c r="V725" i="6"/>
  <c r="V10" i="6"/>
  <c r="V458" i="6" s="1"/>
  <c r="BT597" i="6"/>
  <c r="BT157" i="6"/>
  <c r="BT596" i="6" s="1"/>
  <c r="BT657" i="6"/>
  <c r="BT533" i="6"/>
  <c r="BT489" i="6"/>
  <c r="BT40" i="6"/>
  <c r="BT488" i="6" s="1"/>
  <c r="BE655" i="6"/>
  <c r="BE9" i="6"/>
  <c r="BJ655" i="6"/>
  <c r="BJ9" i="6"/>
  <c r="BJ457" i="6" s="1"/>
  <c r="BT463" i="6"/>
  <c r="Q726" i="6"/>
  <c r="Q362" i="6"/>
  <c r="AZ655" i="6"/>
  <c r="AZ9" i="6"/>
  <c r="Q656" i="6"/>
  <c r="Q225" i="6"/>
  <c r="BT592" i="6"/>
  <c r="BT152" i="6"/>
  <c r="BT591" i="6" s="1"/>
  <c r="L462" i="6"/>
  <c r="L12" i="6"/>
  <c r="BT756" i="6"/>
  <c r="BT395" i="6"/>
  <c r="BT755" i="6" s="1"/>
  <c r="AK655" i="6"/>
  <c r="AK9" i="6"/>
  <c r="AK457" i="6" s="1"/>
  <c r="AU462" i="6"/>
  <c r="AU12" i="6"/>
  <c r="BT726" i="6"/>
  <c r="BT362" i="6"/>
  <c r="AF725" i="6"/>
  <c r="AF10" i="6"/>
  <c r="AF458" i="6" s="1"/>
  <c r="BT13" i="6"/>
  <c r="BT226" i="6"/>
  <c r="Q462" i="6"/>
  <c r="Q12" i="6"/>
  <c r="BT522" i="6"/>
  <c r="AK461" i="6"/>
  <c r="AK8" i="6"/>
  <c r="BT564" i="6"/>
  <c r="BT137" i="6"/>
  <c r="BT563" i="6" s="1"/>
  <c r="BT692" i="6"/>
  <c r="BO655" i="6"/>
  <c r="BO9" i="6"/>
  <c r="BO457" i="6" s="1"/>
  <c r="BT737" i="6"/>
  <c r="BT506" i="6"/>
  <c r="BT64" i="6"/>
  <c r="BT505" i="6" s="1"/>
  <c r="BO461" i="6"/>
  <c r="BO8" i="6"/>
  <c r="AZ456" i="6"/>
  <c r="G8" i="6"/>
  <c r="AK725" i="6"/>
  <c r="AK10" i="6"/>
  <c r="AK458" i="6" s="1"/>
  <c r="AU655" i="6"/>
  <c r="AU9" i="6"/>
  <c r="AU457" i="6" s="1"/>
  <c r="BT661" i="6"/>
  <c r="AU362" i="6"/>
  <c r="AU726" i="6"/>
  <c r="BT734" i="6"/>
  <c r="BT538" i="6"/>
  <c r="BT720" i="6"/>
  <c r="BJ725" i="6"/>
  <c r="BJ10" i="6"/>
  <c r="BJ458" i="6" s="1"/>
  <c r="AZ461" i="6"/>
  <c r="G635" i="6"/>
  <c r="AP655" i="6"/>
  <c r="AP9" i="6"/>
  <c r="AP457" i="6" s="1"/>
  <c r="BJ461" i="6"/>
  <c r="BJ8" i="6"/>
  <c r="G362" i="6"/>
  <c r="G726" i="6"/>
  <c r="BT476" i="6"/>
  <c r="BT671" i="6"/>
  <c r="BT465" i="6"/>
  <c r="AF462" i="6"/>
  <c r="AF12" i="6"/>
  <c r="BP18" i="5"/>
  <c r="AL18" i="5"/>
  <c r="BK18" i="5"/>
  <c r="R34" i="5"/>
  <c r="AQ18" i="5"/>
  <c r="M62" i="5"/>
  <c r="AB18" i="5"/>
  <c r="BU18" i="5"/>
  <c r="BF18" i="5"/>
  <c r="BA62" i="5"/>
  <c r="BU8" i="5"/>
  <c r="W18" i="5"/>
  <c r="BK34" i="5"/>
  <c r="W34" i="5"/>
  <c r="AG18" i="5"/>
  <c r="AV18" i="5"/>
  <c r="BP34" i="5"/>
  <c r="BR67" i="2"/>
  <c r="BV60" i="2"/>
  <c r="BV48" i="2"/>
  <c r="BQ69" i="2"/>
  <c r="BQ71" i="2" s="1"/>
  <c r="BU67" i="2"/>
  <c r="BU69" i="2" s="1"/>
  <c r="BU71" i="2" s="1"/>
  <c r="BT67" i="2"/>
  <c r="BT69" i="2" s="1"/>
  <c r="BT71" i="2" s="1"/>
  <c r="BR69" i="2"/>
  <c r="BR71" i="2" s="1"/>
  <c r="BV53" i="2"/>
  <c r="I69" i="2"/>
  <c r="I71" i="2" s="1"/>
  <c r="BL69" i="2"/>
  <c r="BL71" i="2" s="1"/>
  <c r="R139" i="1"/>
  <c r="R145" i="1" s="1"/>
  <c r="U78" i="1"/>
  <c r="U80" i="1" s="1"/>
  <c r="U123" i="1" s="1"/>
  <c r="H125" i="1"/>
  <c r="U127" i="1"/>
  <c r="U126" i="1" s="1"/>
  <c r="K123" i="1"/>
  <c r="K127" i="1"/>
  <c r="K126" i="1" s="1"/>
  <c r="J125" i="1"/>
  <c r="J139" i="1" s="1"/>
  <c r="J145" i="1" s="1"/>
  <c r="T139" i="1"/>
  <c r="T145" i="1" s="1"/>
  <c r="Q12" i="7" l="1"/>
  <c r="Q261" i="7" s="1"/>
  <c r="AA8" i="6"/>
  <c r="AA7" i="6" s="1"/>
  <c r="AA455" i="6" s="1"/>
  <c r="BE10" i="6"/>
  <c r="BE458" i="6" s="1"/>
  <c r="BE725" i="6"/>
  <c r="L655" i="6"/>
  <c r="AB96" i="11"/>
  <c r="Z60" i="11"/>
  <c r="Z96" i="11"/>
  <c r="P81" i="11"/>
  <c r="I85" i="11"/>
  <c r="M81" i="11"/>
  <c r="H81" i="11"/>
  <c r="Z89" i="11"/>
  <c r="R81" i="11"/>
  <c r="J81" i="11"/>
  <c r="N81" i="11"/>
  <c r="O81" i="11"/>
  <c r="T45" i="11"/>
  <c r="AB47" i="11"/>
  <c r="Z45" i="11"/>
  <c r="Q81" i="11"/>
  <c r="T89" i="11"/>
  <c r="AB91" i="11"/>
  <c r="K81" i="11"/>
  <c r="T14" i="11"/>
  <c r="AB56" i="11"/>
  <c r="T60" i="11"/>
  <c r="AB62" i="11"/>
  <c r="Z66" i="11"/>
  <c r="AB16" i="11"/>
  <c r="L81" i="11"/>
  <c r="BU79" i="9"/>
  <c r="BK37" i="9"/>
  <c r="BK79" i="9" s="1"/>
  <c r="BK51" i="9"/>
  <c r="AQ37" i="9"/>
  <c r="AQ79" i="9" s="1"/>
  <c r="AQ51" i="9"/>
  <c r="AL51" i="9"/>
  <c r="AL37" i="9"/>
  <c r="AL79" i="9" s="1"/>
  <c r="AV37" i="9"/>
  <c r="AV79" i="9" s="1"/>
  <c r="AV51" i="9"/>
  <c r="BF37" i="9"/>
  <c r="BF79" i="9" s="1"/>
  <c r="BF51" i="9"/>
  <c r="AG51" i="9"/>
  <c r="AG37" i="9"/>
  <c r="AG79" i="9" s="1"/>
  <c r="AF152" i="8"/>
  <c r="AF325" i="8" s="1"/>
  <c r="AP152" i="8"/>
  <c r="AP325" i="8" s="1"/>
  <c r="AA152" i="8"/>
  <c r="AA325" i="8" s="1"/>
  <c r="AA326" i="8"/>
  <c r="BE245" i="8"/>
  <c r="BE12" i="8"/>
  <c r="BE244" i="8" s="1"/>
  <c r="V245" i="8"/>
  <c r="V12" i="8"/>
  <c r="V244" i="8" s="1"/>
  <c r="AF245" i="8"/>
  <c r="AF12" i="8"/>
  <c r="AF244" i="8" s="1"/>
  <c r="V326" i="8"/>
  <c r="V152" i="8"/>
  <c r="V325" i="8" s="1"/>
  <c r="BJ152" i="8"/>
  <c r="BJ325" i="8" s="1"/>
  <c r="BJ326" i="8"/>
  <c r="Q245" i="8"/>
  <c r="Q12" i="8"/>
  <c r="Q244" i="8" s="1"/>
  <c r="AP12" i="8"/>
  <c r="AP244" i="8" s="1"/>
  <c r="AU245" i="8"/>
  <c r="AU12" i="8"/>
  <c r="AU244" i="8" s="1"/>
  <c r="BO12" i="8"/>
  <c r="BO244" i="8" s="1"/>
  <c r="AA245" i="8"/>
  <c r="AA12" i="8"/>
  <c r="AA244" i="8" s="1"/>
  <c r="BJ12" i="8"/>
  <c r="BJ244" i="8" s="1"/>
  <c r="AZ245" i="8"/>
  <c r="AZ12" i="8"/>
  <c r="AZ244" i="8" s="1"/>
  <c r="BO152" i="8"/>
  <c r="BO325" i="8" s="1"/>
  <c r="BO326" i="8"/>
  <c r="AZ328" i="8"/>
  <c r="AZ152" i="8"/>
  <c r="AZ325" i="8" s="1"/>
  <c r="AK12" i="8"/>
  <c r="AK244" i="8" s="1"/>
  <c r="AU328" i="8"/>
  <c r="AU152" i="8"/>
  <c r="AU325" i="8" s="1"/>
  <c r="AK152" i="8"/>
  <c r="AK325" i="8" s="1"/>
  <c r="Q326" i="8"/>
  <c r="Q152" i="8"/>
  <c r="Q325" i="8" s="1"/>
  <c r="L245" i="8"/>
  <c r="L12" i="8"/>
  <c r="L244" i="8" s="1"/>
  <c r="BE327" i="8"/>
  <c r="BE152" i="8"/>
  <c r="BE325" i="8" s="1"/>
  <c r="AA12" i="7"/>
  <c r="AA261" i="7" s="1"/>
  <c r="AP13" i="7"/>
  <c r="AP12" i="7" s="1"/>
  <c r="AP261" i="7" s="1"/>
  <c r="AP267" i="7"/>
  <c r="BT16" i="7"/>
  <c r="BT371" i="7"/>
  <c r="BT15" i="7"/>
  <c r="BT264" i="7" s="1"/>
  <c r="BT314" i="7"/>
  <c r="BT19" i="7"/>
  <c r="BT279" i="7"/>
  <c r="BT278" i="7"/>
  <c r="L18" i="7"/>
  <c r="L268" i="7"/>
  <c r="AK13" i="7"/>
  <c r="AK12" i="7" s="1"/>
  <c r="AK261" i="7" s="1"/>
  <c r="AK267" i="7"/>
  <c r="BE264" i="7"/>
  <c r="BE12" i="7"/>
  <c r="BE261" i="7" s="1"/>
  <c r="AZ267" i="7"/>
  <c r="AZ13" i="7"/>
  <c r="AZ12" i="7" s="1"/>
  <c r="AZ261" i="7" s="1"/>
  <c r="BT299" i="7"/>
  <c r="BT14" i="7"/>
  <c r="V267" i="7"/>
  <c r="V13" i="7"/>
  <c r="AF12" i="7"/>
  <c r="AF261" i="7" s="1"/>
  <c r="V299" i="7"/>
  <c r="V14" i="7"/>
  <c r="V263" i="7" s="1"/>
  <c r="AU13" i="7"/>
  <c r="AU12" i="7" s="1"/>
  <c r="AU261" i="7" s="1"/>
  <c r="AU267" i="7"/>
  <c r="BO268" i="7"/>
  <c r="BO18" i="7"/>
  <c r="BJ267" i="7"/>
  <c r="BJ13" i="7"/>
  <c r="BJ12" i="7" s="1"/>
  <c r="BJ261" i="7" s="1"/>
  <c r="AP7" i="6"/>
  <c r="AP455" i="6" s="1"/>
  <c r="AU725" i="6"/>
  <c r="AU10" i="6"/>
  <c r="AU458" i="6" s="1"/>
  <c r="BT462" i="6"/>
  <c r="BT12" i="6"/>
  <c r="BO456" i="6"/>
  <c r="BO7" i="6"/>
  <c r="BO455" i="6" s="1"/>
  <c r="AK456" i="6"/>
  <c r="AK7" i="6"/>
  <c r="AK455" i="6" s="1"/>
  <c r="AA456" i="6"/>
  <c r="Q655" i="6"/>
  <c r="Q9" i="6"/>
  <c r="Q457" i="6" s="1"/>
  <c r="G462" i="6"/>
  <c r="Q461" i="6"/>
  <c r="Q8" i="6"/>
  <c r="V655" i="6"/>
  <c r="V9" i="6"/>
  <c r="V457" i="6" s="1"/>
  <c r="AF461" i="6"/>
  <c r="AF8" i="6"/>
  <c r="BT656" i="6"/>
  <c r="BT225" i="6"/>
  <c r="BT725" i="6"/>
  <c r="BT10" i="6"/>
  <c r="Q725" i="6"/>
  <c r="Q10" i="6"/>
  <c r="Q458" i="6" s="1"/>
  <c r="V461" i="6"/>
  <c r="V8" i="6"/>
  <c r="AZ725" i="6"/>
  <c r="AZ10" i="6"/>
  <c r="AZ458" i="6" s="1"/>
  <c r="BJ456" i="6"/>
  <c r="BJ7" i="6"/>
  <c r="BJ455" i="6" s="1"/>
  <c r="G725" i="6"/>
  <c r="G10" i="6"/>
  <c r="G458" i="6" s="1"/>
  <c r="AU461" i="6"/>
  <c r="AU8" i="6"/>
  <c r="AZ457" i="6"/>
  <c r="L461" i="6"/>
  <c r="L8" i="6"/>
  <c r="BE457" i="6"/>
  <c r="BE7" i="6"/>
  <c r="BE455" i="6" s="1"/>
  <c r="AV62" i="5"/>
  <c r="W62" i="5"/>
  <c r="BU62" i="5"/>
  <c r="BF62" i="5"/>
  <c r="BP62" i="5"/>
  <c r="BK62" i="5"/>
  <c r="AL62" i="5"/>
  <c r="AG62" i="5"/>
  <c r="AQ62" i="5"/>
  <c r="AB62" i="5"/>
  <c r="R62" i="5"/>
  <c r="BV67" i="2"/>
  <c r="U125" i="1"/>
  <c r="U139" i="1" s="1"/>
  <c r="U145" i="1" s="1"/>
  <c r="K125" i="1"/>
  <c r="K139" i="1" s="1"/>
  <c r="K145" i="1" s="1"/>
  <c r="G7" i="6" l="1"/>
  <c r="J40" i="11"/>
  <c r="O40" i="11"/>
  <c r="R40" i="11"/>
  <c r="Z85" i="11"/>
  <c r="AB45" i="11"/>
  <c r="I81" i="11"/>
  <c r="AB60" i="11"/>
  <c r="T85" i="11"/>
  <c r="AB85" i="11" s="1"/>
  <c r="P40" i="11"/>
  <c r="Q40" i="11"/>
  <c r="N40" i="11"/>
  <c r="L40" i="11"/>
  <c r="AB14" i="11"/>
  <c r="H40" i="11"/>
  <c r="AB89" i="11"/>
  <c r="K40" i="11"/>
  <c r="M40" i="11"/>
  <c r="L267" i="7"/>
  <c r="L13" i="7"/>
  <c r="L12" i="7" s="1"/>
  <c r="L261" i="7" s="1"/>
  <c r="V12" i="7"/>
  <c r="V261" i="7" s="1"/>
  <c r="BT263" i="7"/>
  <c r="BT265" i="7"/>
  <c r="BT18" i="7"/>
  <c r="BT268" i="7"/>
  <c r="BO267" i="7"/>
  <c r="BO13" i="7"/>
  <c r="BO12" i="7" s="1"/>
  <c r="BO261" i="7" s="1"/>
  <c r="G461" i="6"/>
  <c r="BT458" i="6"/>
  <c r="BT655" i="6"/>
  <c r="BT9" i="6"/>
  <c r="BT457" i="6" s="1"/>
  <c r="BT461" i="6"/>
  <c r="BT8" i="6"/>
  <c r="Q456" i="6"/>
  <c r="Q7" i="6"/>
  <c r="Q455" i="6" s="1"/>
  <c r="L456" i="6"/>
  <c r="L7" i="6"/>
  <c r="L455" i="6" s="1"/>
  <c r="V7" i="6"/>
  <c r="V455" i="6" s="1"/>
  <c r="V456" i="6"/>
  <c r="AZ7" i="6"/>
  <c r="AZ455" i="6" s="1"/>
  <c r="AU456" i="6"/>
  <c r="AU7" i="6"/>
  <c r="AU455" i="6" s="1"/>
  <c r="AF456" i="6"/>
  <c r="AF7" i="6"/>
  <c r="AF455" i="6" s="1"/>
  <c r="BV69" i="2"/>
  <c r="BV71" i="2" s="1"/>
  <c r="Z81" i="11" l="1"/>
  <c r="AB81" i="11"/>
  <c r="T81" i="11"/>
  <c r="I40" i="11"/>
  <c r="BT267" i="7"/>
  <c r="BT13" i="7"/>
  <c r="BT12" i="7" s="1"/>
  <c r="G455" i="6"/>
  <c r="G456" i="6"/>
  <c r="BT456" i="6"/>
  <c r="BT7" i="6"/>
  <c r="BT455" i="6" s="1"/>
  <c r="T40" i="11" l="1"/>
  <c r="Z40" i="11"/>
  <c r="BT261" i="7"/>
  <c r="AB40" i="11" l="1"/>
</calcChain>
</file>

<file path=xl/sharedStrings.xml><?xml version="1.0" encoding="utf-8"?>
<sst xmlns="http://schemas.openxmlformats.org/spreadsheetml/2006/main" count="1498" uniqueCount="617">
  <si>
    <t>Table 1 Revenue*</t>
  </si>
  <si>
    <t>2024/25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</si>
  <si>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</si>
  <si>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</si>
  <si>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</si>
  <si>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</si>
  <si>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</si>
  <si>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</si>
  <si>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</si>
  <si>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</si>
  <si>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</si>
  <si>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</si>
  <si>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</si>
  <si>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</si>
  <si>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</si>
  <si>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</si>
  <si>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</si>
  <si>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 xml:space="preserve">estimate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</si>
  <si>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</si>
  <si>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</si>
  <si>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</si>
  <si>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</si>
  <si>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</si>
  <si>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</si>
  <si>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</si>
  <si>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</si>
  <si>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</si>
  <si>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</si>
  <si>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</si>
  <si>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</si>
  <si>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</si>
  <si>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</si>
  <si>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</si>
  <si>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</si>
  <si>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</si>
  <si>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</si>
  <si>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</si>
  <si>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</si>
  <si>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</si>
  <si>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</si>
  <si>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</si>
  <si>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</si>
  <si>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</si>
  <si>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</si>
  <si>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</si>
  <si>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</si>
  <si>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</si>
  <si>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</si>
  <si>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</si>
  <si>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</si>
  <si>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</si>
  <si>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</si>
  <si>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</si>
  <si>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</si>
  <si>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</si>
  <si>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</si>
  <si>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</si>
  <si>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</si>
  <si>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</si>
  <si>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</si>
  <si>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</si>
  <si>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</si>
  <si>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-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</si>
  <si>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</si>
  <si>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</si>
  <si>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</si>
  <si>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</si>
  <si>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</si>
  <si>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</si>
  <si>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</si>
  <si>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</si>
  <si>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</si>
  <si>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</si>
  <si>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</si>
  <si>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</si>
  <si>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</si>
  <si>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</si>
  <si>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</si>
  <si>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</si>
  <si>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</si>
  <si>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</si>
  <si>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</si>
  <si>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</si>
  <si>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</si>
  <si>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</si>
  <si>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</si>
  <si>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</si>
  <si>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</si>
  <si>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</si>
  <si>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</si>
  <si>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</si>
  <si>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</si>
  <si>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</si>
  <si>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</si>
  <si>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</si>
  <si>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</si>
  <si>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</si>
  <si>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</si>
  <si>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</si>
  <si>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</si>
  <si>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</si>
  <si>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</si>
  <si>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</si>
  <si>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</si>
  <si>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</si>
  <si>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</si>
  <si>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</si>
  <si>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</si>
  <si>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</si>
  <si>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</si>
  <si>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</si>
  <si>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</si>
  <si>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</si>
  <si>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7)</t>
  </si>
  <si>
    <t>Sales of capital assets</t>
  </si>
  <si>
    <t>Financial transactions in assets and liabilities</t>
  </si>
  <si>
    <t>8)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</si>
  <si>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</si>
  <si>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</si>
  <si>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</si>
  <si>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</si>
  <si>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</si>
  <si>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</si>
  <si>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</si>
  <si>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</si>
  <si>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</si>
  <si>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</si>
  <si>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</si>
  <si>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</si>
  <si>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</si>
  <si>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</si>
  <si>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</si>
  <si>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</si>
  <si>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>NRF receipts</t>
  </si>
  <si>
    <t>9)</t>
  </si>
  <si>
    <t>Public entity conduit receipts</t>
  </si>
  <si>
    <t>10)</t>
  </si>
  <si>
    <t xml:space="preserve">Independent Communications Authority of South Africa </t>
  </si>
  <si>
    <t>Competition Commission</t>
  </si>
  <si>
    <t>Sale of non-core assets</t>
  </si>
  <si>
    <t>Central Energy Fund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</si>
  <si>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</si>
  <si>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</si>
  <si>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</si>
  <si>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</si>
  <si>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</si>
  <si>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</si>
  <si>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11)</t>
  </si>
  <si>
    <t xml:space="preserve">  Financial Intelligence Centre Act</t>
  </si>
  <si>
    <t xml:space="preserve">  FSCA</t>
  </si>
  <si>
    <t xml:space="preserve">  SARB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</si>
  <si>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</si>
  <si>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</si>
  <si>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</si>
  <si>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GPAA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</si>
  <si>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</si>
  <si>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</si>
  <si>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</si>
  <si>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</si>
  <si>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</si>
  <si>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</si>
  <si>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</si>
  <si>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</si>
  <si>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</si>
  <si>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</si>
  <si>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</si>
  <si>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</si>
  <si>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</si>
  <si>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</si>
  <si>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</si>
  <si>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Mineral royalties imposed on the transfer of mineral resources in terms of the Mineral and Petroleum Resources Royalty Act (2008), which came into operation on 1 May 2009.</t>
  </si>
  <si>
    <t>8) Includes recoveries of loans and advances.</t>
  </si>
  <si>
    <t>9) Includes National Revenue Funds reciepts previously accounted for seperately.</t>
  </si>
  <si>
    <t>10) Revenue reallocated from Departmental Revenue to Financial transaction in assets and liabilities to be in line with the Budget Review.</t>
  </si>
  <si>
    <t>11)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</si>
  <si>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</si>
  <si>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</si>
  <si>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</si>
  <si>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</si>
  <si>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</si>
  <si>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</si>
  <si>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</si>
  <si>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</si>
  <si>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</si>
  <si>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</si>
  <si>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</si>
  <si>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</si>
  <si>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</si>
  <si>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</si>
  <si>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</si>
  <si>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</si>
  <si>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</si>
  <si>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</si>
  <si>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</si>
  <si>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</si>
  <si>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</si>
  <si>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</si>
  <si>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</si>
  <si>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</si>
  <si>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</si>
  <si>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</si>
  <si>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</si>
  <si>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</si>
  <si>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</si>
  <si>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</si>
  <si>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</si>
  <si>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</si>
  <si>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</si>
  <si>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</si>
  <si>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</si>
  <si>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</si>
  <si>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</si>
  <si>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</si>
  <si>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</si>
  <si>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</si>
  <si>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</si>
  <si>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</si>
  <si>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</si>
  <si>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</si>
  <si>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</si>
  <si>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</si>
  <si>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</si>
  <si>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</si>
  <si>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</si>
  <si>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</si>
  <si>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</si>
  <si>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</si>
  <si>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</si>
  <si>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</si>
  <si>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</si>
  <si>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</si>
  <si>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</si>
  <si>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</si>
  <si>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</si>
  <si>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</si>
  <si>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</si>
  <si>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</si>
  <si>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</si>
  <si>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</si>
  <si>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</si>
  <si>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</si>
  <si>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</si>
  <si>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</si>
  <si>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</si>
  <si>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</si>
  <si>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</si>
  <si>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</si>
  <si>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</si>
  <si>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</si>
  <si>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</si>
  <si>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</si>
  <si>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</si>
  <si>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</si>
  <si>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Summary table of national revenue, expenditure and borrowing for the month ended 30 June 2024</t>
  </si>
  <si>
    <t>Table</t>
  </si>
  <si>
    <t>estimate</t>
  </si>
  <si>
    <t>Revenue</t>
  </si>
  <si>
    <t xml:space="preserve">Expenditure </t>
  </si>
  <si>
    <t>Appropriation by vote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</si>
  <si>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</si>
  <si>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</si>
  <si>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</si>
  <si>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</si>
  <si>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</si>
  <si>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</si>
  <si>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Land and Agricultural Development Bank of South Africa</t>
  </si>
  <si>
    <t>Main budget balance</t>
  </si>
  <si>
    <t>Redemptions</t>
  </si>
  <si>
    <t xml:space="preserve">Eskom debt-relief arrangement 1                                                       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</si>
  <si>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</si>
  <si>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</si>
  <si>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</si>
  <si>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</si>
  <si>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</si>
  <si>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Change in cash and other balances2</t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</si>
  <si>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</si>
  <si>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</si>
  <si>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</si>
  <si>
    <t>Table 3  Summary table of gross borrowing</t>
  </si>
  <si>
    <t>Revised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</si>
  <si>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</si>
  <si>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</si>
  <si>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</si>
  <si>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</si>
  <si>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</si>
  <si>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</si>
  <si>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</si>
  <si>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</si>
  <si>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</si>
  <si>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</si>
  <si>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</si>
  <si>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</si>
  <si>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</si>
  <si>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</si>
  <si>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</si>
  <si>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</si>
  <si>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</si>
  <si>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</si>
  <si>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</si>
  <si>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</si>
  <si>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</si>
  <si>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</si>
  <si>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</si>
  <si>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</si>
  <si>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</si>
  <si>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</si>
  <si>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</si>
  <si>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</si>
  <si>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</si>
  <si>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</si>
  <si>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</si>
  <si>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</si>
  <si>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</si>
  <si>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</si>
  <si>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</si>
  <si>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</si>
  <si>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</si>
  <si>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</si>
  <si>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</si>
  <si>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</si>
  <si>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</si>
  <si>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</si>
  <si>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</si>
  <si>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</si>
  <si>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</si>
  <si>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</si>
  <si>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</si>
  <si>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</si>
  <si>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</si>
  <si>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</si>
  <si>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</si>
  <si>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</si>
  <si>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</si>
  <si>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</si>
  <si>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</si>
  <si>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</si>
  <si>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</si>
  <si>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</si>
  <si>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</si>
  <si>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</si>
  <si>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</si>
  <si>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</si>
  <si>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</si>
  <si>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</si>
  <si>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</si>
  <si>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</si>
  <si>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</si>
  <si>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</si>
  <si>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</si>
  <si>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</si>
  <si>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</si>
  <si>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</si>
  <si>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</si>
  <si>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</si>
  <si>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</si>
  <si>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</si>
  <si>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</si>
  <si>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</si>
  <si>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</si>
  <si>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</si>
  <si>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</si>
  <si>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</si>
  <si>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</si>
  <si>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</si>
  <si>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</si>
  <si>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</si>
  <si>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</si>
  <si>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</si>
  <si>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</si>
  <si>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</si>
  <si>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</si>
  <si>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</si>
  <si>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</si>
  <si>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</si>
  <si>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</si>
  <si>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</si>
  <si>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</si>
  <si>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</si>
  <si>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</si>
  <si>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</si>
  <si>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</si>
  <si>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</si>
  <si>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</si>
  <si>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</si>
  <si>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</si>
  <si>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</si>
  <si>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</si>
  <si>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</si>
  <si>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</si>
  <si>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</si>
  <si>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</si>
  <si>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</si>
  <si>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</si>
  <si>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</si>
  <si>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</si>
  <si>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</si>
  <si>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</si>
  <si>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</si>
  <si>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</si>
  <si>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</si>
  <si>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</si>
  <si>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</si>
  <si>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</si>
  <si>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</si>
  <si>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</si>
  <si>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</si>
  <si>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</si>
  <si>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</si>
  <si>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</si>
  <si>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</si>
  <si>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</si>
  <si>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</si>
  <si>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</si>
  <si>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</si>
  <si>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</si>
  <si>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</si>
  <si>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</si>
  <si>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</si>
  <si>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</si>
  <si>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</si>
  <si>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</si>
  <si>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</si>
  <si>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</si>
  <si>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</si>
  <si>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</si>
  <si>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</si>
  <si>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</si>
  <si>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</si>
  <si>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</si>
  <si>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</si>
  <si>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</si>
  <si>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</si>
  <si>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</si>
  <si>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</si>
  <si>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</si>
  <si>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</si>
  <si>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</si>
  <si>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</si>
  <si>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</si>
  <si>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</si>
  <si>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</si>
  <si>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</si>
  <si>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</si>
  <si>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</si>
  <si>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</si>
  <si>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</si>
  <si>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</si>
  <si>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</si>
  <si>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</si>
  <si>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</si>
  <si>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</si>
  <si>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</si>
  <si>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</si>
  <si>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</si>
  <si>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TY2/118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</si>
  <si>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</si>
  <si>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</si>
  <si>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</si>
  <si>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</si>
  <si>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</si>
  <si>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</si>
  <si>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</si>
  <si>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</si>
  <si>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</si>
  <si>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</si>
  <si>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</si>
  <si>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</si>
  <si>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</si>
  <si>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</si>
  <si>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</si>
  <si>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</si>
  <si>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</si>
  <si>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</si>
  <si>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</si>
  <si>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</si>
  <si>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</si>
  <si>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</si>
  <si>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</si>
  <si>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</si>
  <si>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</si>
  <si>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</si>
  <si>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</si>
  <si>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</si>
  <si>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</si>
  <si>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</si>
  <si>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</si>
  <si>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</si>
  <si>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</si>
  <si>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</si>
  <si>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</si>
  <si>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</si>
  <si>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</si>
  <si>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</si>
  <si>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</si>
  <si>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</si>
  <si>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</si>
  <si>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</si>
  <si>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</si>
  <si>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</si>
  <si>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</si>
  <si>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</si>
  <si>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</si>
  <si>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</si>
  <si>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</si>
  <si>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</si>
  <si>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</si>
  <si>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</si>
  <si>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</si>
  <si>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</si>
  <si>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</si>
  <si>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</si>
  <si>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</si>
  <si>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</si>
  <si>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</si>
  <si>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</si>
  <si>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</si>
  <si>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</si>
  <si>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</si>
  <si>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</si>
  <si>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</si>
  <si>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</si>
  <si>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</si>
  <si>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</si>
  <si>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</si>
  <si>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</si>
  <si>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</si>
  <si>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(net)</t>
  </si>
  <si>
    <t>Total financing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</si>
  <si>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</si>
  <si>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</si>
  <si>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</si>
  <si>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</si>
  <si>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</si>
  <si>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</si>
  <si>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</si>
  <si>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</si>
  <si>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</si>
  <si>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</si>
  <si>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</si>
  <si>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</si>
  <si>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</si>
  <si>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</si>
  <si>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</si>
  <si>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</si>
  <si>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</si>
  <si>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</si>
  <si>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</si>
  <si>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</si>
  <si>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</si>
  <si>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</si>
  <si>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</si>
  <si>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</si>
  <si>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</si>
  <si>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</si>
  <si>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</si>
  <si>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</si>
  <si>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 xml:space="preserve">5) In 2024/25, the Reserve Bank will pay R200 billion to government in partial settlement of the GFECRA balances. </t>
  </si>
  <si>
    <t>Of this amount government will pay the Reserve Bank R100 billion towards the contingency reserve.</t>
  </si>
  <si>
    <t>6) Domestic short-term loans were updated to exclude CPD investment amount in June &amp; July 2023.</t>
  </si>
  <si>
    <t>7) A negative value indicates an increase in cash and other balances. A positive value indicates that cash is used to finance part of the borrowing requirement.</t>
  </si>
  <si>
    <t>8) The opening cash balances were updated to reflect the actual outcome.</t>
  </si>
  <si>
    <t>9)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</si>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</sst>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_);_(@_)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7030A0"/>
      <name val="Arial Narrow"/>
      <family val="2"/>
    </font>
    <font>
      <b/>
      <sz val="11"/>
      <color rgb="FFC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9" fillId="0" borderId="0"/>
    <xf numFmtId="0" fontId="5" fillId="0" borderId="0"/>
  </cellStyleXfs>
  <cellXfs count="643">
    <xf numFmtId="0" fontId="0" fillId="0" borderId="0" xfId="0"/>
    <xf numFmtId="164" fontId="2" fillId="0" borderId="0" xfId="0" applyNumberFormat="1" applyFont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3" fillId="0" borderId="6" xfId="0" quotePrefix="1" applyNumberFormat="1" applyFont="1" applyBorder="1" applyAlignment="1">
      <alignment horizontal="center"/>
    </xf>
    <xf numFmtId="164" fontId="2" fillId="0" borderId="9" xfId="0" applyNumberFormat="1" applyFont="1" applyBorder="1"/>
    <xf numFmtId="164" fontId="3" fillId="0" borderId="0" xfId="0" applyNumberFormat="1" applyFont="1"/>
    <xf numFmtId="164" fontId="4" fillId="0" borderId="10" xfId="0" applyNumberFormat="1" applyFont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/>
    <xf numFmtId="164" fontId="3" fillId="0" borderId="7" xfId="0" applyNumberFormat="1" applyFont="1" applyBorder="1"/>
    <xf numFmtId="164" fontId="3" fillId="0" borderId="15" xfId="0" applyNumberFormat="1" applyFont="1" applyBorder="1" applyAlignment="1">
      <alignment horizontal="right"/>
    </xf>
    <xf numFmtId="164" fontId="3" fillId="0" borderId="16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4" fillId="0" borderId="17" xfId="0" applyNumberFormat="1" applyFont="1" applyBorder="1"/>
    <xf numFmtId="164" fontId="6" fillId="0" borderId="0" xfId="0" applyNumberFormat="1" applyFont="1"/>
    <xf numFmtId="164" fontId="4" fillId="0" borderId="0" xfId="0" applyNumberFormat="1" applyFont="1"/>
    <xf numFmtId="164" fontId="6" fillId="0" borderId="13" xfId="0" applyNumberFormat="1" applyFont="1" applyBorder="1"/>
    <xf numFmtId="164" fontId="4" fillId="0" borderId="12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16" xfId="0" applyNumberFormat="1" applyFont="1" applyBorder="1" applyAlignment="1">
      <alignment horizontal="right"/>
    </xf>
    <xf numFmtId="164" fontId="2" fillId="0" borderId="10" xfId="2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9" fillId="0" borderId="0" xfId="0" applyNumberFormat="1" applyFont="1"/>
    <xf numFmtId="164" fontId="3" fillId="0" borderId="1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10" fillId="0" borderId="0" xfId="0" applyNumberFormat="1" applyFont="1"/>
    <xf numFmtId="164" fontId="8" fillId="0" borderId="0" xfId="0" applyNumberFormat="1" applyFont="1"/>
    <xf numFmtId="164" fontId="11" fillId="0" borderId="0" xfId="0" applyNumberFormat="1" applyFont="1" applyAlignment="1">
      <alignment horizontal="left"/>
    </xf>
    <xf numFmtId="164" fontId="7" fillId="0" borderId="10" xfId="0" applyNumberFormat="1" applyFont="1" applyBorder="1" applyAlignment="1">
      <alignment horizontal="right"/>
    </xf>
    <xf numFmtId="164" fontId="2" fillId="0" borderId="16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0" xfId="2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4" fillId="0" borderId="1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6" xfId="2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164" fontId="6" fillId="0" borderId="9" xfId="0" applyNumberFormat="1" applyFont="1" applyBorder="1"/>
    <xf numFmtId="164" fontId="3" fillId="0" borderId="9" xfId="0" applyNumberFormat="1" applyFont="1" applyBorder="1"/>
    <xf numFmtId="164" fontId="3" fillId="0" borderId="21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2" fillId="0" borderId="17" xfId="0" applyNumberFormat="1" applyFont="1" applyBorder="1"/>
    <xf numFmtId="164" fontId="3" fillId="0" borderId="13" xfId="0" applyNumberFormat="1" applyFont="1" applyBorder="1"/>
    <xf numFmtId="164" fontId="2" fillId="0" borderId="13" xfId="0" applyNumberFormat="1" applyFont="1" applyBorder="1"/>
    <xf numFmtId="164" fontId="8" fillId="0" borderId="12" xfId="0" applyNumberFormat="1" applyFont="1" applyBorder="1" applyAlignment="1">
      <alignment horizontal="right"/>
    </xf>
    <xf numFmtId="164" fontId="3" fillId="0" borderId="16" xfId="2" applyNumberFormat="1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23" xfId="0" applyNumberFormat="1" applyFont="1" applyBorder="1"/>
    <xf numFmtId="164" fontId="3" fillId="0" borderId="24" xfId="0" applyNumberFormat="1" applyFont="1" applyBorder="1"/>
    <xf numFmtId="164" fontId="2" fillId="0" borderId="24" xfId="0" applyNumberFormat="1" applyFont="1" applyBorder="1"/>
    <xf numFmtId="164" fontId="7" fillId="0" borderId="24" xfId="0" applyNumberFormat="1" applyFont="1" applyBorder="1"/>
    <xf numFmtId="164" fontId="8" fillId="0" borderId="25" xfId="0" applyNumberFormat="1" applyFont="1" applyBorder="1" applyAlignment="1">
      <alignment horizontal="right"/>
    </xf>
    <xf numFmtId="164" fontId="3" fillId="0" borderId="26" xfId="2" applyNumberFormat="1" applyFont="1" applyFill="1" applyBorder="1" applyAlignment="1">
      <alignment horizontal="center"/>
    </xf>
    <xf numFmtId="164" fontId="3" fillId="0" borderId="27" xfId="2" applyNumberFormat="1" applyFont="1" applyFill="1" applyBorder="1" applyAlignment="1">
      <alignment horizontal="center"/>
    </xf>
    <xf numFmtId="164" fontId="2" fillId="0" borderId="28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10" fillId="0" borderId="1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indent="1"/>
    </xf>
    <xf numFmtId="164" fontId="2" fillId="0" borderId="16" xfId="3" applyNumberFormat="1" applyFont="1" applyFill="1" applyBorder="1" applyProtection="1"/>
    <xf numFmtId="164" fontId="7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4" fontId="4" fillId="0" borderId="16" xfId="3" applyNumberFormat="1" applyFont="1" applyFill="1" applyBorder="1" applyProtection="1"/>
    <xf numFmtId="164" fontId="4" fillId="0" borderId="10" xfId="3" applyNumberFormat="1" applyFont="1" applyFill="1" applyBorder="1" applyProtection="1"/>
    <xf numFmtId="164" fontId="4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indent="2"/>
    </xf>
    <xf numFmtId="164" fontId="4" fillId="0" borderId="21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4" fillId="0" borderId="20" xfId="0" applyNumberFormat="1" applyFont="1" applyBorder="1"/>
    <xf numFmtId="164" fontId="4" fillId="0" borderId="2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 indent="2"/>
    </xf>
    <xf numFmtId="164" fontId="3" fillId="0" borderId="23" xfId="0" applyNumberFormat="1" applyFont="1" applyBorder="1"/>
    <xf numFmtId="164" fontId="3" fillId="0" borderId="25" xfId="0" applyNumberFormat="1" applyFont="1" applyBorder="1"/>
    <xf numFmtId="164" fontId="3" fillId="0" borderId="32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3" fillId="0" borderId="33" xfId="0" applyNumberFormat="1" applyFont="1" applyBorder="1"/>
    <xf numFmtId="164" fontId="3" fillId="0" borderId="4" xfId="0" applyNumberFormat="1" applyFont="1" applyBorder="1"/>
    <xf numFmtId="164" fontId="3" fillId="0" borderId="9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6" xfId="0" applyNumberFormat="1" applyFont="1" applyBorder="1"/>
    <xf numFmtId="164" fontId="3" fillId="0" borderId="10" xfId="0" applyNumberFormat="1" applyFont="1" applyBorder="1"/>
    <xf numFmtId="164" fontId="3" fillId="0" borderId="20" xfId="0" applyNumberFormat="1" applyFont="1" applyBorder="1"/>
    <xf numFmtId="164" fontId="3" fillId="0" borderId="2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34" xfId="0" applyNumberFormat="1" applyFont="1" applyBorder="1" applyAlignment="1">
      <alignment horizontal="right"/>
    </xf>
    <xf numFmtId="164" fontId="2" fillId="0" borderId="29" xfId="0" applyNumberFormat="1" applyFont="1" applyBorder="1" applyAlignment="1">
      <alignment horizontal="right"/>
    </xf>
    <xf numFmtId="164" fontId="2" fillId="0" borderId="16" xfId="0" applyNumberFormat="1" applyFont="1" applyBorder="1"/>
    <xf numFmtId="164" fontId="3" fillId="0" borderId="3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2" fillId="0" borderId="14" xfId="0" applyNumberFormat="1" applyFont="1" applyBorder="1"/>
    <xf numFmtId="164" fontId="2" fillId="0" borderId="7" xfId="0" applyNumberFormat="1" applyFont="1" applyBorder="1"/>
    <xf numFmtId="164" fontId="2" fillId="0" borderId="2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8" fillId="0" borderId="24" xfId="0" applyNumberFormat="1" applyFont="1" applyBorder="1" applyAlignment="1">
      <alignment horizontal="right"/>
    </xf>
    <xf numFmtId="164" fontId="3" fillId="0" borderId="26" xfId="0" applyNumberFormat="1" applyFont="1" applyBorder="1"/>
    <xf numFmtId="0" fontId="14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0" fontId="2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10" fillId="0" borderId="14" xfId="0" applyFont="1" applyBorder="1"/>
    <xf numFmtId="0" fontId="3" fillId="0" borderId="7" xfId="0" applyFont="1" applyBorder="1"/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10" fillId="0" borderId="9" xfId="0" applyFont="1" applyBorder="1"/>
    <xf numFmtId="0" fontId="3" fillId="0" borderId="4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  <xf numFmtId="164" fontId="2" fillId="0" borderId="2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/>
    <xf numFmtId="164" fontId="2" fillId="0" borderId="0" xfId="2" applyNumberFormat="1" applyFont="1" applyFill="1" applyBorder="1" applyAlignment="1"/>
    <xf numFmtId="167" fontId="16" fillId="0" borderId="0" xfId="2" applyNumberFormat="1" applyFont="1" applyFill="1" applyBorder="1"/>
    <xf numFmtId="43" fontId="2" fillId="0" borderId="0" xfId="0" applyNumberFormat="1" applyFont="1"/>
    <xf numFmtId="37" fontId="8" fillId="0" borderId="0" xfId="0" quotePrefix="1" applyNumberFormat="1" applyFont="1" applyAlignment="1">
      <alignment horizontal="right"/>
    </xf>
    <xf numFmtId="0" fontId="2" fillId="0" borderId="9" xfId="0" applyFont="1" applyBorder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right"/>
    </xf>
    <xf numFmtId="167" fontId="19" fillId="0" borderId="0" xfId="2" applyNumberFormat="1" applyFont="1" applyFill="1" applyBorder="1"/>
    <xf numFmtId="0" fontId="4" fillId="0" borderId="0" xfId="0" quotePrefix="1" applyFont="1" applyAlignment="1">
      <alignment horizontal="right"/>
    </xf>
    <xf numFmtId="0" fontId="7" fillId="0" borderId="0" xfId="0" applyFont="1"/>
    <xf numFmtId="37" fontId="4" fillId="0" borderId="0" xfId="0" quotePrefix="1" applyNumberFormat="1" applyFont="1" applyAlignment="1">
      <alignment horizontal="right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20" xfId="2" applyNumberFormat="1" applyFont="1" applyFill="1" applyBorder="1"/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37" fontId="7" fillId="0" borderId="7" xfId="0" applyNumberFormat="1" applyFont="1" applyBorder="1"/>
    <xf numFmtId="0" fontId="2" fillId="0" borderId="7" xfId="0" applyFont="1" applyBorder="1"/>
    <xf numFmtId="37" fontId="7" fillId="0" borderId="15" xfId="0" applyNumberFormat="1" applyFont="1" applyBorder="1" applyAlignment="1">
      <alignment horizontal="right"/>
    </xf>
    <xf numFmtId="0" fontId="10" fillId="0" borderId="28" xfId="0" applyFont="1" applyBorder="1"/>
    <xf numFmtId="37" fontId="7" fillId="0" borderId="1" xfId="0" applyNumberFormat="1" applyFont="1" applyBorder="1"/>
    <xf numFmtId="37" fontId="8" fillId="0" borderId="41" xfId="0" quotePrefix="1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horizontal="right"/>
    </xf>
    <xf numFmtId="164" fontId="3" fillId="0" borderId="42" xfId="0" applyNumberFormat="1" applyFont="1" applyBorder="1" applyAlignment="1">
      <alignment horizontal="right"/>
    </xf>
    <xf numFmtId="43" fontId="3" fillId="0" borderId="0" xfId="0" applyNumberFormat="1" applyFont="1"/>
    <xf numFmtId="0" fontId="7" fillId="0" borderId="9" xfId="0" applyFont="1" applyBorder="1"/>
    <xf numFmtId="37" fontId="8" fillId="0" borderId="10" xfId="0" quotePrefix="1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164" fontId="3" fillId="0" borderId="20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2" fillId="0" borderId="20" xfId="2" applyNumberFormat="1" applyFont="1" applyFill="1" applyBorder="1" applyAlignment="1">
      <alignment horizontal="center"/>
    </xf>
    <xf numFmtId="37" fontId="8" fillId="0" borderId="10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0" fontId="4" fillId="0" borderId="0" xfId="0" applyFont="1"/>
    <xf numFmtId="164" fontId="4" fillId="0" borderId="2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164" fontId="4" fillId="0" borderId="20" xfId="4" applyNumberFormat="1" applyFont="1" applyFill="1" applyBorder="1" applyAlignment="1">
      <alignment horizontal="center"/>
    </xf>
    <xf numFmtId="167" fontId="22" fillId="0" borderId="0" xfId="4" applyNumberFormat="1" applyFont="1" applyFill="1" applyBorder="1"/>
    <xf numFmtId="43" fontId="4" fillId="0" borderId="0" xfId="0" applyNumberFormat="1" applyFont="1"/>
    <xf numFmtId="164" fontId="4" fillId="0" borderId="20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37" fontId="7" fillId="0" borderId="10" xfId="0" quotePrefix="1" applyNumberFormat="1" applyFont="1" applyBorder="1" applyAlignment="1">
      <alignment horizontal="right"/>
    </xf>
    <xf numFmtId="164" fontId="2" fillId="0" borderId="2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20" xfId="4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67" fontId="16" fillId="0" borderId="0" xfId="4" applyNumberFormat="1" applyFont="1" applyFill="1" applyBorder="1"/>
    <xf numFmtId="0" fontId="2" fillId="0" borderId="0" xfId="0" applyFont="1" applyAlignment="1">
      <alignment horizontal="left"/>
    </xf>
    <xf numFmtId="37" fontId="2" fillId="0" borderId="10" xfId="0" applyNumberFormat="1" applyFont="1" applyBorder="1" applyAlignment="1">
      <alignment horizontal="right"/>
    </xf>
    <xf numFmtId="167" fontId="19" fillId="0" borderId="0" xfId="4" applyNumberFormat="1" applyFont="1" applyFill="1" applyBorder="1"/>
    <xf numFmtId="37" fontId="4" fillId="0" borderId="10" xfId="0" quotePrefix="1" applyNumberFormat="1" applyFont="1" applyBorder="1" applyAlignment="1">
      <alignment horizontal="right"/>
    </xf>
    <xf numFmtId="164" fontId="2" fillId="0" borderId="0" xfId="4" quotePrefix="1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/>
    <xf numFmtId="167" fontId="23" fillId="0" borderId="0" xfId="4" applyNumberFormat="1" applyFont="1" applyFill="1" applyBorder="1"/>
    <xf numFmtId="164" fontId="2" fillId="0" borderId="7" xfId="4" applyNumberFormat="1" applyFont="1" applyFill="1" applyBorder="1" applyAlignment="1">
      <alignment horizontal="right"/>
    </xf>
    <xf numFmtId="164" fontId="2" fillId="0" borderId="15" xfId="4" applyNumberFormat="1" applyFont="1" applyFill="1" applyBorder="1" applyAlignment="1">
      <alignment horizontal="right"/>
    </xf>
    <xf numFmtId="164" fontId="3" fillId="0" borderId="13" xfId="4" applyNumberFormat="1" applyFont="1" applyBorder="1"/>
    <xf numFmtId="164" fontId="3" fillId="0" borderId="36" xfId="4" applyNumberFormat="1" applyFont="1" applyBorder="1" applyAlignment="1">
      <alignment horizontal="right"/>
    </xf>
    <xf numFmtId="164" fontId="3" fillId="0" borderId="37" xfId="4" applyNumberFormat="1" applyFont="1" applyBorder="1" applyAlignment="1">
      <alignment horizontal="right"/>
    </xf>
    <xf numFmtId="164" fontId="3" fillId="0" borderId="43" xfId="4" applyNumberFormat="1" applyFont="1" applyFill="1" applyBorder="1" applyAlignment="1">
      <alignment horizontal="right"/>
    </xf>
    <xf numFmtId="164" fontId="3" fillId="0" borderId="35" xfId="4" applyNumberFormat="1" applyFont="1" applyBorder="1"/>
    <xf numFmtId="164" fontId="3" fillId="0" borderId="36" xfId="4" applyNumberFormat="1" applyFont="1" applyBorder="1"/>
    <xf numFmtId="164" fontId="3" fillId="0" borderId="37" xfId="4" applyNumberFormat="1" applyFont="1" applyBorder="1"/>
    <xf numFmtId="164" fontId="3" fillId="0" borderId="43" xfId="4" applyNumberFormat="1" applyFont="1" applyBorder="1"/>
    <xf numFmtId="164" fontId="3" fillId="0" borderId="44" xfId="4" applyNumberFormat="1" applyFont="1" applyBorder="1"/>
    <xf numFmtId="164" fontId="3" fillId="0" borderId="9" xfId="4" applyNumberFormat="1" applyFont="1" applyBorder="1"/>
    <xf numFmtId="0" fontId="2" fillId="0" borderId="24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right"/>
    </xf>
    <xf numFmtId="164" fontId="2" fillId="0" borderId="45" xfId="0" applyNumberFormat="1" applyFont="1" applyBorder="1" applyAlignment="1">
      <alignment horizontal="right"/>
    </xf>
    <xf numFmtId="164" fontId="2" fillId="0" borderId="46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0" fontId="2" fillId="0" borderId="13" xfId="0" applyFont="1" applyBorder="1"/>
    <xf numFmtId="164" fontId="3" fillId="0" borderId="45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0" fontId="24" fillId="0" borderId="9" xfId="0" applyFont="1" applyBorder="1"/>
    <xf numFmtId="167" fontId="2" fillId="0" borderId="0" xfId="0" applyNumberFormat="1" applyFont="1"/>
    <xf numFmtId="165" fontId="2" fillId="0" borderId="0" xfId="4" applyFont="1" applyFill="1" applyBorder="1" applyAlignment="1"/>
    <xf numFmtId="0" fontId="10" fillId="0" borderId="30" xfId="0" applyFont="1" applyBorder="1"/>
    <xf numFmtId="37" fontId="7" fillId="0" borderId="31" xfId="0" applyNumberFormat="1" applyFont="1" applyBorder="1"/>
    <xf numFmtId="0" fontId="2" fillId="0" borderId="31" xfId="0" applyFont="1" applyBorder="1"/>
    <xf numFmtId="164" fontId="3" fillId="0" borderId="31" xfId="0" applyNumberFormat="1" applyFont="1" applyBorder="1" applyAlignment="1">
      <alignment horizontal="right"/>
    </xf>
    <xf numFmtId="164" fontId="3" fillId="0" borderId="49" xfId="0" applyNumberFormat="1" applyFont="1" applyBorder="1" applyAlignment="1">
      <alignment horizontal="right"/>
    </xf>
    <xf numFmtId="164" fontId="3" fillId="0" borderId="48" xfId="0" applyNumberFormat="1" applyFont="1" applyBorder="1" applyAlignment="1">
      <alignment horizontal="right"/>
    </xf>
    <xf numFmtId="164" fontId="3" fillId="0" borderId="50" xfId="0" applyNumberFormat="1" applyFont="1" applyBorder="1" applyAlignment="1">
      <alignment horizontal="right"/>
    </xf>
    <xf numFmtId="0" fontId="8" fillId="0" borderId="0" xfId="0" applyFont="1"/>
    <xf numFmtId="164" fontId="7" fillId="0" borderId="0" xfId="4" applyNumberFormat="1" applyFont="1" applyFill="1" applyBorder="1" applyAlignment="1"/>
    <xf numFmtId="169" fontId="2" fillId="0" borderId="0" xfId="4" applyNumberFormat="1" applyFont="1" applyFill="1" applyBorder="1" applyAlignment="1"/>
    <xf numFmtId="0" fontId="2" fillId="0" borderId="0" xfId="0" applyFont="1" applyAlignment="1">
      <alignment horizontal="center"/>
    </xf>
    <xf numFmtId="164" fontId="2" fillId="0" borderId="10" xfId="4" applyNumberFormat="1" applyFont="1" applyFill="1" applyBorder="1" applyAlignment="1">
      <alignment horizontal="right"/>
    </xf>
    <xf numFmtId="164" fontId="2" fillId="0" borderId="0" xfId="4" applyNumberFormat="1" applyFont="1" applyFill="1"/>
    <xf numFmtId="164" fontId="3" fillId="0" borderId="0" xfId="4" applyNumberFormat="1" applyFont="1" applyFill="1" applyBorder="1" applyAlignment="1">
      <alignment horizontal="center"/>
    </xf>
    <xf numFmtId="164" fontId="2" fillId="0" borderId="10" xfId="4" applyNumberFormat="1" applyFont="1" applyFill="1" applyBorder="1" applyAlignment="1">
      <alignment horizontal="center"/>
    </xf>
    <xf numFmtId="164" fontId="2" fillId="0" borderId="16" xfId="4" applyNumberFormat="1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164" fontId="3" fillId="0" borderId="46" xfId="4" applyNumberFormat="1" applyFont="1" applyFill="1" applyBorder="1" applyAlignment="1">
      <alignment horizontal="right"/>
    </xf>
    <xf numFmtId="164" fontId="19" fillId="0" borderId="0" xfId="4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26" fillId="0" borderId="0" xfId="0" applyFont="1"/>
    <xf numFmtId="165" fontId="19" fillId="0" borderId="0" xfId="4" applyFont="1" applyFill="1" applyBorder="1"/>
    <xf numFmtId="164" fontId="19" fillId="0" borderId="0" xfId="4" applyNumberFormat="1" applyFont="1" applyFill="1" applyBorder="1"/>
    <xf numFmtId="0" fontId="14" fillId="0" borderId="1" xfId="0" applyFont="1" applyBorder="1"/>
    <xf numFmtId="0" fontId="19" fillId="0" borderId="1" xfId="0" applyFont="1" applyBorder="1"/>
    <xf numFmtId="0" fontId="26" fillId="0" borderId="1" xfId="0" applyFont="1" applyBorder="1"/>
    <xf numFmtId="165" fontId="19" fillId="0" borderId="1" xfId="4" applyFont="1" applyFill="1" applyBorder="1"/>
    <xf numFmtId="164" fontId="19" fillId="0" borderId="0" xfId="4" applyNumberFormat="1" applyFont="1" applyFill="1"/>
    <xf numFmtId="0" fontId="3" fillId="0" borderId="51" xfId="0" applyFont="1" applyBorder="1"/>
    <xf numFmtId="0" fontId="2" fillId="0" borderId="9" xfId="0" applyFont="1" applyBorder="1"/>
    <xf numFmtId="0" fontId="3" fillId="0" borderId="20" xfId="0" applyFont="1" applyBorder="1" applyAlignment="1">
      <alignment horizontal="center"/>
    </xf>
    <xf numFmtId="164" fontId="3" fillId="0" borderId="11" xfId="4" applyNumberFormat="1" applyFont="1" applyFill="1" applyBorder="1" applyAlignment="1">
      <alignment horizontal="right"/>
    </xf>
    <xf numFmtId="164" fontId="3" fillId="0" borderId="12" xfId="4" applyNumberFormat="1" applyFont="1" applyFill="1" applyBorder="1" applyAlignment="1">
      <alignment horizontal="right"/>
    </xf>
    <xf numFmtId="164" fontId="3" fillId="0" borderId="13" xfId="4" applyNumberFormat="1" applyFont="1" applyFill="1" applyBorder="1" applyAlignment="1">
      <alignment horizontal="right"/>
    </xf>
    <xf numFmtId="164" fontId="3" fillId="0" borderId="0" xfId="4" applyNumberFormat="1" applyFont="1" applyFill="1"/>
    <xf numFmtId="0" fontId="3" fillId="0" borderId="14" xfId="0" applyFont="1" applyBorder="1"/>
    <xf numFmtId="0" fontId="3" fillId="0" borderId="22" xfId="0" applyFont="1" applyBorder="1" applyAlignment="1">
      <alignment horizontal="center"/>
    </xf>
    <xf numFmtId="164" fontId="3" fillId="0" borderId="21" xfId="4" applyNumberFormat="1" applyFont="1" applyFill="1" applyBorder="1" applyAlignment="1">
      <alignment horizontal="right"/>
    </xf>
    <xf numFmtId="164" fontId="3" fillId="0" borderId="15" xfId="4" applyNumberFormat="1" applyFont="1" applyFill="1" applyBorder="1" applyAlignment="1">
      <alignment horizontal="right"/>
    </xf>
    <xf numFmtId="0" fontId="3" fillId="0" borderId="17" xfId="0" applyFont="1" applyBorder="1"/>
    <xf numFmtId="0" fontId="3" fillId="0" borderId="13" xfId="0" applyFont="1" applyBorder="1"/>
    <xf numFmtId="0" fontId="3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6" xfId="4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0" xfId="4" applyNumberFormat="1" applyFont="1" applyFill="1" applyBorder="1" applyAlignment="1">
      <alignment horizontal="right"/>
    </xf>
    <xf numFmtId="164" fontId="3" fillId="0" borderId="10" xfId="4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164" fontId="3" fillId="0" borderId="0" xfId="4" applyNumberFormat="1" applyFont="1" applyFill="1" applyAlignment="1">
      <alignment horizontal="right"/>
    </xf>
    <xf numFmtId="0" fontId="2" fillId="0" borderId="20" xfId="0" applyFont="1" applyBorder="1" applyAlignment="1">
      <alignment horizontal="center"/>
    </xf>
    <xf numFmtId="164" fontId="2" fillId="0" borderId="16" xfId="4" applyNumberFormat="1" applyFont="1" applyFill="1" applyBorder="1" applyAlignment="1">
      <alignment horizontal="right"/>
    </xf>
    <xf numFmtId="165" fontId="2" fillId="0" borderId="16" xfId="4" applyFont="1" applyFill="1" applyBorder="1" applyAlignment="1">
      <alignment horizontal="right"/>
    </xf>
    <xf numFmtId="164" fontId="2" fillId="0" borderId="0" xfId="4" applyNumberFormat="1" applyFont="1" applyFill="1" applyAlignment="1">
      <alignment horizontal="right"/>
    </xf>
    <xf numFmtId="164" fontId="3" fillId="0" borderId="10" xfId="4" applyNumberFormat="1" applyFont="1" applyFill="1" applyBorder="1" applyAlignment="1">
      <alignment horizontal="right"/>
    </xf>
    <xf numFmtId="0" fontId="6" fillId="0" borderId="9" xfId="0" applyFont="1" applyBorder="1"/>
    <xf numFmtId="164" fontId="3" fillId="0" borderId="16" xfId="4" applyNumberFormat="1" applyFont="1" applyFill="1" applyBorder="1" applyAlignment="1">
      <alignment horizontal="center"/>
    </xf>
    <xf numFmtId="0" fontId="6" fillId="0" borderId="0" xfId="0" applyFont="1"/>
    <xf numFmtId="0" fontId="6" fillId="0" borderId="20" xfId="0" applyFont="1" applyBorder="1" applyAlignment="1">
      <alignment horizontal="center"/>
    </xf>
    <xf numFmtId="164" fontId="4" fillId="0" borderId="16" xfId="4" applyNumberFormat="1" applyFont="1" applyFill="1" applyBorder="1" applyAlignment="1">
      <alignment horizontal="center"/>
    </xf>
    <xf numFmtId="164" fontId="4" fillId="0" borderId="10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164" fontId="4" fillId="0" borderId="0" xfId="4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16" xfId="0" applyFont="1" applyBorder="1" applyAlignment="1">
      <alignment horizontal="center"/>
    </xf>
    <xf numFmtId="0" fontId="4" fillId="0" borderId="9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 wrapText="1"/>
    </xf>
    <xf numFmtId="0" fontId="2" fillId="0" borderId="16" xfId="0" applyFont="1" applyBorder="1" applyAlignment="1">
      <alignment horizontal="left" indent="1"/>
    </xf>
    <xf numFmtId="164" fontId="2" fillId="0" borderId="16" xfId="4" applyNumberFormat="1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4" fontId="2" fillId="0" borderId="0" xfId="4" applyNumberFormat="1" applyFont="1" applyFill="1" applyAlignment="1">
      <alignment horizontal="left" indent="1"/>
    </xf>
    <xf numFmtId="0" fontId="4" fillId="0" borderId="9" xfId="0" applyFont="1" applyBorder="1"/>
    <xf numFmtId="0" fontId="4" fillId="0" borderId="16" xfId="0" applyFont="1" applyBorder="1" applyAlignment="1">
      <alignment horizontal="center"/>
    </xf>
    <xf numFmtId="0" fontId="2" fillId="0" borderId="9" xfId="12" applyFont="1" applyBorder="1"/>
    <xf numFmtId="0" fontId="2" fillId="0" borderId="0" xfId="12" applyFont="1"/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168" fontId="3" fillId="0" borderId="11" xfId="4" applyNumberFormat="1" applyFont="1" applyFill="1" applyBorder="1" applyAlignment="1">
      <alignment horizontal="right"/>
    </xf>
    <xf numFmtId="168" fontId="3" fillId="0" borderId="12" xfId="4" applyNumberFormat="1" applyFont="1" applyFill="1" applyBorder="1" applyAlignment="1">
      <alignment horizontal="right"/>
    </xf>
    <xf numFmtId="37" fontId="2" fillId="0" borderId="16" xfId="4" applyNumberFormat="1" applyFont="1" applyFill="1" applyBorder="1" applyAlignment="1">
      <alignment horizontal="right"/>
    </xf>
    <xf numFmtId="37" fontId="2" fillId="0" borderId="10" xfId="4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vertical="center"/>
    </xf>
    <xf numFmtId="164" fontId="6" fillId="0" borderId="16" xfId="4" applyNumberFormat="1" applyFont="1" applyFill="1" applyBorder="1" applyAlignment="1">
      <alignment horizontal="right"/>
    </xf>
    <xf numFmtId="164" fontId="6" fillId="0" borderId="10" xfId="4" applyNumberFormat="1" applyFont="1" applyFill="1" applyBorder="1" applyAlignment="1">
      <alignment horizontal="right"/>
    </xf>
    <xf numFmtId="4" fontId="2" fillId="0" borderId="0" xfId="0" applyNumberFormat="1" applyFont="1"/>
    <xf numFmtId="0" fontId="6" fillId="0" borderId="9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164" fontId="3" fillId="0" borderId="20" xfId="4" applyNumberFormat="1" applyFont="1" applyFill="1" applyBorder="1" applyAlignment="1">
      <alignment horizontal="right"/>
    </xf>
    <xf numFmtId="164" fontId="2" fillId="0" borderId="21" xfId="4" applyNumberFormat="1" applyFont="1" applyFill="1" applyBorder="1" applyAlignment="1">
      <alignment horizontal="right"/>
    </xf>
    <xf numFmtId="37" fontId="3" fillId="0" borderId="11" xfId="4" applyNumberFormat="1" applyFont="1" applyFill="1" applyBorder="1" applyAlignment="1">
      <alignment horizontal="right"/>
    </xf>
    <xf numFmtId="0" fontId="2" fillId="0" borderId="28" xfId="0" applyFont="1" applyBorder="1"/>
    <xf numFmtId="0" fontId="2" fillId="0" borderId="45" xfId="0" applyFont="1" applyBorder="1" applyAlignment="1">
      <alignment horizontal="center"/>
    </xf>
    <xf numFmtId="164" fontId="2" fillId="0" borderId="45" xfId="4" applyNumberFormat="1" applyFont="1" applyFill="1" applyBorder="1" applyAlignment="1">
      <alignment horizontal="right"/>
    </xf>
    <xf numFmtId="164" fontId="2" fillId="0" borderId="41" xfId="4" applyNumberFormat="1" applyFont="1" applyFill="1" applyBorder="1" applyAlignment="1">
      <alignment horizontal="right"/>
    </xf>
    <xf numFmtId="0" fontId="28" fillId="0" borderId="0" xfId="0" applyFont="1"/>
    <xf numFmtId="0" fontId="4" fillId="0" borderId="0" xfId="0" applyFont="1" applyAlignment="1">
      <alignment horizontal="center"/>
    </xf>
    <xf numFmtId="164" fontId="26" fillId="0" borderId="0" xfId="4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164" fontId="26" fillId="0" borderId="0" xfId="4" applyNumberFormat="1" applyFont="1" applyFill="1" applyAlignment="1">
      <alignment horizontal="right"/>
    </xf>
    <xf numFmtId="164" fontId="19" fillId="0" borderId="0" xfId="4" applyNumberFormat="1" applyFont="1" applyFill="1" applyAlignment="1">
      <alignment horizontal="right"/>
    </xf>
    <xf numFmtId="164" fontId="14" fillId="0" borderId="0" xfId="0" applyNumberFormat="1" applyFont="1"/>
    <xf numFmtId="164" fontId="2" fillId="0" borderId="33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0" borderId="4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20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20" xfId="1" applyNumberFormat="1" applyFont="1" applyFill="1" applyBorder="1"/>
    <xf numFmtId="164" fontId="3" fillId="0" borderId="0" xfId="13" applyNumberFormat="1" applyFont="1"/>
    <xf numFmtId="164" fontId="2" fillId="0" borderId="40" xfId="0" applyNumberFormat="1" applyFont="1" applyBorder="1"/>
    <xf numFmtId="164" fontId="2" fillId="0" borderId="12" xfId="0" applyNumberFormat="1" applyFont="1" applyBorder="1"/>
    <xf numFmtId="164" fontId="2" fillId="0" borderId="13" xfId="1" applyNumberFormat="1" applyFont="1" applyFill="1" applyBorder="1"/>
    <xf numFmtId="164" fontId="2" fillId="0" borderId="36" xfId="1" applyNumberFormat="1" applyFont="1" applyFill="1" applyBorder="1"/>
    <xf numFmtId="164" fontId="2" fillId="0" borderId="13" xfId="13" applyNumberFormat="1" applyFont="1" applyBorder="1"/>
    <xf numFmtId="164" fontId="2" fillId="0" borderId="11" xfId="13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6" xfId="13" applyNumberFormat="1" applyFont="1" applyBorder="1"/>
    <xf numFmtId="164" fontId="2" fillId="0" borderId="21" xfId="13" applyNumberFormat="1" applyFont="1" applyBorder="1"/>
    <xf numFmtId="164" fontId="2" fillId="0" borderId="21" xfId="0" applyNumberFormat="1" applyFont="1" applyBorder="1"/>
    <xf numFmtId="164" fontId="2" fillId="0" borderId="0" xfId="13" applyNumberFormat="1" applyFont="1"/>
    <xf numFmtId="164" fontId="2" fillId="0" borderId="9" xfId="0" applyNumberFormat="1" applyFont="1" applyBorder="1" applyAlignment="1">
      <alignment horizontal="left"/>
    </xf>
    <xf numFmtId="164" fontId="2" fillId="0" borderId="22" xfId="0" applyNumberFormat="1" applyFont="1" applyBorder="1"/>
    <xf numFmtId="164" fontId="2" fillId="0" borderId="7" xfId="13" applyNumberFormat="1" applyFont="1" applyBorder="1"/>
    <xf numFmtId="164" fontId="2" fillId="0" borderId="15" xfId="0" applyNumberFormat="1" applyFont="1" applyBorder="1"/>
    <xf numFmtId="164" fontId="2" fillId="0" borderId="2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9" fontId="2" fillId="0" borderId="16" xfId="0" applyNumberFormat="1" applyFont="1" applyBorder="1" applyAlignment="1">
      <alignment horizontal="right"/>
    </xf>
    <xf numFmtId="169" fontId="2" fillId="0" borderId="20" xfId="0" applyNumberFormat="1" applyFont="1" applyBorder="1" applyAlignment="1">
      <alignment horizontal="right"/>
    </xf>
    <xf numFmtId="169" fontId="2" fillId="0" borderId="16" xfId="0" applyNumberFormat="1" applyFont="1" applyBorder="1" applyAlignment="1">
      <alignment horizontal="center"/>
    </xf>
    <xf numFmtId="169" fontId="2" fillId="0" borderId="20" xfId="0" applyNumberFormat="1" applyFont="1" applyBorder="1" applyAlignment="1">
      <alignment horizontal="center"/>
    </xf>
    <xf numFmtId="169" fontId="2" fillId="0" borderId="22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right"/>
    </xf>
    <xf numFmtId="169" fontId="2" fillId="0" borderId="4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12" xfId="0" applyNumberFormat="1" applyFont="1" applyBorder="1"/>
    <xf numFmtId="164" fontId="3" fillId="0" borderId="4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40" xfId="0" applyNumberFormat="1" applyFont="1" applyBorder="1"/>
    <xf numFmtId="0" fontId="4" fillId="0" borderId="9" xfId="0" quotePrefix="1" applyFont="1" applyBorder="1" applyAlignment="1">
      <alignment vertical="top"/>
    </xf>
    <xf numFmtId="164" fontId="2" fillId="0" borderId="51" xfId="0" applyNumberFormat="1" applyFont="1" applyBorder="1"/>
    <xf numFmtId="164" fontId="2" fillId="0" borderId="4" xfId="0" applyNumberFormat="1" applyFont="1" applyBorder="1"/>
    <xf numFmtId="0" fontId="3" fillId="0" borderId="9" xfId="0" quotePrefix="1" applyFont="1" applyBorder="1" applyAlignment="1">
      <alignment vertical="top"/>
    </xf>
    <xf numFmtId="170" fontId="2" fillId="0" borderId="28" xfId="0" applyNumberFormat="1" applyFont="1" applyBorder="1"/>
    <xf numFmtId="170" fontId="4" fillId="0" borderId="1" xfId="0" applyNumberFormat="1" applyFont="1" applyBorder="1"/>
    <xf numFmtId="170" fontId="2" fillId="0" borderId="1" xfId="0" applyNumberFormat="1" applyFont="1" applyBorder="1"/>
    <xf numFmtId="170" fontId="2" fillId="0" borderId="46" xfId="0" applyNumberFormat="1" applyFont="1" applyBorder="1"/>
    <xf numFmtId="164" fontId="3" fillId="0" borderId="41" xfId="0" applyNumberFormat="1" applyFont="1" applyBorder="1"/>
    <xf numFmtId="43" fontId="2" fillId="0" borderId="1" xfId="1" applyFont="1" applyFill="1" applyBorder="1"/>
    <xf numFmtId="170" fontId="2" fillId="0" borderId="0" xfId="0" applyNumberFormat="1" applyFont="1"/>
    <xf numFmtId="170" fontId="4" fillId="0" borderId="0" xfId="0" applyNumberFormat="1" applyFont="1"/>
    <xf numFmtId="170" fontId="11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69" fontId="2" fillId="0" borderId="0" xfId="0" applyNumberFormat="1" applyFont="1"/>
    <xf numFmtId="164" fontId="14" fillId="0" borderId="1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22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2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20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3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0" xfId="1" applyNumberFormat="1" applyFont="1" applyFill="1" applyBorder="1" applyAlignment="1">
      <alignment horizontal="right"/>
    </xf>
    <xf numFmtId="164" fontId="2" fillId="0" borderId="40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10" xfId="1" applyNumberFormat="1" applyFont="1" applyFill="1" applyBorder="1" applyAlignment="1">
      <alignment horizontal="right"/>
    </xf>
    <xf numFmtId="164" fontId="2" fillId="0" borderId="35" xfId="0" applyNumberFormat="1" applyFont="1" applyBorder="1"/>
    <xf numFmtId="164" fontId="2" fillId="0" borderId="36" xfId="1" applyNumberFormat="1" applyFont="1" applyFill="1" applyBorder="1" applyAlignment="1">
      <alignment horizontal="left"/>
    </xf>
    <xf numFmtId="164" fontId="2" fillId="0" borderId="37" xfId="1" applyNumberFormat="1" applyFont="1" applyFill="1" applyBorder="1" applyAlignment="1">
      <alignment horizontal="right"/>
    </xf>
    <xf numFmtId="164" fontId="2" fillId="0" borderId="35" xfId="1" applyNumberFormat="1" applyFont="1" applyFill="1" applyBorder="1" applyAlignment="1">
      <alignment horizontal="right"/>
    </xf>
    <xf numFmtId="164" fontId="2" fillId="0" borderId="36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164" fontId="2" fillId="0" borderId="16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15" xfId="1" applyNumberFormat="1" applyFont="1" applyFill="1" applyBorder="1" applyAlignment="1">
      <alignment horizontal="right"/>
    </xf>
    <xf numFmtId="164" fontId="2" fillId="0" borderId="22" xfId="1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164" fontId="2" fillId="0" borderId="19" xfId="0" applyNumberFormat="1" applyFont="1" applyBorder="1"/>
    <xf numFmtId="164" fontId="2" fillId="0" borderId="34" xfId="0" applyNumberFormat="1" applyFont="1" applyBorder="1"/>
    <xf numFmtId="164" fontId="2" fillId="0" borderId="53" xfId="0" applyNumberFormat="1" applyFont="1" applyBorder="1"/>
    <xf numFmtId="164" fontId="2" fillId="0" borderId="46" xfId="0" applyNumberFormat="1" applyFont="1" applyBorder="1"/>
    <xf numFmtId="164" fontId="2" fillId="0" borderId="1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/>
    <xf numFmtId="164" fontId="2" fillId="0" borderId="2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164" fontId="2" fillId="0" borderId="20" xfId="0" applyNumberFormat="1" applyFont="1" applyBorder="1" applyAlignment="1">
      <alignment horizontal="left" indent="1"/>
    </xf>
    <xf numFmtId="164" fontId="2" fillId="0" borderId="40" xfId="0" applyNumberFormat="1" applyFont="1" applyBorder="1" applyAlignment="1">
      <alignment horizontal="left" indent="1"/>
    </xf>
    <xf numFmtId="164" fontId="2" fillId="0" borderId="13" xfId="0" applyNumberFormat="1" applyFont="1" applyBorder="1" applyAlignment="1">
      <alignment horizontal="left" indent="1"/>
    </xf>
    <xf numFmtId="164" fontId="2" fillId="0" borderId="20" xfId="0" applyNumberFormat="1" applyFont="1" applyBorder="1" applyAlignment="1">
      <alignment horizontal="left"/>
    </xf>
    <xf numFmtId="164" fontId="2" fillId="0" borderId="22" xfId="0" applyNumberFormat="1" applyFont="1" applyBorder="1" applyAlignment="1">
      <alignment horizontal="left" indent="1"/>
    </xf>
    <xf numFmtId="164" fontId="2" fillId="0" borderId="22" xfId="0" applyNumberFormat="1" applyFont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4" fontId="2" fillId="0" borderId="35" xfId="0" applyNumberFormat="1" applyFont="1" applyBorder="1" applyAlignment="1">
      <alignment horizontal="left" indent="1"/>
    </xf>
    <xf numFmtId="167" fontId="2" fillId="0" borderId="36" xfId="1" applyNumberFormat="1" applyFont="1" applyFill="1" applyBorder="1" applyAlignment="1">
      <alignment horizontal="right"/>
    </xf>
    <xf numFmtId="164" fontId="2" fillId="0" borderId="36" xfId="0" applyNumberFormat="1" applyFont="1" applyBorder="1"/>
    <xf numFmtId="164" fontId="3" fillId="0" borderId="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64" fontId="2" fillId="0" borderId="0" xfId="13" applyNumberFormat="1" applyFont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0" fontId="4" fillId="0" borderId="0" xfId="0" quotePrefix="1" applyFont="1" applyAlignment="1">
      <alignment vertical="top"/>
    </xf>
    <xf numFmtId="164" fontId="2" fillId="0" borderId="3" xfId="1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3" fillId="0" borderId="51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3" fillId="0" borderId="9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40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22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9" xfId="0" quotePrefix="1" applyNumberFormat="1" applyFont="1" applyBorder="1"/>
    <xf numFmtId="164" fontId="3" fillId="0" borderId="36" xfId="0" applyNumberFormat="1" applyFont="1" applyBorder="1"/>
    <xf numFmtId="164" fontId="2" fillId="0" borderId="36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27" xfId="0" applyNumberFormat="1" applyFont="1" applyBorder="1"/>
    <xf numFmtId="164" fontId="3" fillId="0" borderId="24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right"/>
    </xf>
    <xf numFmtId="174" fontId="2" fillId="0" borderId="0" xfId="1" applyNumberFormat="1" applyFont="1" applyFill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1" applyNumberFormat="1" applyFont="1" applyFill="1"/>
    <xf numFmtId="165" fontId="2" fillId="0" borderId="0" xfId="4" applyFont="1" applyFill="1" applyBorder="1"/>
    <xf numFmtId="164" fontId="2" fillId="0" borderId="0" xfId="4" applyNumberFormat="1" applyFont="1" applyFill="1" applyBorder="1"/>
    <xf numFmtId="180" fontId="2" fillId="0" borderId="0" xfId="0" applyNumberFormat="1" applyFont="1"/>
    <xf numFmtId="180" fontId="2" fillId="0" borderId="0" xfId="4" applyNumberFormat="1" applyFont="1" applyFill="1" applyBorder="1"/>
    <xf numFmtId="165" fontId="2" fillId="0" borderId="0" xfId="0" applyNumberFormat="1" applyFont="1"/>
    <xf numFmtId="165" fontId="2" fillId="0" borderId="0" xfId="4" applyFont="1" applyFill="1"/>
    <xf numFmtId="0" fontId="2" fillId="0" borderId="3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1" xfId="12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164" fontId="7" fillId="0" borderId="16" xfId="4" applyNumberFormat="1" applyFont="1" applyFill="1" applyBorder="1" applyAlignment="1">
      <alignment horizontal="right"/>
    </xf>
    <xf numFmtId="181" fontId="7" fillId="0" borderId="16" xfId="4" applyNumberFormat="1" applyFont="1" applyFill="1" applyBorder="1" applyAlignment="1">
      <alignment horizontal="right"/>
    </xf>
    <xf numFmtId="164" fontId="7" fillId="0" borderId="20" xfId="4" applyNumberFormat="1" applyFont="1" applyFill="1" applyBorder="1" applyAlignment="1">
      <alignment horizontal="right"/>
    </xf>
    <xf numFmtId="0" fontId="3" fillId="0" borderId="34" xfId="0" applyFont="1" applyBorder="1"/>
    <xf numFmtId="164" fontId="10" fillId="0" borderId="20" xfId="4" applyNumberFormat="1" applyFont="1" applyFill="1" applyBorder="1" applyAlignment="1">
      <alignment horizontal="right"/>
    </xf>
    <xf numFmtId="164" fontId="10" fillId="0" borderId="16" xfId="4" applyNumberFormat="1" applyFont="1" applyFill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4" fillId="0" borderId="34" xfId="0" applyFont="1" applyBorder="1"/>
    <xf numFmtId="164" fontId="8" fillId="0" borderId="16" xfId="4" applyNumberFormat="1" applyFont="1" applyFill="1" applyBorder="1" applyAlignment="1">
      <alignment horizontal="right"/>
    </xf>
    <xf numFmtId="164" fontId="4" fillId="0" borderId="16" xfId="4" applyNumberFormat="1" applyFont="1" applyFill="1" applyBorder="1" applyAlignment="1">
      <alignment horizontal="right"/>
    </xf>
    <xf numFmtId="165" fontId="4" fillId="0" borderId="0" xfId="4" applyFont="1" applyFill="1"/>
    <xf numFmtId="164" fontId="3" fillId="0" borderId="45" xfId="4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right"/>
    </xf>
    <xf numFmtId="182" fontId="2" fillId="0" borderId="0" xfId="0" applyNumberFormat="1" applyFont="1"/>
    <xf numFmtId="0" fontId="2" fillId="0" borderId="1" xfId="0" applyFont="1" applyBorder="1" applyAlignment="1">
      <alignment horizontal="right"/>
    </xf>
    <xf numFmtId="164" fontId="2" fillId="0" borderId="46" xfId="4" applyNumberFormat="1" applyFont="1" applyFill="1" applyBorder="1" applyAlignment="1">
      <alignment horizontal="right"/>
    </xf>
    <xf numFmtId="164" fontId="2" fillId="0" borderId="31" xfId="4" applyNumberFormat="1" applyFont="1" applyFill="1" applyBorder="1" applyAlignment="1">
      <alignment horizontal="right"/>
    </xf>
    <xf numFmtId="0" fontId="7" fillId="0" borderId="2" xfId="0" applyFont="1" applyBorder="1"/>
    <xf numFmtId="0" fontId="30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4" fontId="2" fillId="0" borderId="51" xfId="4" applyNumberFormat="1" applyFont="1" applyFill="1" applyBorder="1" applyAlignment="1">
      <alignment horizontal="right"/>
    </xf>
    <xf numFmtId="164" fontId="2" fillId="0" borderId="33" xfId="4" applyNumberFormat="1" applyFont="1" applyFill="1" applyBorder="1" applyAlignment="1">
      <alignment horizontal="right"/>
    </xf>
    <xf numFmtId="0" fontId="31" fillId="0" borderId="0" xfId="0" applyFont="1"/>
    <xf numFmtId="0" fontId="30" fillId="0" borderId="9" xfId="0" applyFont="1" applyBorder="1"/>
    <xf numFmtId="0" fontId="30" fillId="0" borderId="0" xfId="0" applyFont="1"/>
    <xf numFmtId="164" fontId="2" fillId="0" borderId="20" xfId="12" applyNumberFormat="1" applyFont="1" applyBorder="1"/>
    <xf numFmtId="0" fontId="4" fillId="0" borderId="0" xfId="0" applyFont="1" applyAlignment="1">
      <alignment horizontal="left"/>
    </xf>
    <xf numFmtId="165" fontId="2" fillId="0" borderId="0" xfId="4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9" xfId="0" applyFont="1" applyBorder="1"/>
    <xf numFmtId="0" fontId="3" fillId="0" borderId="11" xfId="12" applyFont="1" applyBorder="1" applyAlignment="1">
      <alignment horizontal="right"/>
    </xf>
    <xf numFmtId="165" fontId="25" fillId="0" borderId="9" xfId="0" applyNumberFormat="1" applyFont="1" applyBorder="1"/>
    <xf numFmtId="164" fontId="25" fillId="0" borderId="0" xfId="0" applyNumberFormat="1" applyFont="1"/>
    <xf numFmtId="164" fontId="5" fillId="0" borderId="0" xfId="0" applyNumberFormat="1" applyFont="1"/>
    <xf numFmtId="165" fontId="5" fillId="0" borderId="9" xfId="0" applyNumberFormat="1" applyFont="1" applyBorder="1"/>
    <xf numFmtId="164" fontId="2" fillId="0" borderId="16" xfId="12" applyNumberFormat="1" applyFont="1" applyBorder="1" applyAlignment="1">
      <alignment horizontal="right"/>
    </xf>
    <xf numFmtId="164" fontId="32" fillId="0" borderId="16" xfId="12" applyNumberFormat="1" applyFont="1" applyBorder="1" applyAlignment="1">
      <alignment horizontal="right"/>
    </xf>
    <xf numFmtId="0" fontId="31" fillId="0" borderId="9" xfId="0" applyFont="1" applyBorder="1"/>
    <xf numFmtId="0" fontId="31" fillId="0" borderId="28" xfId="0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7" fillId="0" borderId="28" xfId="0" applyFont="1" applyBorder="1"/>
    <xf numFmtId="169" fontId="2" fillId="0" borderId="45" xfId="0" applyNumberFormat="1" applyFont="1" applyBorder="1" applyAlignment="1">
      <alignment horizontal="right"/>
    </xf>
    <xf numFmtId="165" fontId="25" fillId="0" borderId="0" xfId="0" applyNumberFormat="1" applyFont="1"/>
    <xf numFmtId="0" fontId="25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65" fontId="5" fillId="0" borderId="0" xfId="4" applyFont="1" applyFill="1"/>
    <xf numFmtId="164" fontId="5" fillId="0" borderId="0" xfId="4" applyNumberFormat="1" applyFont="1" applyFill="1"/>
    <xf numFmtId="183" fontId="5" fillId="0" borderId="0" xfId="4" applyNumberFormat="1" applyFont="1" applyFill="1"/>
    <xf numFmtId="164" fontId="25" fillId="0" borderId="0" xfId="4" applyNumberFormat="1" applyFont="1" applyFill="1"/>
    <xf numFmtId="169" fontId="5" fillId="0" borderId="0" xfId="4" applyNumberFormat="1" applyFont="1" applyFill="1"/>
    <xf numFmtId="169" fontId="25" fillId="0" borderId="0" xfId="4" applyNumberFormat="1" applyFont="1" applyFill="1"/>
    <xf numFmtId="181" fontId="3" fillId="0" borderId="0" xfId="4" applyNumberFormat="1" applyFont="1" applyFill="1" applyBorder="1" applyAlignment="1">
      <alignment horizontal="right"/>
    </xf>
    <xf numFmtId="0" fontId="15" fillId="0" borderId="0" xfId="0" applyFont="1"/>
    <xf numFmtId="2" fontId="3" fillId="0" borderId="0" xfId="0" applyNumberFormat="1" applyFont="1"/>
    <xf numFmtId="2" fontId="14" fillId="0" borderId="0" xfId="0" applyNumberFormat="1" applyFont="1"/>
    <xf numFmtId="166" fontId="15" fillId="0" borderId="0" xfId="0" applyNumberFormat="1" applyFont="1"/>
    <xf numFmtId="166" fontId="21" fillId="0" borderId="0" xfId="0" applyNumberFormat="1" applyFont="1"/>
    <xf numFmtId="2" fontId="15" fillId="0" borderId="0" xfId="0" applyNumberFormat="1" applyFont="1"/>
    <xf numFmtId="166" fontId="17" fillId="0" borderId="0" xfId="0" applyNumberFormat="1" applyFont="1"/>
    <xf numFmtId="166" fontId="18" fillId="0" borderId="0" xfId="0" applyNumberFormat="1" applyFont="1"/>
    <xf numFmtId="167" fontId="20" fillId="0" borderId="0" xfId="0" applyNumberFormat="1" applyFont="1"/>
    <xf numFmtId="164" fontId="3" fillId="0" borderId="0" xfId="4" applyNumberFormat="1" applyFont="1" applyFill="1" applyBorder="1"/>
    <xf numFmtId="164" fontId="3" fillId="0" borderId="0" xfId="4" applyNumberFormat="1" applyFont="1" applyBorder="1"/>
    <xf numFmtId="164" fontId="13" fillId="0" borderId="0" xfId="0" applyNumberFormat="1" applyFont="1" applyAlignment="1">
      <alignment horizontal="left"/>
    </xf>
    <xf numFmtId="37" fontId="7" fillId="0" borderId="1" xfId="0" applyNumberFormat="1" applyFont="1" applyBorder="1" applyAlignment="1">
      <alignment horizontal="right"/>
    </xf>
    <xf numFmtId="37" fontId="8" fillId="0" borderId="31" xfId="0" quotePrefix="1" applyNumberFormat="1" applyFont="1" applyBorder="1" applyAlignment="1">
      <alignment horizontal="right"/>
    </xf>
    <xf numFmtId="164" fontId="3" fillId="0" borderId="35" xfId="4" applyNumberFormat="1" applyFont="1" applyBorder="1" applyAlignment="1">
      <alignment horizontal="right"/>
    </xf>
    <xf numFmtId="164" fontId="2" fillId="0" borderId="27" xfId="0" applyNumberFormat="1" applyFont="1" applyBorder="1" applyAlignment="1">
      <alignment horizontal="right"/>
    </xf>
    <xf numFmtId="164" fontId="3" fillId="0" borderId="46" xfId="0" applyNumberFormat="1" applyFont="1" applyBorder="1" applyAlignment="1">
      <alignment horizontal="right"/>
    </xf>
    <xf numFmtId="17" fontId="3" fillId="0" borderId="5" xfId="0" quotePrefix="1" applyNumberFormat="1" applyFont="1" applyBorder="1" applyAlignment="1">
      <alignment horizontal="center"/>
    </xf>
    <xf numFmtId="17" fontId="3" fillId="0" borderId="6" xfId="0" quotePrefix="1" applyNumberFormat="1" applyFont="1" applyBorder="1" applyAlignment="1">
      <alignment horizontal="center"/>
    </xf>
    <xf numFmtId="17" fontId="3" fillId="0" borderId="52" xfId="0" quotePrefix="1" applyNumberFormat="1" applyFont="1" applyBorder="1" applyAlignment="1">
      <alignment horizontal="center"/>
    </xf>
    <xf numFmtId="164" fontId="3" fillId="0" borderId="0" xfId="4" applyNumberFormat="1" applyFont="1" applyFill="1" applyAlignment="1">
      <alignment horizontal="center"/>
    </xf>
    <xf numFmtId="164" fontId="4" fillId="0" borderId="0" xfId="0" applyNumberFormat="1" applyFont="1" applyAlignment="1">
      <alignment horizontal="left"/>
    </xf>
    <xf numFmtId="164" fontId="2" fillId="0" borderId="9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0" xfId="0" applyNumberFormat="1" applyFont="1" applyBorder="1" applyAlignment="1">
      <alignment horizontal="left" indent="1"/>
    </xf>
    <xf numFmtId="164" fontId="4" fillId="0" borderId="9" xfId="0" applyNumberFormat="1" applyFont="1" applyBorder="1" applyAlignment="1">
      <alignment horizontal="left"/>
    </xf>
    <xf numFmtId="164" fontId="4" fillId="0" borderId="14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3" fillId="0" borderId="30" xfId="0" applyNumberFormat="1" applyFont="1" applyBorder="1" applyAlignment="1">
      <alignment horizontal="left" vertical="top"/>
    </xf>
    <xf numFmtId="164" fontId="3" fillId="0" borderId="31" xfId="0" applyNumberFormat="1" applyFont="1" applyBorder="1" applyAlignment="1">
      <alignment horizontal="left" vertical="top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7" xfId="0" quotePrefix="1" applyNumberFormat="1" applyFont="1" applyBorder="1" applyAlignment="1">
      <alignment horizontal="center"/>
    </xf>
    <xf numFmtId="164" fontId="2" fillId="0" borderId="0" xfId="0" applyNumberFormat="1" applyFont="1"/>
    <xf numFmtId="0" fontId="0" fillId="0" borderId="0" xfId="0"/>
    <xf numFmtId="0" fontId="0" fillId="0" borderId="10" xfId="0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7" fontId="2" fillId="0" borderId="0" xfId="0" applyNumberFormat="1" applyFont="1" applyAlignment="1">
      <alignment horizontal="left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164" fontId="3" fillId="0" borderId="52" xfId="0" quotePrefix="1" applyNumberFormat="1" applyFont="1" applyBorder="1" applyAlignment="1">
      <alignment horizontal="center"/>
    </xf>
    <xf numFmtId="164" fontId="3" fillId="0" borderId="0" xfId="0" applyNumberFormat="1" applyFont="1" applyAlignment="1">
      <alignment wrapText="1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3" xfId="0" quotePrefix="1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2" xfId="0" applyFont="1" applyBorder="1" applyAlignment="1">
      <alignment horizontal="center"/>
    </xf>
  </cellXfs>
  <cellStyles count="15">
    <cellStyle name="Comma" xfId="1" builtinId="3"/>
    <cellStyle name="Comma 13" xfId="4" xr:uid="{3E780399-F590-4CBD-ACF3-135CCDBE93C3}"/>
    <cellStyle name="Comma 2 2" xfId="2" xr:uid="{FF146C08-CC84-46F2-845D-D4FDC24F7BFA}"/>
    <cellStyle name="Comma 35" xfId="3" xr:uid="{93833EEA-4E72-4C2D-A8C4-D5B08F1F94A8}"/>
    <cellStyle name="Comma 50" xfId="6" xr:uid="{09615F1A-929E-492B-94D4-EF153DCE34AE}"/>
    <cellStyle name="Comma 51" xfId="11" xr:uid="{9697CBD5-D5C3-421E-87DC-4C517A599C70}"/>
    <cellStyle name="Comma 52" xfId="7" xr:uid="{BB4984A6-18B1-4DA9-81C3-A3F4D481C201}"/>
    <cellStyle name="Comma 53" xfId="9" xr:uid="{9607940F-E9E7-4569-B04A-CEA9899988D6}"/>
    <cellStyle name="Comma 54" xfId="10" xr:uid="{7AFCCB9D-7BC1-4F93-A2C4-CEB1760223EA}"/>
    <cellStyle name="Comma 55" xfId="8" xr:uid="{AC9EA002-E233-469C-BD51-8332877DD7D2}"/>
    <cellStyle name="Normal" xfId="0" builtinId="0"/>
    <cellStyle name="Normal 112" xfId="5" xr:uid="{BFB887E4-41FE-4021-AA11-EE1A371FCAB2}"/>
    <cellStyle name="Normal 2" xfId="12" xr:uid="{42048DDD-F434-4A03-8C3F-35417A49D8CC}"/>
    <cellStyle name="Normal 2 2" xfId="14" xr:uid="{D0730527-B769-4847-B2A3-7B47B9DD4609}"/>
    <cellStyle name="Normal 4" xfId="13" xr:uid="{BCC36307-7736-43CD-983B-6EA0B2D828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1\Table%201%20-%20April%202024.xlsx" TargetMode="External"/><Relationship Id="rId1" Type="http://schemas.openxmlformats.org/officeDocument/2006/relationships/externalLinkPath" Target="file:///I:\Inter%20Branch%20Information\Section%2032%20Report\2024-2025\1.%20April\Table%201\Table%201%20-%20Ap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1\Table%201%20-%20May%202024.xlsx" TargetMode="External"/><Relationship Id="rId1" Type="http://schemas.openxmlformats.org/officeDocument/2006/relationships/externalLinkPath" Target="file:///I:\Inter%20Branch%20Information\Section%2032%20Report\2024-2025\2.%20May\Table%201\Table%201%20-%20Ma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1\Table%201%20-%20June%202024.xlsx" TargetMode="External"/><Relationship Id="rId1" Type="http://schemas.openxmlformats.org/officeDocument/2006/relationships/externalLinkPath" Target="file:///I:\Inter%20Branch%20Information\Section%2032%20Report\2024-2025\3.%20June\Table%201\Table%201%20-%20Jun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CY.xls" TargetMode="External"/><Relationship Id="rId1" Type="http://schemas.openxmlformats.org/officeDocument/2006/relationships/externalLinkPath" Target="file:///I:\Inter%20Branch%20Information\Section%2032%20Report\2024-2025\1.%20April\Table%202\Table%202%20C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2\Table%202%20CY.xlsx" TargetMode="External"/><Relationship Id="rId1" Type="http://schemas.openxmlformats.org/officeDocument/2006/relationships/externalLinkPath" Target="file:///I:\Inter%20Branch%20Information\Section%2032%20Report\2024-2025\2.%20May\Table%202\Table%202%20CY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2\Table%202%20CY.xlsx" TargetMode="External"/><Relationship Id="rId1" Type="http://schemas.openxmlformats.org/officeDocument/2006/relationships/externalLinkPath" Target="file:///I:\Inter%20Branch%20Information\Section%2032%20Report\2024-2025\3.%20June\Table%202\Table%202%20C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Table%204.xlsx" TargetMode="External"/><Relationship Id="rId1" Type="http://schemas.openxmlformats.org/officeDocument/2006/relationships/externalLinkPath" Target="file:///I:\Inter%20Branch%20Information\Section%2032%20Report\2024-2025\1.%20April\Table%204\Table%20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4-2025/1.%20April/Table%204/Table%20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Table%204.xlsx" TargetMode="External"/><Relationship Id="rId1" Type="http://schemas.openxmlformats.org/officeDocument/2006/relationships/externalLinkPath" Target="file:///I:\Inter%20Branch%20Information\Section%2032%20Report\2024-2025\2.%20May\Table%204\Table%2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4\Table%204.xlsx" TargetMode="External"/><Relationship Id="rId1" Type="http://schemas.openxmlformats.org/officeDocument/2006/relationships/externalLinkPath" Target="file:///I:\Inter%20Branch%20Information\Section%2032%20Report\2024-2025\3.%20June\Table%204\Table%20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4.%20July/Table%204/Table%20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6.%20September/Table%204/Table%2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8.%20November/Table%204/Table%20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3-2024/10.%20January/Table%204/Table%20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3\Table%203.xlsx" TargetMode="External"/><Relationship Id="rId1" Type="http://schemas.openxmlformats.org/officeDocument/2006/relationships/externalLinkPath" Target="file:///I:\Inter%20Branch%20Information\Section%2032%20Report\2024-2025\1.%20April\Table%203\Table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3\Table%203.xlsx" TargetMode="External"/><Relationship Id="rId1" Type="http://schemas.openxmlformats.org/officeDocument/2006/relationships/externalLinkPath" Target="file:///I:\Inter%20Branch%20Information\Section%2032%20Report\2024-2025\2.%20May\Table%203\Table%20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3\Table%203.xlsx" TargetMode="External"/><Relationship Id="rId1" Type="http://schemas.openxmlformats.org/officeDocument/2006/relationships/externalLinkPath" Target="file:///I:\Inter%20Branch%20Information\Section%2032%20Report\2024-2025\3.%20June\Table%203\Table%20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5\Additional%20Information.xlsx" TargetMode="External"/><Relationship Id="rId1" Type="http://schemas.openxmlformats.org/officeDocument/2006/relationships/externalLinkPath" Target="file:///I:\Inter%20Branch%20Information\Section%2032%20Report\2024-2025\1.%20April\Table%205\Additional%20Inform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5\Additional%20Information.xlsx" TargetMode="External"/><Relationship Id="rId1" Type="http://schemas.openxmlformats.org/officeDocument/2006/relationships/externalLinkPath" Target="file:///I:\Inter%20Branch%20Information\Section%2032%20Report\2024-2025\2.%20May\Table%205\Additional%20Inform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5\Additional%20Information.xlsx" TargetMode="External"/><Relationship Id="rId1" Type="http://schemas.openxmlformats.org/officeDocument/2006/relationships/externalLinkPath" Target="file:///I:\Inter%20Branch%20Information\Section%2032%20Report\2024-2025\3.%20June\Table%205\Additional%20Information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Recon%20statement.xlsx" TargetMode="External"/><Relationship Id="rId1" Type="http://schemas.openxmlformats.org/officeDocument/2006/relationships/externalLinkPath" Target="file:///I:\Inter%20Branch%20Information\Section%2032%20Report\2024-2025\1.%20April\Table%204\Recon%20statement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Recon%20statement.xlsx" TargetMode="External"/><Relationship Id="rId1" Type="http://schemas.openxmlformats.org/officeDocument/2006/relationships/externalLinkPath" Target="file:///I:\Inter%20Branch%20Information\Section%2032%20Report\2024-2025\2.%20May\Table%204\Recon%20statement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3.%20June\Table%204\Recon%20statement.xlsx" TargetMode="External"/><Relationship Id="rId1" Type="http://schemas.openxmlformats.org/officeDocument/2006/relationships/externalLinkPath" Target="file:///I:\Inter%20Branch%20Information\Section%2032%20Report\2024-2025\3.%20June\Table%204\Recon%20statement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" TargetMode="External"/><Relationship Id="rId1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x" TargetMode="External"/><Relationship Id="rId1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62/Desktop/Section%2032%20statements/Table%203/Table%2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8-2019\APRIL%202018\Table%203\statement%2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8-2019\MAY%202018\Table%203\statement%2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7-2018\March%202018\Table%203\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H122">
            <v>1815020326.0409997</v>
          </cell>
          <cell r="I122">
            <v>90597196.142930016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J122">
            <v>126581259.81081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3">
          <cell r="K123">
            <v>200902609.46090999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I48">
            <v>1102797941</v>
          </cell>
          <cell r="N48">
            <v>107223884</v>
          </cell>
        </row>
        <row r="51">
          <cell r="I51">
            <v>7709</v>
          </cell>
          <cell r="N51">
            <v>489</v>
          </cell>
        </row>
        <row r="52">
          <cell r="I52">
            <v>492893</v>
          </cell>
          <cell r="N52">
            <v>41074</v>
          </cell>
        </row>
        <row r="53">
          <cell r="I53">
            <v>382182875</v>
          </cell>
          <cell r="N53">
            <v>9011500</v>
          </cell>
        </row>
        <row r="56">
          <cell r="I56">
            <v>600475640</v>
          </cell>
          <cell r="N56">
            <v>50039636</v>
          </cell>
        </row>
        <row r="57">
          <cell r="I57">
            <v>16126608</v>
          </cell>
          <cell r="N57">
            <v>0</v>
          </cell>
        </row>
        <row r="58">
          <cell r="I58">
            <v>0</v>
          </cell>
          <cell r="N58">
            <v>65823</v>
          </cell>
        </row>
        <row r="59">
          <cell r="I59">
            <v>128578</v>
          </cell>
          <cell r="N59">
            <v>0</v>
          </cell>
        </row>
        <row r="62">
          <cell r="I62">
            <v>0</v>
          </cell>
        </row>
        <row r="63">
          <cell r="I63">
            <v>24500269</v>
          </cell>
          <cell r="N63">
            <v>1973797</v>
          </cell>
        </row>
        <row r="64">
          <cell r="I64">
            <v>2495615</v>
          </cell>
          <cell r="N64">
            <v>187180</v>
          </cell>
        </row>
        <row r="65">
          <cell r="I65">
            <v>1175214</v>
          </cell>
          <cell r="N65">
            <v>101006</v>
          </cell>
        </row>
        <row r="66">
          <cell r="I66">
            <v>13128</v>
          </cell>
          <cell r="N66">
            <v>0</v>
          </cell>
        </row>
        <row r="68">
          <cell r="A68" t="str">
            <v>Provisional allocations not assigned to votes</v>
          </cell>
          <cell r="I68">
            <v>570225</v>
          </cell>
        </row>
        <row r="70">
          <cell r="A70" t="str">
            <v>Contingency reserve</v>
          </cell>
          <cell r="I70">
            <v>5000000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S48">
            <v>81701779</v>
          </cell>
        </row>
        <row r="51">
          <cell r="S51">
            <v>489</v>
          </cell>
        </row>
        <row r="52">
          <cell r="S52">
            <v>41075</v>
          </cell>
        </row>
        <row r="53">
          <cell r="S53">
            <v>5197848.1131499996</v>
          </cell>
        </row>
        <row r="56">
          <cell r="S56">
            <v>50039636</v>
          </cell>
        </row>
        <row r="57">
          <cell r="S57">
            <v>0</v>
          </cell>
        </row>
        <row r="58">
          <cell r="S58">
            <v>84787.902100000007</v>
          </cell>
        </row>
        <row r="59">
          <cell r="S59">
            <v>0</v>
          </cell>
        </row>
        <row r="63">
          <cell r="S63">
            <v>2004202</v>
          </cell>
        </row>
        <row r="64">
          <cell r="S64">
            <v>190770</v>
          </cell>
        </row>
        <row r="65">
          <cell r="S65">
            <v>99280</v>
          </cell>
        </row>
        <row r="66">
          <cell r="S66">
            <v>0</v>
          </cell>
        </row>
        <row r="68">
          <cell r="A68" t="str">
            <v>Provisional allocations not assigned to votes</v>
          </cell>
        </row>
        <row r="70">
          <cell r="A70" t="str">
            <v>Contingency reserve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X48">
            <v>80214842</v>
          </cell>
        </row>
        <row r="51">
          <cell r="X51">
            <v>489</v>
          </cell>
        </row>
        <row r="52">
          <cell r="X52">
            <v>41074</v>
          </cell>
        </row>
        <row r="53">
          <cell r="X53">
            <v>29639894.572190002</v>
          </cell>
        </row>
        <row r="56">
          <cell r="X56">
            <v>50039636</v>
          </cell>
        </row>
        <row r="57">
          <cell r="X57">
            <v>0</v>
          </cell>
        </row>
        <row r="58">
          <cell r="X58">
            <v>163513.8051</v>
          </cell>
        </row>
        <row r="59">
          <cell r="X59">
            <v>70000</v>
          </cell>
        </row>
        <row r="63">
          <cell r="X63">
            <v>1893979</v>
          </cell>
        </row>
        <row r="64">
          <cell r="X64">
            <v>185433</v>
          </cell>
        </row>
        <row r="65">
          <cell r="X65">
            <v>101640</v>
          </cell>
        </row>
        <row r="66">
          <cell r="X6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G10">
            <v>1815020326.0409997</v>
          </cell>
        </row>
        <row r="30">
          <cell r="G30">
            <v>-172568000</v>
          </cell>
        </row>
        <row r="34">
          <cell r="G34">
            <v>-64154000</v>
          </cell>
          <cell r="H34">
            <v>0</v>
          </cell>
        </row>
        <row r="36">
          <cell r="H3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1">
          <cell r="G31">
            <v>-172568000</v>
          </cell>
          <cell r="H31">
            <v>-10517846</v>
          </cell>
        </row>
        <row r="37">
          <cell r="C37" t="str">
            <v>GFECRA settlement (net)</v>
          </cell>
          <cell r="G37">
            <v>100000000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I10">
            <v>125989209.28402001</v>
          </cell>
        </row>
        <row r="30">
          <cell r="I30">
            <v>-1254261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30">
          <cell r="J30">
            <v>-810875</v>
          </cell>
        </row>
        <row r="34">
          <cell r="J34">
            <v>-8000000</v>
          </cell>
        </row>
        <row r="36">
          <cell r="J36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H39">
            <v>0</v>
          </cell>
          <cell r="I39">
            <v>0</v>
          </cell>
          <cell r="K3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M39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O39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Q39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33000000</v>
          </cell>
          <cell r="M13">
            <v>41087495</v>
          </cell>
        </row>
        <row r="23">
          <cell r="H23">
            <v>328100000</v>
          </cell>
          <cell r="M23">
            <v>26043960</v>
          </cell>
        </row>
        <row r="25">
          <cell r="H25">
            <v>359050000</v>
          </cell>
          <cell r="M25">
            <v>33039392</v>
          </cell>
        </row>
        <row r="26">
          <cell r="H26">
            <v>-30950000</v>
          </cell>
          <cell r="M26">
            <v>-7042033</v>
          </cell>
        </row>
        <row r="30">
          <cell r="H30">
            <v>0</v>
          </cell>
          <cell r="M30">
            <v>17711861</v>
          </cell>
        </row>
        <row r="31">
          <cell r="H31">
            <v>0</v>
          </cell>
          <cell r="M31">
            <v>-5700467</v>
          </cell>
        </row>
        <row r="32">
          <cell r="H32">
            <v>0</v>
          </cell>
          <cell r="M32">
            <v>-12003330</v>
          </cell>
        </row>
        <row r="35">
          <cell r="H35">
            <v>0</v>
          </cell>
          <cell r="M35">
            <v>708703</v>
          </cell>
        </row>
        <row r="36">
          <cell r="H36">
            <v>0</v>
          </cell>
          <cell r="M36">
            <v>-670166</v>
          </cell>
        </row>
        <row r="39">
          <cell r="H39">
            <v>36700000</v>
          </cell>
          <cell r="M39">
            <v>0</v>
          </cell>
        </row>
        <row r="41">
          <cell r="H41">
            <v>36700000</v>
          </cell>
        </row>
        <row r="59">
          <cell r="H59">
            <v>59868368.959000349</v>
          </cell>
          <cell r="M59">
            <v>21433583.857069984</v>
          </cell>
        </row>
        <row r="61">
          <cell r="H61">
            <v>0</v>
          </cell>
          <cell r="M61">
            <v>-24693422</v>
          </cell>
        </row>
        <row r="62">
          <cell r="H62">
            <v>0</v>
          </cell>
          <cell r="M62">
            <v>0</v>
          </cell>
        </row>
        <row r="63">
          <cell r="H63">
            <v>6756368.95900035</v>
          </cell>
          <cell r="M63">
            <v>3142</v>
          </cell>
        </row>
        <row r="64">
          <cell r="H64">
            <v>0</v>
          </cell>
          <cell r="M64">
            <v>0</v>
          </cell>
        </row>
        <row r="70">
          <cell r="H70">
            <v>-132087000</v>
          </cell>
          <cell r="M70">
            <v>-874758</v>
          </cell>
        </row>
        <row r="71">
          <cell r="H71">
            <v>-40481000</v>
          </cell>
          <cell r="M71">
            <v>-9643088</v>
          </cell>
        </row>
      </sheetData>
      <sheetData sheetId="1"/>
      <sheetData sheetId="2"/>
      <sheetData sheetId="3"/>
      <sheetData sheetId="4">
        <row r="14">
          <cell r="H14">
            <v>85261000</v>
          </cell>
          <cell r="M14">
            <v>98917442</v>
          </cell>
        </row>
        <row r="15">
          <cell r="H15">
            <v>0</v>
          </cell>
          <cell r="M15">
            <v>0</v>
          </cell>
        </row>
        <row r="16">
          <cell r="H16">
            <v>65000000</v>
          </cell>
          <cell r="M16">
            <v>92320045</v>
          </cell>
        </row>
        <row r="19">
          <cell r="H19">
            <v>47149000</v>
          </cell>
          <cell r="M19">
            <v>85953674</v>
          </cell>
        </row>
        <row r="20">
          <cell r="H20">
            <v>0</v>
          </cell>
          <cell r="M20">
            <v>0</v>
          </cell>
        </row>
        <row r="21">
          <cell r="H21">
            <v>50000000</v>
          </cell>
          <cell r="M21">
            <v>58254711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-13683579</v>
          </cell>
        </row>
        <row r="23">
          <cell r="R23">
            <v>26116928</v>
          </cell>
        </row>
        <row r="25">
          <cell r="R25">
            <v>32445328</v>
          </cell>
        </row>
        <row r="26">
          <cell r="R26">
            <v>-6504232</v>
          </cell>
        </row>
        <row r="30">
          <cell r="R30">
            <v>11938504</v>
          </cell>
        </row>
        <row r="31">
          <cell r="R31">
            <v>-3131313</v>
          </cell>
        </row>
        <row r="32">
          <cell r="R32">
            <v>-8683307</v>
          </cell>
        </row>
        <row r="35">
          <cell r="R35">
            <v>484188</v>
          </cell>
        </row>
        <row r="36">
          <cell r="R36">
            <v>-432240</v>
          </cell>
        </row>
        <row r="39">
          <cell r="R39">
            <v>0</v>
          </cell>
        </row>
        <row r="41">
          <cell r="R41">
            <v>0</v>
          </cell>
        </row>
        <row r="59">
          <cell r="R59">
            <v>1599519.2044399977</v>
          </cell>
        </row>
        <row r="61">
          <cell r="R61">
            <v>-2660587</v>
          </cell>
        </row>
        <row r="62">
          <cell r="R62">
            <v>0</v>
          </cell>
        </row>
        <row r="63">
          <cell r="R63">
            <v>782328</v>
          </cell>
        </row>
        <row r="64">
          <cell r="R64">
            <v>0</v>
          </cell>
        </row>
        <row r="70">
          <cell r="R70">
            <v>-1254261</v>
          </cell>
        </row>
        <row r="71">
          <cell r="R71">
            <v>0</v>
          </cell>
        </row>
      </sheetData>
      <sheetData sheetId="1"/>
      <sheetData sheetId="2"/>
      <sheetData sheetId="3"/>
      <sheetData sheetId="4">
        <row r="19">
          <cell r="R19">
            <v>83444558</v>
          </cell>
        </row>
        <row r="20">
          <cell r="CJ20">
            <v>0</v>
          </cell>
        </row>
        <row r="21">
          <cell r="R21">
            <v>56532571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</row>
        <row r="9">
          <cell r="H9" t="str">
            <v>Revised</v>
          </cell>
        </row>
        <row r="13">
          <cell r="W13">
            <v>-17238326</v>
          </cell>
        </row>
        <row r="23">
          <cell r="W23">
            <v>26848670</v>
          </cell>
        </row>
        <row r="25">
          <cell r="W25">
            <v>32719843</v>
          </cell>
        </row>
        <row r="26">
          <cell r="W26">
            <v>-5811659</v>
          </cell>
        </row>
        <row r="30">
          <cell r="W30">
            <v>11136788</v>
          </cell>
        </row>
        <row r="31">
          <cell r="W31">
            <v>-2348969</v>
          </cell>
        </row>
        <row r="32">
          <cell r="W32">
            <v>-8756848</v>
          </cell>
        </row>
        <row r="35">
          <cell r="W35">
            <v>458370</v>
          </cell>
        </row>
        <row r="36">
          <cell r="W36">
            <v>-548855</v>
          </cell>
        </row>
        <row r="39">
          <cell r="W39">
            <v>0</v>
          </cell>
        </row>
        <row r="41">
          <cell r="W41">
            <v>0</v>
          </cell>
        </row>
        <row r="59">
          <cell r="W59">
            <v>-39351577.083619982</v>
          </cell>
        </row>
        <row r="61">
          <cell r="W61">
            <v>7612442</v>
          </cell>
        </row>
        <row r="62">
          <cell r="W62">
            <v>0</v>
          </cell>
        </row>
        <row r="63">
          <cell r="W63">
            <v>39</v>
          </cell>
        </row>
        <row r="64">
          <cell r="W64">
            <v>0</v>
          </cell>
        </row>
        <row r="70">
          <cell r="W70">
            <v>-810875</v>
          </cell>
        </row>
        <row r="71">
          <cell r="W71">
            <v>0</v>
          </cell>
        </row>
      </sheetData>
      <sheetData sheetId="1">
        <row r="9">
          <cell r="G9" t="str">
            <v>Revised</v>
          </cell>
        </row>
        <row r="13">
          <cell r="G13">
            <v>359050000</v>
          </cell>
          <cell r="L13">
            <v>33039392</v>
          </cell>
          <cell r="Q13">
            <v>32445328</v>
          </cell>
          <cell r="V13">
            <v>32719843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98204563</v>
          </cell>
        </row>
        <row r="14">
          <cell r="G14">
            <v>0</v>
          </cell>
          <cell r="L14">
            <v>17711861</v>
          </cell>
          <cell r="Q14">
            <v>11938504</v>
          </cell>
          <cell r="V14">
            <v>11136788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40787153</v>
          </cell>
        </row>
        <row r="15">
          <cell r="G15">
            <v>0</v>
          </cell>
          <cell r="L15">
            <v>708703</v>
          </cell>
          <cell r="Q15">
            <v>484188</v>
          </cell>
          <cell r="V15">
            <v>458370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1651261</v>
          </cell>
        </row>
        <row r="19">
          <cell r="G19">
            <v>30950000</v>
          </cell>
          <cell r="L19">
            <v>7042033</v>
          </cell>
          <cell r="Q19">
            <v>6504232</v>
          </cell>
          <cell r="V19">
            <v>5811659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19357924</v>
          </cell>
        </row>
        <row r="232">
          <cell r="G232">
            <v>0</v>
          </cell>
          <cell r="L232">
            <v>5700467</v>
          </cell>
          <cell r="Q232">
            <v>3131313</v>
          </cell>
          <cell r="V232">
            <v>2348969</v>
          </cell>
          <cell r="AA232">
            <v>0</v>
          </cell>
          <cell r="AF232">
            <v>0</v>
          </cell>
          <cell r="AK232">
            <v>0</v>
          </cell>
          <cell r="AP232">
            <v>0</v>
          </cell>
          <cell r="AU232">
            <v>0</v>
          </cell>
          <cell r="AZ232">
            <v>0</v>
          </cell>
          <cell r="BE232">
            <v>0</v>
          </cell>
          <cell r="BJ232">
            <v>0</v>
          </cell>
          <cell r="BO232">
            <v>0</v>
          </cell>
          <cell r="BT232">
            <v>11180749</v>
          </cell>
        </row>
      </sheetData>
      <sheetData sheetId="2">
        <row r="9">
          <cell r="G9" t="str">
            <v>Revised</v>
          </cell>
        </row>
        <row r="13">
          <cell r="G13">
            <v>132087000</v>
          </cell>
          <cell r="L13">
            <v>874758</v>
          </cell>
          <cell r="Q13">
            <v>1254261</v>
          </cell>
          <cell r="V13">
            <v>810875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2939894</v>
          </cell>
        </row>
        <row r="14">
          <cell r="G14">
            <v>0</v>
          </cell>
          <cell r="L14">
            <v>12160812</v>
          </cell>
          <cell r="Q14">
            <v>8767326</v>
          </cell>
          <cell r="V14">
            <v>8828050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29756188</v>
          </cell>
        </row>
        <row r="15">
          <cell r="G15">
            <v>0</v>
          </cell>
          <cell r="L15">
            <v>670166</v>
          </cell>
          <cell r="Q15">
            <v>432240</v>
          </cell>
          <cell r="V15">
            <v>548855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1651261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103">
          <cell r="G103">
            <v>0</v>
          </cell>
          <cell r="L103">
            <v>157482</v>
          </cell>
          <cell r="Q103">
            <v>84019</v>
          </cell>
          <cell r="V103">
            <v>71202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312703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AA222">
            <v>0</v>
          </cell>
          <cell r="AF222">
            <v>0</v>
          </cell>
          <cell r="AK222">
            <v>0</v>
          </cell>
          <cell r="AP222">
            <v>0</v>
          </cell>
          <cell r="AU222">
            <v>0</v>
          </cell>
          <cell r="AZ222">
            <v>0</v>
          </cell>
          <cell r="BE222">
            <v>0</v>
          </cell>
          <cell r="BJ222">
            <v>0</v>
          </cell>
          <cell r="BO222">
            <v>0</v>
          </cell>
          <cell r="BT222">
            <v>0</v>
          </cell>
        </row>
      </sheetData>
      <sheetData sheetId="3">
        <row r="9">
          <cell r="G9" t="str">
            <v>Revised</v>
          </cell>
        </row>
        <row r="17">
          <cell r="G17">
            <v>36700000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112">
          <cell r="G112">
            <v>0</v>
          </cell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</row>
        <row r="114">
          <cell r="G114">
            <v>0</v>
          </cell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</row>
        <row r="157">
          <cell r="G157">
            <v>40481000</v>
          </cell>
          <cell r="L157">
            <v>9643088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9643088</v>
          </cell>
        </row>
        <row r="206">
          <cell r="G206">
            <v>0</v>
          </cell>
          <cell r="L206">
            <v>0</v>
          </cell>
          <cell r="Q206">
            <v>0</v>
          </cell>
          <cell r="V206">
            <v>0</v>
          </cell>
          <cell r="AA206">
            <v>0</v>
          </cell>
          <cell r="AF206">
            <v>0</v>
          </cell>
          <cell r="AK206">
            <v>0</v>
          </cell>
          <cell r="AP206">
            <v>0</v>
          </cell>
          <cell r="AU206">
            <v>0</v>
          </cell>
          <cell r="AZ206">
            <v>0</v>
          </cell>
          <cell r="BE206">
            <v>0</v>
          </cell>
          <cell r="BJ206">
            <v>0</v>
          </cell>
          <cell r="BO206">
            <v>0</v>
          </cell>
          <cell r="BT206">
            <v>0</v>
          </cell>
        </row>
        <row r="207">
          <cell r="G207">
            <v>0</v>
          </cell>
          <cell r="L207">
            <v>0</v>
          </cell>
          <cell r="Q207">
            <v>0</v>
          </cell>
          <cell r="V207">
            <v>0</v>
          </cell>
          <cell r="AA207">
            <v>0</v>
          </cell>
          <cell r="AF207">
            <v>0</v>
          </cell>
          <cell r="AK207">
            <v>0</v>
          </cell>
          <cell r="AP207">
            <v>0</v>
          </cell>
          <cell r="AU207">
            <v>0</v>
          </cell>
          <cell r="AZ207">
            <v>0</v>
          </cell>
          <cell r="BE207">
            <v>0</v>
          </cell>
          <cell r="BJ207">
            <v>0</v>
          </cell>
          <cell r="BO207">
            <v>0</v>
          </cell>
          <cell r="BT207">
            <v>0</v>
          </cell>
        </row>
        <row r="218">
          <cell r="L218">
            <v>0</v>
          </cell>
          <cell r="Q218">
            <v>0</v>
          </cell>
          <cell r="V218">
            <v>0</v>
          </cell>
          <cell r="AA218">
            <v>0</v>
          </cell>
          <cell r="AF218">
            <v>0</v>
          </cell>
          <cell r="AK218">
            <v>0</v>
          </cell>
          <cell r="AP218">
            <v>0</v>
          </cell>
          <cell r="AU218">
            <v>0</v>
          </cell>
          <cell r="AZ218">
            <v>0</v>
          </cell>
          <cell r="BE218">
            <v>0</v>
          </cell>
          <cell r="BJ218">
            <v>0</v>
          </cell>
          <cell r="BO218">
            <v>0</v>
          </cell>
          <cell r="BT218">
            <v>0</v>
          </cell>
        </row>
        <row r="219">
          <cell r="L219">
            <v>0</v>
          </cell>
          <cell r="Q219">
            <v>0</v>
          </cell>
          <cell r="V219">
            <v>0</v>
          </cell>
          <cell r="AA219">
            <v>0</v>
          </cell>
          <cell r="AF219">
            <v>0</v>
          </cell>
          <cell r="AK219">
            <v>0</v>
          </cell>
          <cell r="AP219">
            <v>0</v>
          </cell>
          <cell r="AU219">
            <v>0</v>
          </cell>
          <cell r="AZ219">
            <v>0</v>
          </cell>
          <cell r="BE219">
            <v>0</v>
          </cell>
          <cell r="BJ219">
            <v>0</v>
          </cell>
          <cell r="BO219">
            <v>0</v>
          </cell>
          <cell r="BT219">
            <v>0</v>
          </cell>
        </row>
      </sheetData>
      <sheetData sheetId="4">
        <row r="12">
          <cell r="H12">
            <v>53112000</v>
          </cell>
          <cell r="M12">
            <v>47029102</v>
          </cell>
          <cell r="R12">
            <v>4231256</v>
          </cell>
          <cell r="W12">
            <v>-44940208</v>
          </cell>
          <cell r="AB12">
            <v>184917337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6320150</v>
          </cell>
        </row>
        <row r="19">
          <cell r="W19">
            <v>81227773</v>
          </cell>
        </row>
        <row r="20">
          <cell r="W20">
            <v>0</v>
          </cell>
        </row>
        <row r="21">
          <cell r="W21">
            <v>103689564</v>
          </cell>
        </row>
        <row r="25">
          <cell r="H25">
            <v>0</v>
          </cell>
          <cell r="M25">
            <v>-24693422</v>
          </cell>
          <cell r="R25">
            <v>-2660587</v>
          </cell>
          <cell r="W25">
            <v>7612442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-19741567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</row>
        <row r="29">
          <cell r="H29">
            <v>6756368.95900035</v>
          </cell>
          <cell r="M29">
            <v>3142</v>
          </cell>
          <cell r="R29">
            <v>782328</v>
          </cell>
          <cell r="W29">
            <v>39</v>
          </cell>
          <cell r="AB29">
            <v>0</v>
          </cell>
          <cell r="AG29">
            <v>0</v>
          </cell>
          <cell r="AL29">
            <v>0</v>
          </cell>
          <cell r="AQ29">
            <v>0</v>
          </cell>
          <cell r="AV29">
            <v>0</v>
          </cell>
          <cell r="BA29">
            <v>0</v>
          </cell>
          <cell r="BF29">
            <v>0</v>
          </cell>
          <cell r="BK29">
            <v>0</v>
          </cell>
          <cell r="BP29">
            <v>0</v>
          </cell>
          <cell r="BU29">
            <v>785509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</row>
        <row r="35">
          <cell r="H35">
            <v>0</v>
          </cell>
          <cell r="M35">
            <v>-905238.14293001592</v>
          </cell>
          <cell r="R35">
            <v>-753477.79556000233</v>
          </cell>
          <cell r="W35">
            <v>-2023850.083619982</v>
          </cell>
          <cell r="AB35">
            <v>0</v>
          </cell>
          <cell r="AG35">
            <v>0</v>
          </cell>
          <cell r="AL35">
            <v>0</v>
          </cell>
          <cell r="AQ35">
            <v>0</v>
          </cell>
          <cell r="AV35">
            <v>0</v>
          </cell>
          <cell r="BA35">
            <v>0</v>
          </cell>
          <cell r="BF35">
            <v>0</v>
          </cell>
          <cell r="BK35">
            <v>0</v>
          </cell>
          <cell r="BP35">
            <v>0</v>
          </cell>
          <cell r="BU35">
            <v>-3682566.0221100003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G6">
            <v>3773503</v>
          </cell>
        </row>
        <row r="42">
          <cell r="G42">
            <v>-65823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H6">
            <v>576252.28402000002</v>
          </cell>
        </row>
        <row r="42">
          <cell r="H42">
            <v>-84787.902100000007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I6">
            <v>499727.50281999999</v>
          </cell>
        </row>
        <row r="42">
          <cell r="I42">
            <v>-163513.8051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7">
          <cell r="E87">
            <v>0</v>
          </cell>
          <cell r="F87">
            <v>905238.14293001592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8">
          <cell r="G88">
            <v>753477.79556000233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8">
          <cell r="H88">
            <v>2023850.083619982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MAY 2024"/>
    </sheetNames>
    <sheetDataSet>
      <sheetData sheetId="0" refreshError="1"/>
      <sheetData sheetId="1" refreshError="1">
        <row r="58">
          <cell r="F58">
            <v>641000</v>
          </cell>
        </row>
        <row r="59">
          <cell r="F59">
            <v>41074000</v>
          </cell>
        </row>
        <row r="66">
          <cell r="F66">
            <v>2447428000</v>
          </cell>
        </row>
        <row r="67">
          <cell r="F67">
            <v>201139000</v>
          </cell>
        </row>
        <row r="68">
          <cell r="F68">
            <v>89854000</v>
          </cell>
        </row>
        <row r="83">
          <cell r="F83">
            <v>50039636000</v>
          </cell>
        </row>
        <row r="97">
          <cell r="F97">
            <v>5197880805.6900005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MAY 2024"/>
      <sheetName val="JUNE 2024"/>
      <sheetName val="JULY 2024"/>
      <sheetName val="AUGUST 2024"/>
      <sheetName val="Sheet4"/>
    </sheetNames>
    <sheetDataSet>
      <sheetData sheetId="0"/>
      <sheetData sheetId="1"/>
      <sheetData sheetId="2">
        <row r="58">
          <cell r="F58">
            <v>641000</v>
          </cell>
        </row>
        <row r="59">
          <cell r="F59">
            <v>41074000</v>
          </cell>
        </row>
        <row r="66">
          <cell r="F66">
            <v>2185328000</v>
          </cell>
        </row>
        <row r="67">
          <cell r="F67">
            <v>206324000</v>
          </cell>
        </row>
        <row r="68">
          <cell r="F68">
            <v>91422000</v>
          </cell>
        </row>
        <row r="83">
          <cell r="F83">
            <v>50039636000</v>
          </cell>
        </row>
        <row r="97">
          <cell r="F97">
            <v>29643499936.080002</v>
          </cell>
        </row>
      </sheetData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F467-7818-44D5-B400-E7FA8AC5454F}">
  <sheetPr>
    <pageSetUpPr fitToPage="1"/>
  </sheetPr>
  <dimension ref="B1:AZ234"/>
  <sheetViews>
    <sheetView workbookViewId="0">
      <selection activeCell="W15" sqref="W15"/>
    </sheetView>
  </sheetViews>
  <sheetFormatPr defaultColWidth="3" defaultRowHeight="10.3" x14ac:dyDescent="0.25"/>
  <cols>
    <col min="1" max="1" width="0.84375" style="264" customWidth="1"/>
    <col min="2" max="2" width="1" style="264" customWidth="1"/>
    <col min="3" max="3" width="1.23046875" style="264" customWidth="1"/>
    <col min="4" max="4" width="41.84375" style="264" customWidth="1"/>
    <col min="5" max="5" width="4.07421875" style="264" customWidth="1"/>
    <col min="6" max="6" width="5.15234375" style="264" customWidth="1"/>
    <col min="7" max="8" width="17.69140625" style="264" customWidth="1"/>
    <col min="9" max="10" width="15.61328125" style="264" customWidth="1"/>
    <col min="11" max="19" width="15.61328125" style="264" hidden="1" customWidth="1"/>
    <col min="20" max="20" width="17.69140625" style="264" customWidth="1"/>
    <col min="21" max="21" width="1.69140625" style="264" customWidth="1"/>
    <col min="22" max="22" width="10.69140625" style="272" bestFit="1" customWidth="1"/>
    <col min="23" max="23" width="9.23046875" style="272" customWidth="1"/>
    <col min="24" max="24" width="7.69140625" style="272" customWidth="1"/>
    <col min="25" max="25" width="7.23046875" style="272" customWidth="1"/>
    <col min="26" max="26" width="3.69140625" style="272" customWidth="1"/>
    <col min="27" max="30" width="3.15234375" style="272" customWidth="1"/>
    <col min="31" max="31" width="4" style="264" customWidth="1"/>
    <col min="32" max="32" width="3.23046875" style="264" customWidth="1"/>
    <col min="33" max="35" width="3.15234375" style="264" customWidth="1"/>
    <col min="36" max="36" width="9.23046875" style="264" customWidth="1"/>
    <col min="37" max="38" width="3.15234375" style="264" customWidth="1"/>
    <col min="39" max="81" width="1.69140625" style="264" customWidth="1"/>
    <col min="82" max="16384" width="3" style="264"/>
  </cols>
  <sheetData>
    <row r="1" spans="2:52" ht="15.45" x14ac:dyDescent="0.4">
      <c r="B1" s="125"/>
      <c r="C1" s="128"/>
      <c r="F1" s="265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5"/>
      <c r="V1" s="267"/>
      <c r="W1" s="267"/>
      <c r="X1" s="267"/>
      <c r="Y1" s="267"/>
      <c r="Z1" s="267"/>
      <c r="AA1" s="267"/>
      <c r="AB1" s="267"/>
      <c r="AC1" s="267"/>
      <c r="AD1" s="267"/>
    </row>
    <row r="2" spans="2:52" ht="15.45" x14ac:dyDescent="0.4">
      <c r="B2" s="268" t="s">
        <v>253</v>
      </c>
      <c r="C2" s="126"/>
      <c r="D2" s="269"/>
      <c r="E2" s="269"/>
      <c r="F2" s="270"/>
      <c r="G2" s="269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0"/>
    </row>
    <row r="3" spans="2:52" s="130" customFormat="1" ht="12.9" x14ac:dyDescent="0.35">
      <c r="B3" s="134"/>
      <c r="C3" s="128"/>
      <c r="D3" s="128"/>
      <c r="E3" s="128"/>
      <c r="F3" s="273"/>
      <c r="G3" s="600" t="s">
        <v>1</v>
      </c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2"/>
      <c r="U3" s="274"/>
      <c r="V3" s="256"/>
      <c r="W3" s="256"/>
      <c r="X3" s="256"/>
      <c r="Y3" s="256"/>
      <c r="Z3" s="256"/>
      <c r="AA3" s="256"/>
      <c r="AB3" s="256"/>
      <c r="AC3" s="256"/>
      <c r="AD3" s="256"/>
    </row>
    <row r="4" spans="2:52" s="130" customFormat="1" ht="12.9" x14ac:dyDescent="0.35">
      <c r="B4" s="134"/>
      <c r="C4" s="128"/>
      <c r="D4" s="128"/>
      <c r="E4" s="128"/>
      <c r="F4" s="275"/>
      <c r="G4" s="276" t="s">
        <v>2</v>
      </c>
      <c r="H4" s="276" t="s">
        <v>3</v>
      </c>
      <c r="I4" s="277" t="s">
        <v>4</v>
      </c>
      <c r="J4" s="277" t="s">
        <v>5</v>
      </c>
      <c r="K4" s="277" t="s">
        <v>6</v>
      </c>
      <c r="L4" s="277" t="s">
        <v>7</v>
      </c>
      <c r="M4" s="277" t="s">
        <v>8</v>
      </c>
      <c r="N4" s="277" t="s">
        <v>9</v>
      </c>
      <c r="O4" s="277" t="s">
        <v>10</v>
      </c>
      <c r="P4" s="277" t="s">
        <v>11</v>
      </c>
      <c r="Q4" s="277" t="s">
        <v>12</v>
      </c>
      <c r="R4" s="277" t="s">
        <v>13</v>
      </c>
      <c r="S4" s="277" t="s">
        <v>14</v>
      </c>
      <c r="T4" s="278" t="s">
        <v>15</v>
      </c>
      <c r="U4" s="274"/>
      <c r="V4" s="279"/>
      <c r="W4" s="279"/>
      <c r="X4" s="279"/>
      <c r="Y4" s="279"/>
      <c r="Z4" s="279"/>
      <c r="AA4" s="279"/>
      <c r="AB4" s="279"/>
      <c r="AC4" s="279"/>
      <c r="AD4" s="279"/>
      <c r="AE4" s="128"/>
      <c r="AF4" s="128"/>
      <c r="AG4" s="128"/>
      <c r="AH4" s="128"/>
      <c r="AI4" s="128"/>
      <c r="AJ4" s="128"/>
    </row>
    <row r="5" spans="2:52" s="130" customFormat="1" ht="12.9" x14ac:dyDescent="0.35">
      <c r="B5" s="280" t="s">
        <v>16</v>
      </c>
      <c r="C5" s="142"/>
      <c r="D5" s="142"/>
      <c r="E5" s="142"/>
      <c r="F5" s="281" t="s">
        <v>254</v>
      </c>
      <c r="G5" s="282" t="s">
        <v>255</v>
      </c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145"/>
      <c r="U5" s="274"/>
      <c r="V5" s="279"/>
      <c r="W5" s="279"/>
      <c r="X5" s="279"/>
      <c r="Y5" s="279"/>
      <c r="Z5" s="279"/>
      <c r="AA5" s="279"/>
      <c r="AB5" s="279"/>
      <c r="AC5" s="279"/>
      <c r="AD5" s="279"/>
      <c r="AE5" s="128"/>
      <c r="AF5" s="128"/>
      <c r="AG5" s="128"/>
      <c r="AH5" s="128"/>
      <c r="AI5" s="128"/>
      <c r="AJ5" s="128"/>
    </row>
    <row r="6" spans="2:52" s="130" customFormat="1" ht="12.9" x14ac:dyDescent="0.35">
      <c r="B6" s="284"/>
      <c r="C6" s="285"/>
      <c r="D6" s="285"/>
      <c r="E6" s="285"/>
      <c r="F6" s="286"/>
      <c r="G6" s="287"/>
      <c r="H6" s="288"/>
      <c r="I6" s="288"/>
      <c r="J6" s="288"/>
      <c r="K6" s="288"/>
      <c r="L6" s="288"/>
      <c r="M6" s="289"/>
      <c r="N6" s="289"/>
      <c r="O6" s="289"/>
      <c r="P6" s="289"/>
      <c r="Q6" s="289"/>
      <c r="R6" s="289"/>
      <c r="S6" s="289"/>
      <c r="T6" s="290"/>
      <c r="U6" s="274"/>
      <c r="V6" s="133"/>
      <c r="W6" s="256"/>
      <c r="X6" s="603"/>
      <c r="Y6" s="603"/>
      <c r="Z6" s="603"/>
      <c r="AA6" s="603"/>
      <c r="AB6" s="256"/>
      <c r="AC6" s="256"/>
      <c r="AD6" s="256"/>
    </row>
    <row r="7" spans="2:52" s="130" customFormat="1" ht="12.9" x14ac:dyDescent="0.35">
      <c r="B7" s="134" t="s">
        <v>256</v>
      </c>
      <c r="C7" s="128"/>
      <c r="F7" s="275">
        <v>1</v>
      </c>
      <c r="G7" s="288">
        <f>'[1]Statement 1'!$H$122</f>
        <v>1815020326.0409997</v>
      </c>
      <c r="H7" s="288">
        <f>'[1]Statement 1'!$I$122</f>
        <v>90597196.142930016</v>
      </c>
      <c r="I7" s="288">
        <f>'[2]Statement 1'!$J$122</f>
        <v>126581259.81081</v>
      </c>
      <c r="J7" s="288">
        <f>'[3]Statement 1'!$K$123</f>
        <v>200902609.46090999</v>
      </c>
      <c r="K7" s="288">
        <v>0</v>
      </c>
      <c r="L7" s="288">
        <v>0</v>
      </c>
      <c r="M7" s="288">
        <v>0</v>
      </c>
      <c r="N7" s="288">
        <v>0</v>
      </c>
      <c r="O7" s="288">
        <v>0</v>
      </c>
      <c r="P7" s="288">
        <v>0</v>
      </c>
      <c r="Q7" s="288">
        <v>0</v>
      </c>
      <c r="R7" s="288">
        <v>0</v>
      </c>
      <c r="S7" s="288">
        <v>0</v>
      </c>
      <c r="T7" s="288">
        <f>SUM(H7:S7)</f>
        <v>418081065.41464996</v>
      </c>
      <c r="U7" s="293"/>
      <c r="V7" s="291"/>
      <c r="W7" s="291"/>
      <c r="X7" s="294"/>
      <c r="Y7" s="294"/>
      <c r="Z7" s="294"/>
      <c r="AA7" s="294"/>
      <c r="AB7" s="294"/>
      <c r="AC7" s="294"/>
      <c r="AD7" s="294"/>
      <c r="AE7" s="137"/>
      <c r="AF7" s="137"/>
      <c r="AG7" s="137"/>
      <c r="AH7" s="137"/>
      <c r="AI7" s="137"/>
      <c r="AJ7" s="137"/>
      <c r="AK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</row>
    <row r="8" spans="2:52" s="130" customFormat="1" ht="12.9" x14ac:dyDescent="0.35">
      <c r="B8" s="274"/>
      <c r="F8" s="295"/>
      <c r="G8" s="296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55"/>
      <c r="U8" s="293"/>
      <c r="V8" s="298"/>
      <c r="W8" s="298"/>
      <c r="X8" s="298"/>
      <c r="Y8" s="298"/>
      <c r="Z8" s="298"/>
      <c r="AA8" s="298"/>
      <c r="AB8" s="298"/>
      <c r="AC8" s="298"/>
      <c r="AD8" s="298"/>
      <c r="AE8" s="173"/>
      <c r="AF8" s="173"/>
      <c r="AG8" s="173"/>
      <c r="AH8" s="173"/>
      <c r="AI8" s="173"/>
      <c r="AJ8" s="173"/>
    </row>
    <row r="9" spans="2:52" s="130" customFormat="1" ht="12.9" x14ac:dyDescent="0.35">
      <c r="B9" s="134" t="s">
        <v>257</v>
      </c>
      <c r="C9" s="128"/>
      <c r="F9" s="275">
        <v>2</v>
      </c>
      <c r="G9" s="288">
        <f t="shared" ref="G9:S9" si="0">+G11+G13+G21+G22</f>
        <v>2135966695</v>
      </c>
      <c r="H9" s="288">
        <f t="shared" si="0"/>
        <v>168644389</v>
      </c>
      <c r="I9" s="288">
        <f t="shared" si="0"/>
        <v>139359867.01525</v>
      </c>
      <c r="J9" s="288">
        <f t="shared" si="0"/>
        <v>162350501.37729001</v>
      </c>
      <c r="K9" s="288">
        <f t="shared" si="0"/>
        <v>0</v>
      </c>
      <c r="L9" s="288">
        <f t="shared" si="0"/>
        <v>0</v>
      </c>
      <c r="M9" s="288">
        <f t="shared" si="0"/>
        <v>0</v>
      </c>
      <c r="N9" s="288">
        <f t="shared" si="0"/>
        <v>0</v>
      </c>
      <c r="O9" s="288">
        <f t="shared" si="0"/>
        <v>0</v>
      </c>
      <c r="P9" s="288">
        <f t="shared" si="0"/>
        <v>0</v>
      </c>
      <c r="Q9" s="288">
        <f t="shared" si="0"/>
        <v>0</v>
      </c>
      <c r="R9" s="288">
        <f t="shared" si="0"/>
        <v>0</v>
      </c>
      <c r="S9" s="288">
        <f t="shared" si="0"/>
        <v>0</v>
      </c>
      <c r="T9" s="288">
        <f>+T11+T13+T21+T22+1</f>
        <v>470354757.39253998</v>
      </c>
      <c r="U9" s="293"/>
      <c r="V9" s="294"/>
      <c r="W9" s="298"/>
      <c r="X9" s="298"/>
      <c r="Y9" s="298"/>
      <c r="Z9" s="298"/>
      <c r="AA9" s="298"/>
      <c r="AB9" s="298"/>
      <c r="AC9" s="298"/>
      <c r="AD9" s="298"/>
      <c r="AE9" s="173"/>
      <c r="AF9" s="173"/>
      <c r="AG9" s="173"/>
      <c r="AH9" s="173"/>
      <c r="AI9" s="173"/>
      <c r="AJ9" s="173"/>
    </row>
    <row r="10" spans="2:52" s="130" customFormat="1" ht="12.9" x14ac:dyDescent="0.35">
      <c r="B10" s="134"/>
      <c r="C10" s="128"/>
      <c r="F10" s="275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99"/>
      <c r="U10" s="293"/>
      <c r="V10" s="294"/>
      <c r="W10" s="298"/>
      <c r="X10" s="298"/>
      <c r="Y10" s="298"/>
      <c r="Z10" s="298"/>
      <c r="AA10" s="298"/>
      <c r="AB10" s="298"/>
      <c r="AC10" s="298"/>
      <c r="AD10" s="298"/>
      <c r="AE10" s="173"/>
      <c r="AF10" s="173"/>
      <c r="AG10" s="173"/>
      <c r="AH10" s="173"/>
      <c r="AI10" s="173"/>
      <c r="AJ10" s="173"/>
    </row>
    <row r="11" spans="2:52" s="130" customFormat="1" ht="12.9" x14ac:dyDescent="0.35">
      <c r="B11" s="300"/>
      <c r="C11" s="128" t="s">
        <v>258</v>
      </c>
      <c r="F11" s="275">
        <v>2</v>
      </c>
      <c r="G11" s="301">
        <f>'[4]24-25'!$I$48</f>
        <v>1102797941</v>
      </c>
      <c r="H11" s="301">
        <f>'[4]24-25'!$N$48</f>
        <v>107223884</v>
      </c>
      <c r="I11" s="301">
        <f>'[5]24-25'!$S$48</f>
        <v>81701779</v>
      </c>
      <c r="J11" s="301">
        <f>'[6]24-25'!$X$48</f>
        <v>80214842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292">
        <f>SUM(H11:S11)</f>
        <v>269140505</v>
      </c>
      <c r="U11" s="293"/>
      <c r="V11" s="294"/>
      <c r="W11" s="298"/>
      <c r="X11" s="298"/>
      <c r="Y11" s="298"/>
      <c r="Z11" s="298"/>
      <c r="AA11" s="298"/>
      <c r="AB11" s="298"/>
      <c r="AC11" s="298"/>
      <c r="AD11" s="298"/>
      <c r="AE11" s="173"/>
      <c r="AF11" s="173"/>
      <c r="AG11" s="173"/>
      <c r="AH11" s="173"/>
      <c r="AI11" s="173"/>
      <c r="AJ11" s="173"/>
    </row>
    <row r="12" spans="2:52" s="130" customFormat="1" ht="12.9" x14ac:dyDescent="0.35">
      <c r="B12" s="134"/>
      <c r="C12" s="128"/>
      <c r="F12" s="275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99"/>
      <c r="U12" s="293"/>
      <c r="V12" s="298"/>
      <c r="W12" s="298"/>
      <c r="X12" s="298"/>
      <c r="Y12" s="298"/>
      <c r="Z12" s="298"/>
      <c r="AA12" s="298"/>
      <c r="AB12" s="298"/>
      <c r="AC12" s="298"/>
      <c r="AD12" s="298"/>
      <c r="AE12" s="173"/>
      <c r="AF12" s="173"/>
      <c r="AG12" s="173"/>
      <c r="AH12" s="173"/>
      <c r="AI12" s="173"/>
      <c r="AJ12" s="173"/>
    </row>
    <row r="13" spans="2:52" s="130" customFormat="1" ht="12.9" x14ac:dyDescent="0.35">
      <c r="B13" s="300"/>
      <c r="C13" s="128" t="s">
        <v>232</v>
      </c>
      <c r="F13" s="275">
        <v>2</v>
      </c>
      <c r="G13" s="301">
        <f t="shared" ref="G13:S13" si="1">SUM(G14:G20)-G19</f>
        <v>1027598529</v>
      </c>
      <c r="H13" s="301">
        <f t="shared" si="1"/>
        <v>61420505</v>
      </c>
      <c r="I13" s="301">
        <f t="shared" si="1"/>
        <v>57658088.015249997</v>
      </c>
      <c r="J13" s="301">
        <f>SUM(J14:J20)-J19</f>
        <v>82135659.377289996</v>
      </c>
      <c r="K13" s="301">
        <f t="shared" si="1"/>
        <v>0</v>
      </c>
      <c r="L13" s="301">
        <f t="shared" si="1"/>
        <v>0</v>
      </c>
      <c r="M13" s="301">
        <f t="shared" si="1"/>
        <v>0</v>
      </c>
      <c r="N13" s="301">
        <f t="shared" si="1"/>
        <v>0</v>
      </c>
      <c r="O13" s="301">
        <f t="shared" si="1"/>
        <v>0</v>
      </c>
      <c r="P13" s="301">
        <f t="shared" si="1"/>
        <v>0</v>
      </c>
      <c r="Q13" s="301">
        <f t="shared" si="1"/>
        <v>0</v>
      </c>
      <c r="R13" s="301">
        <f t="shared" si="1"/>
        <v>0</v>
      </c>
      <c r="S13" s="301">
        <f t="shared" si="1"/>
        <v>0</v>
      </c>
      <c r="T13" s="301">
        <f>SUM(T14:T20)-T19-1</f>
        <v>201214251.39253998</v>
      </c>
      <c r="U13" s="257"/>
      <c r="V13" s="294"/>
      <c r="W13" s="298"/>
      <c r="X13" s="298"/>
      <c r="Y13" s="298"/>
      <c r="Z13" s="298"/>
      <c r="AA13" s="298"/>
      <c r="AB13" s="298"/>
      <c r="AC13" s="298"/>
      <c r="AD13" s="298"/>
      <c r="AE13" s="173"/>
      <c r="AF13" s="173"/>
      <c r="AG13" s="173"/>
      <c r="AH13" s="173"/>
      <c r="AI13" s="173"/>
      <c r="AJ13" s="173"/>
    </row>
    <row r="14" spans="2:52" s="197" customFormat="1" ht="12.9" x14ac:dyDescent="0.35">
      <c r="B14" s="300"/>
      <c r="C14" s="302"/>
      <c r="D14" s="197" t="s">
        <v>259</v>
      </c>
      <c r="F14" s="303"/>
      <c r="G14" s="304">
        <f>'[4]24-25'!$I$53</f>
        <v>382182875</v>
      </c>
      <c r="H14" s="304">
        <f>'[4]24-25'!$N$53</f>
        <v>9011500</v>
      </c>
      <c r="I14" s="304">
        <f>'[5]24-25'!$S$53</f>
        <v>5197848.1131499996</v>
      </c>
      <c r="J14" s="304">
        <f>'[6]24-25'!$X$53</f>
        <v>29639894.572190002</v>
      </c>
      <c r="K14" s="304">
        <v>0</v>
      </c>
      <c r="L14" s="304">
        <v>0</v>
      </c>
      <c r="M14" s="304">
        <v>0</v>
      </c>
      <c r="N14" s="304">
        <v>0</v>
      </c>
      <c r="O14" s="304">
        <v>0</v>
      </c>
      <c r="P14" s="304">
        <v>0</v>
      </c>
      <c r="Q14" s="304">
        <v>0</v>
      </c>
      <c r="R14" s="304">
        <v>0</v>
      </c>
      <c r="S14" s="304">
        <v>0</v>
      </c>
      <c r="T14" s="305">
        <f>SUM(H14:S14)</f>
        <v>43849242.685340002</v>
      </c>
      <c r="U14" s="306"/>
      <c r="V14" s="307"/>
      <c r="W14" s="307"/>
      <c r="X14" s="307"/>
      <c r="Y14" s="307"/>
      <c r="Z14" s="307"/>
      <c r="AA14" s="307"/>
      <c r="AB14" s="307"/>
      <c r="AC14" s="307"/>
      <c r="AD14" s="307"/>
      <c r="AE14" s="308"/>
      <c r="AF14" s="308"/>
      <c r="AG14" s="308"/>
      <c r="AH14" s="308"/>
      <c r="AI14" s="308"/>
      <c r="AJ14" s="308"/>
    </row>
    <row r="15" spans="2:52" s="197" customFormat="1" ht="12.9" x14ac:dyDescent="0.35">
      <c r="B15" s="300"/>
      <c r="C15" s="302"/>
      <c r="D15" s="197" t="s">
        <v>260</v>
      </c>
      <c r="F15" s="303"/>
      <c r="G15" s="304">
        <f>'[4]24-25'!$I$56</f>
        <v>600475640</v>
      </c>
      <c r="H15" s="304">
        <f>'[4]24-25'!$N$56</f>
        <v>50039636</v>
      </c>
      <c r="I15" s="304">
        <f>'[5]24-25'!$S$56</f>
        <v>50039636</v>
      </c>
      <c r="J15" s="304">
        <f>'[6]24-25'!$X$56</f>
        <v>50039636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5">
        <f>SUM(H15:S15)</f>
        <v>150118908</v>
      </c>
      <c r="U15" s="306"/>
      <c r="V15" s="307"/>
      <c r="W15" s="307"/>
      <c r="X15" s="307"/>
      <c r="Y15" s="307"/>
      <c r="Z15" s="307"/>
      <c r="AA15" s="307"/>
      <c r="AB15" s="307"/>
      <c r="AC15" s="307"/>
      <c r="AD15" s="307"/>
      <c r="AE15" s="308"/>
      <c r="AF15" s="308"/>
      <c r="AG15" s="308"/>
      <c r="AH15" s="308"/>
      <c r="AI15" s="308"/>
      <c r="AJ15" s="308"/>
    </row>
    <row r="16" spans="2:52" s="197" customFormat="1" ht="12.9" x14ac:dyDescent="0.35">
      <c r="B16" s="300"/>
      <c r="C16" s="302"/>
      <c r="D16" s="197" t="s">
        <v>261</v>
      </c>
      <c r="F16" s="303"/>
      <c r="G16" s="304">
        <f>'[4]24-25'!$I$57</f>
        <v>16126608</v>
      </c>
      <c r="H16" s="304">
        <f>'[4]24-25'!$N$57</f>
        <v>0</v>
      </c>
      <c r="I16" s="304">
        <f>'[5]24-25'!$S$57</f>
        <v>0</v>
      </c>
      <c r="J16" s="304">
        <f>'[6]24-25'!$X$57</f>
        <v>0</v>
      </c>
      <c r="K16" s="304"/>
      <c r="L16" s="304"/>
      <c r="M16" s="304"/>
      <c r="N16" s="304"/>
      <c r="O16" s="304"/>
      <c r="P16" s="304"/>
      <c r="Q16" s="304"/>
      <c r="R16" s="304"/>
      <c r="S16" s="304"/>
      <c r="T16" s="305">
        <f>SUM(H16:S16)</f>
        <v>0</v>
      </c>
      <c r="U16" s="306"/>
      <c r="V16" s="307"/>
      <c r="W16" s="307"/>
      <c r="X16" s="307"/>
      <c r="Y16" s="307"/>
      <c r="Z16" s="307"/>
      <c r="AA16" s="307"/>
      <c r="AB16" s="307"/>
      <c r="AC16" s="307"/>
      <c r="AD16" s="307"/>
      <c r="AE16" s="308"/>
      <c r="AF16" s="308"/>
      <c r="AG16" s="308"/>
      <c r="AH16" s="308"/>
      <c r="AI16" s="308"/>
      <c r="AJ16" s="308"/>
    </row>
    <row r="17" spans="2:38" s="197" customFormat="1" ht="12.9" x14ac:dyDescent="0.35">
      <c r="B17" s="300"/>
      <c r="C17" s="302"/>
      <c r="D17" s="197" t="s">
        <v>262</v>
      </c>
      <c r="F17" s="309"/>
      <c r="G17" s="304">
        <f>'[4]24-25'!$I$63</f>
        <v>24500269</v>
      </c>
      <c r="H17" s="304">
        <f>'[4]24-25'!$N$63</f>
        <v>1973797</v>
      </c>
      <c r="I17" s="304">
        <f>'[5]24-25'!$S$63</f>
        <v>2004202</v>
      </c>
      <c r="J17" s="304">
        <f>'[6]24-25'!$X$63</f>
        <v>1893979</v>
      </c>
      <c r="K17" s="304">
        <v>0</v>
      </c>
      <c r="L17" s="304">
        <v>0</v>
      </c>
      <c r="M17" s="304">
        <v>0</v>
      </c>
      <c r="N17" s="304">
        <v>0</v>
      </c>
      <c r="O17" s="304">
        <v>0</v>
      </c>
      <c r="P17" s="304">
        <v>0</v>
      </c>
      <c r="Q17" s="304">
        <v>0</v>
      </c>
      <c r="R17" s="304">
        <v>0</v>
      </c>
      <c r="S17" s="304">
        <v>0</v>
      </c>
      <c r="T17" s="305">
        <f>SUM(H17:S17)</f>
        <v>5871978</v>
      </c>
      <c r="U17" s="306"/>
      <c r="V17" s="307"/>
      <c r="W17" s="307"/>
      <c r="X17" s="307"/>
      <c r="Y17" s="307"/>
      <c r="Z17" s="307"/>
      <c r="AA17" s="307"/>
      <c r="AB17" s="307"/>
      <c r="AC17" s="307"/>
      <c r="AD17" s="307"/>
      <c r="AE17" s="308"/>
      <c r="AF17" s="308"/>
      <c r="AG17" s="308"/>
      <c r="AH17" s="308"/>
      <c r="AI17" s="308"/>
      <c r="AJ17" s="308"/>
    </row>
    <row r="18" spans="2:38" s="197" customFormat="1" ht="12.9" x14ac:dyDescent="0.35">
      <c r="B18" s="300"/>
      <c r="C18" s="302"/>
      <c r="D18" s="197" t="s">
        <v>263</v>
      </c>
      <c r="F18" s="309"/>
      <c r="G18" s="304">
        <f>'[4]24-25'!$I$51+'[4]24-25'!$I$52+'[4]24-25'!$I$58+'[4]24-25'!$I$59+'[4]24-25'!$I$64+'[4]24-25'!$I$65+'[4]24-25'!$I$66</f>
        <v>4313137</v>
      </c>
      <c r="H18" s="304">
        <f>'[4]24-25'!$N$51+'[4]24-25'!$N$52+'[4]24-25'!$N$58+'[4]24-25'!$N$59+'[4]24-25'!$N$64+'[4]24-25'!$N$65+'[4]24-25'!$N$66</f>
        <v>395572</v>
      </c>
      <c r="I18" s="304">
        <f>'[5]24-25'!$S$51+'[5]24-25'!$S$52+'[5]24-25'!$S$58+'[5]24-25'!$S$59+'[5]24-25'!$S$64+'[5]24-25'!$S$65+'[5]24-25'!$S$66</f>
        <v>416401.90210000001</v>
      </c>
      <c r="J18" s="304">
        <f>'[6]24-25'!$X$51+'[6]24-25'!$X$52+'[6]24-25'!$X$58+'[6]24-25'!$X$59+'[6]24-25'!$X$64+'[6]24-25'!$X$65+'[6]24-25'!$X$66</f>
        <v>562149.8051</v>
      </c>
      <c r="K18" s="304">
        <v>0</v>
      </c>
      <c r="L18" s="304">
        <v>0</v>
      </c>
      <c r="M18" s="304">
        <v>0</v>
      </c>
      <c r="N18" s="304">
        <v>0</v>
      </c>
      <c r="O18" s="304">
        <v>0</v>
      </c>
      <c r="P18" s="304">
        <v>0</v>
      </c>
      <c r="Q18" s="304">
        <v>0</v>
      </c>
      <c r="R18" s="304">
        <v>0</v>
      </c>
      <c r="S18" s="304">
        <v>0</v>
      </c>
      <c r="T18" s="305">
        <f>SUM(H18:S18)</f>
        <v>1374123.7072000001</v>
      </c>
      <c r="U18" s="306"/>
      <c r="V18" s="307"/>
      <c r="W18" s="307"/>
      <c r="X18" s="307"/>
      <c r="Y18" s="307"/>
      <c r="Z18" s="307"/>
      <c r="AA18" s="307"/>
      <c r="AB18" s="307"/>
      <c r="AC18" s="307"/>
      <c r="AD18" s="307"/>
      <c r="AE18" s="308"/>
      <c r="AF18" s="308"/>
      <c r="AG18" s="308"/>
      <c r="AH18" s="308"/>
      <c r="AI18" s="308"/>
      <c r="AJ18" s="308"/>
    </row>
    <row r="19" spans="2:38" s="311" customFormat="1" ht="12.9" x14ac:dyDescent="0.35">
      <c r="B19" s="310"/>
      <c r="D19" s="312" t="s">
        <v>264</v>
      </c>
      <c r="F19" s="313"/>
      <c r="G19" s="314">
        <f t="shared" ref="G19:T19" si="2">SUM(G20:G20)</f>
        <v>0</v>
      </c>
      <c r="H19" s="314">
        <f t="shared" si="2"/>
        <v>0</v>
      </c>
      <c r="I19" s="314">
        <f t="shared" si="2"/>
        <v>0</v>
      </c>
      <c r="J19" s="314">
        <f t="shared" si="2"/>
        <v>0</v>
      </c>
      <c r="K19" s="314">
        <f t="shared" si="2"/>
        <v>0</v>
      </c>
      <c r="L19" s="314">
        <f t="shared" si="2"/>
        <v>0</v>
      </c>
      <c r="M19" s="314">
        <f t="shared" si="2"/>
        <v>0</v>
      </c>
      <c r="N19" s="314">
        <f t="shared" si="2"/>
        <v>0</v>
      </c>
      <c r="O19" s="314">
        <f t="shared" si="2"/>
        <v>0</v>
      </c>
      <c r="P19" s="314">
        <f t="shared" si="2"/>
        <v>0</v>
      </c>
      <c r="Q19" s="314">
        <f t="shared" si="2"/>
        <v>0</v>
      </c>
      <c r="R19" s="314">
        <f t="shared" si="2"/>
        <v>0</v>
      </c>
      <c r="S19" s="314">
        <f t="shared" si="2"/>
        <v>0</v>
      </c>
      <c r="T19" s="314">
        <f t="shared" si="2"/>
        <v>0</v>
      </c>
      <c r="U19" s="315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2:38" s="197" customFormat="1" ht="12.9" x14ac:dyDescent="0.35">
      <c r="B20" s="317"/>
      <c r="D20" s="260" t="s">
        <v>265</v>
      </c>
      <c r="F20" s="318"/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f>SUM(H20:S20)</f>
        <v>0</v>
      </c>
      <c r="U20" s="306"/>
      <c r="V20" s="307"/>
      <c r="W20" s="307"/>
      <c r="X20" s="307"/>
      <c r="Y20" s="307"/>
      <c r="Z20" s="307"/>
      <c r="AA20" s="307"/>
      <c r="AB20" s="307"/>
      <c r="AC20" s="307"/>
      <c r="AD20" s="307"/>
      <c r="AE20" s="308"/>
      <c r="AF20" s="308"/>
      <c r="AG20" s="308"/>
      <c r="AH20" s="308"/>
      <c r="AI20" s="308"/>
      <c r="AJ20" s="308"/>
    </row>
    <row r="21" spans="2:38" s="197" customFormat="1" ht="12.9" x14ac:dyDescent="0.35">
      <c r="B21" s="319"/>
      <c r="C21" s="320" t="str">
        <f>'[4]24-25'!$A$68</f>
        <v>Provisional allocations not assigned to votes</v>
      </c>
      <c r="D21" s="260"/>
      <c r="F21" s="309"/>
      <c r="G21" s="259">
        <f>'[4]24-25'!$I$68</f>
        <v>570225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4">
        <v>0</v>
      </c>
      <c r="Q21" s="304">
        <v>0</v>
      </c>
      <c r="R21" s="304">
        <v>0</v>
      </c>
      <c r="S21" s="304">
        <v>0</v>
      </c>
      <c r="T21" s="305">
        <v>0</v>
      </c>
      <c r="U21" s="306"/>
      <c r="V21" s="307"/>
      <c r="W21" s="307"/>
      <c r="X21" s="307"/>
      <c r="Y21" s="307"/>
      <c r="Z21" s="307"/>
      <c r="AA21" s="307"/>
      <c r="AB21" s="307"/>
      <c r="AC21" s="307"/>
      <c r="AD21" s="307"/>
      <c r="AE21" s="308"/>
      <c r="AF21" s="308"/>
      <c r="AG21" s="308"/>
      <c r="AH21" s="308"/>
      <c r="AI21" s="308"/>
      <c r="AJ21" s="308"/>
    </row>
    <row r="22" spans="2:38" s="128" customFormat="1" ht="12.9" x14ac:dyDescent="0.35">
      <c r="B22" s="300"/>
      <c r="C22" s="320" t="str">
        <f>'[4]24-25'!$A$70</f>
        <v>Contingency reserve</v>
      </c>
      <c r="F22" s="321"/>
      <c r="G22" s="259">
        <f>'[4]24-25'!$I$70</f>
        <v>5000000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258">
        <v>0</v>
      </c>
      <c r="U22" s="322"/>
      <c r="V22" s="294"/>
      <c r="W22" s="294"/>
      <c r="X22" s="294"/>
      <c r="Y22" s="294"/>
      <c r="Z22" s="294"/>
      <c r="AA22" s="294"/>
      <c r="AB22" s="294"/>
      <c r="AC22" s="294"/>
      <c r="AD22" s="294"/>
      <c r="AE22" s="137"/>
      <c r="AF22" s="137"/>
      <c r="AG22" s="137"/>
      <c r="AH22" s="137"/>
      <c r="AI22" s="137"/>
      <c r="AJ22" s="137"/>
    </row>
    <row r="23" spans="2:38" s="128" customFormat="1" ht="12.9" x14ac:dyDescent="0.35">
      <c r="B23" s="300"/>
      <c r="C23" s="320"/>
      <c r="F23" s="321"/>
      <c r="G23" s="259"/>
      <c r="H23" s="259"/>
      <c r="I23" s="292"/>
      <c r="J23" s="292"/>
      <c r="K23" s="258"/>
      <c r="L23" s="258"/>
      <c r="M23" s="292"/>
      <c r="N23" s="258"/>
      <c r="O23" s="292"/>
      <c r="P23" s="292"/>
      <c r="Q23" s="292"/>
      <c r="R23" s="292"/>
      <c r="S23" s="292"/>
      <c r="T23" s="258"/>
      <c r="U23" s="322"/>
      <c r="V23" s="294"/>
      <c r="W23" s="294"/>
      <c r="X23" s="294"/>
      <c r="Y23" s="294"/>
      <c r="Z23" s="294"/>
      <c r="AA23" s="294"/>
      <c r="AB23" s="294"/>
      <c r="AC23" s="294"/>
      <c r="AD23" s="294"/>
      <c r="AE23" s="137"/>
      <c r="AF23" s="137"/>
      <c r="AG23" s="137"/>
      <c r="AH23" s="137"/>
      <c r="AI23" s="137"/>
      <c r="AJ23" s="137"/>
    </row>
    <row r="24" spans="2:38" s="130" customFormat="1" ht="12.9" x14ac:dyDescent="0.35">
      <c r="B24" s="134" t="s">
        <v>266</v>
      </c>
      <c r="C24" s="128"/>
      <c r="D24" s="128"/>
      <c r="E24" s="128"/>
      <c r="F24" s="321"/>
      <c r="G24" s="323">
        <f t="shared" ref="G24:T24" si="3">+G7-G9</f>
        <v>-320946368.95900035</v>
      </c>
      <c r="H24" s="323">
        <f t="shared" si="3"/>
        <v>-78047192.857069984</v>
      </c>
      <c r="I24" s="323">
        <f t="shared" si="3"/>
        <v>-12778607.204439998</v>
      </c>
      <c r="J24" s="323">
        <f t="shared" si="3"/>
        <v>38552108.083619982</v>
      </c>
      <c r="K24" s="323">
        <f t="shared" si="3"/>
        <v>0</v>
      </c>
      <c r="L24" s="323">
        <f t="shared" si="3"/>
        <v>0</v>
      </c>
      <c r="M24" s="323">
        <f t="shared" si="3"/>
        <v>0</v>
      </c>
      <c r="N24" s="323">
        <f t="shared" si="3"/>
        <v>0</v>
      </c>
      <c r="O24" s="323">
        <f t="shared" si="3"/>
        <v>0</v>
      </c>
      <c r="P24" s="323">
        <f t="shared" si="3"/>
        <v>0</v>
      </c>
      <c r="Q24" s="323">
        <f t="shared" si="3"/>
        <v>0</v>
      </c>
      <c r="R24" s="323">
        <f t="shared" si="3"/>
        <v>0</v>
      </c>
      <c r="S24" s="323">
        <f t="shared" si="3"/>
        <v>0</v>
      </c>
      <c r="T24" s="324">
        <f t="shared" si="3"/>
        <v>-52273691.977890015</v>
      </c>
      <c r="U24" s="293"/>
      <c r="V24" s="294"/>
      <c r="W24" s="294"/>
      <c r="X24" s="294"/>
      <c r="Y24" s="294"/>
      <c r="Z24" s="294"/>
      <c r="AA24" s="294"/>
      <c r="AB24" s="294"/>
      <c r="AC24" s="294"/>
      <c r="AD24" s="294"/>
      <c r="AE24" s="137"/>
      <c r="AF24" s="137"/>
      <c r="AG24" s="137"/>
      <c r="AH24" s="137"/>
      <c r="AI24" s="137"/>
      <c r="AJ24" s="137"/>
      <c r="AK24" s="173"/>
      <c r="AL24" s="173"/>
    </row>
    <row r="25" spans="2:38" s="130" customFormat="1" ht="12.9" x14ac:dyDescent="0.35">
      <c r="B25" s="274"/>
      <c r="F25" s="321"/>
      <c r="G25" s="325"/>
      <c r="H25" s="325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293"/>
      <c r="V25" s="298"/>
      <c r="W25" s="298"/>
      <c r="X25" s="298"/>
      <c r="Y25" s="298"/>
      <c r="Z25" s="298"/>
      <c r="AA25" s="298"/>
      <c r="AB25" s="298"/>
      <c r="AC25" s="298"/>
      <c r="AD25" s="298"/>
      <c r="AE25" s="173"/>
      <c r="AF25" s="173"/>
      <c r="AG25" s="173"/>
      <c r="AH25" s="173"/>
      <c r="AI25" s="173"/>
      <c r="AJ25" s="173"/>
    </row>
    <row r="26" spans="2:38" s="130" customFormat="1" ht="12.9" x14ac:dyDescent="0.35">
      <c r="B26" s="134" t="s">
        <v>267</v>
      </c>
      <c r="F26" s="321">
        <v>4</v>
      </c>
      <c r="G26" s="288">
        <f>[7]original!$G$30</f>
        <v>-172568000</v>
      </c>
      <c r="H26" s="288">
        <f>[8]original!$H$31</f>
        <v>-10517846</v>
      </c>
      <c r="I26" s="288">
        <f>[9]original!$I$30</f>
        <v>-1254261</v>
      </c>
      <c r="J26" s="288">
        <f>[10]original!$J$30</f>
        <v>-810875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  <c r="R26" s="288">
        <v>0</v>
      </c>
      <c r="S26" s="288">
        <v>0</v>
      </c>
      <c r="T26" s="288">
        <f>SUM(H26:S26)</f>
        <v>-12582982</v>
      </c>
      <c r="U26" s="293"/>
      <c r="V26" s="298"/>
      <c r="W26" s="298"/>
      <c r="X26" s="298"/>
      <c r="Y26" s="298"/>
      <c r="Z26" s="298"/>
      <c r="AA26" s="298"/>
      <c r="AB26" s="298"/>
      <c r="AC26" s="298"/>
      <c r="AD26" s="298"/>
      <c r="AE26" s="173"/>
      <c r="AF26" s="173"/>
      <c r="AG26" s="173"/>
      <c r="AH26" s="173"/>
      <c r="AI26" s="173"/>
      <c r="AJ26" s="173"/>
    </row>
    <row r="27" spans="2:38" s="130" customFormat="1" ht="12.9" x14ac:dyDescent="0.35">
      <c r="B27" s="134"/>
      <c r="F27" s="321"/>
      <c r="G27" s="325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293"/>
      <c r="V27" s="298"/>
      <c r="W27" s="298"/>
      <c r="X27" s="298"/>
      <c r="Y27" s="298"/>
      <c r="Z27" s="298"/>
      <c r="AA27" s="298"/>
      <c r="AB27" s="298"/>
      <c r="AC27" s="298"/>
      <c r="AD27" s="298"/>
      <c r="AE27" s="173"/>
      <c r="AF27" s="173"/>
      <c r="AG27" s="173"/>
      <c r="AH27" s="173"/>
      <c r="AI27" s="173"/>
      <c r="AJ27" s="173"/>
    </row>
    <row r="28" spans="2:38" s="130" customFormat="1" ht="12.9" x14ac:dyDescent="0.35">
      <c r="B28" s="134" t="s">
        <v>268</v>
      </c>
      <c r="E28" s="327"/>
      <c r="F28" s="321">
        <v>4</v>
      </c>
      <c r="G28" s="288">
        <f>[7]original!$G$34</f>
        <v>-64154000</v>
      </c>
      <c r="H28" s="288">
        <f>[7]original!$H$34</f>
        <v>0</v>
      </c>
      <c r="I28" s="288">
        <f>+[11]original!$I$39</f>
        <v>0</v>
      </c>
      <c r="J28" s="288">
        <f>[10]original!$J$34</f>
        <v>-8000000</v>
      </c>
      <c r="K28" s="288">
        <f>+[11]original!$K$39</f>
        <v>0</v>
      </c>
      <c r="L28" s="288">
        <v>0</v>
      </c>
      <c r="M28" s="288">
        <f>+[12]original!$M$39</f>
        <v>0</v>
      </c>
      <c r="N28" s="288">
        <v>0</v>
      </c>
      <c r="O28" s="288">
        <f>+[13]original!$O$39</f>
        <v>0</v>
      </c>
      <c r="P28" s="288">
        <v>0</v>
      </c>
      <c r="Q28" s="288">
        <f>+[14]original!$Q$39</f>
        <v>0</v>
      </c>
      <c r="R28" s="288">
        <v>0</v>
      </c>
      <c r="S28" s="288">
        <v>0</v>
      </c>
      <c r="T28" s="288">
        <f>SUM(H28:S28)</f>
        <v>-8000000</v>
      </c>
      <c r="U28" s="293"/>
      <c r="V28" s="298"/>
      <c r="W28" s="298"/>
      <c r="X28" s="298"/>
      <c r="Y28" s="298"/>
      <c r="Z28" s="298"/>
      <c r="AA28" s="298"/>
      <c r="AB28" s="298"/>
      <c r="AC28" s="298"/>
      <c r="AD28" s="298"/>
      <c r="AE28" s="173"/>
      <c r="AF28" s="173"/>
      <c r="AG28" s="173"/>
      <c r="AH28" s="173"/>
      <c r="AI28" s="173"/>
      <c r="AJ28" s="173"/>
    </row>
    <row r="29" spans="2:38" s="130" customFormat="1" ht="12.9" x14ac:dyDescent="0.35">
      <c r="B29" s="134"/>
      <c r="E29" s="327"/>
      <c r="F29" s="321"/>
      <c r="G29" s="288"/>
      <c r="H29" s="288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88">
        <v>0</v>
      </c>
      <c r="U29" s="293"/>
      <c r="V29" s="298"/>
      <c r="W29" s="298"/>
      <c r="X29" s="298"/>
      <c r="Y29" s="298"/>
      <c r="Z29" s="298"/>
      <c r="AA29" s="298"/>
      <c r="AB29" s="298"/>
      <c r="AC29" s="298"/>
      <c r="AD29" s="298"/>
      <c r="AE29" s="173"/>
      <c r="AF29" s="173"/>
      <c r="AG29" s="173"/>
      <c r="AH29" s="173"/>
      <c r="AI29" s="173"/>
      <c r="AJ29" s="173"/>
    </row>
    <row r="30" spans="2:38" s="130" customFormat="1" ht="12.9" x14ac:dyDescent="0.35">
      <c r="B30" s="134" t="str">
        <f>[8]original!$C$37</f>
        <v>GFECRA settlement (net)</v>
      </c>
      <c r="E30" s="327"/>
      <c r="F30" s="321">
        <v>4</v>
      </c>
      <c r="G30" s="288">
        <f>[8]original!$G$37</f>
        <v>100000000</v>
      </c>
      <c r="H30" s="288">
        <f>[7]original!$H$36</f>
        <v>0</v>
      </c>
      <c r="I30" s="299">
        <v>0</v>
      </c>
      <c r="J30" s="299">
        <f>[10]original!$J$36</f>
        <v>0</v>
      </c>
      <c r="K30" s="299"/>
      <c r="L30" s="299"/>
      <c r="M30" s="299"/>
      <c r="N30" s="299"/>
      <c r="O30" s="299"/>
      <c r="P30" s="299"/>
      <c r="Q30" s="299"/>
      <c r="R30" s="299"/>
      <c r="S30" s="299"/>
      <c r="T30" s="288">
        <f t="shared" ref="T30" si="4">SUM(H30:S30)</f>
        <v>0</v>
      </c>
      <c r="U30" s="293"/>
      <c r="V30" s="298"/>
      <c r="W30" s="298"/>
      <c r="X30" s="298"/>
      <c r="Y30" s="298"/>
      <c r="Z30" s="298"/>
      <c r="AA30" s="298"/>
      <c r="AB30" s="298"/>
      <c r="AC30" s="298"/>
      <c r="AD30" s="298"/>
      <c r="AE30" s="173"/>
      <c r="AF30" s="173"/>
      <c r="AG30" s="173"/>
      <c r="AH30" s="173"/>
      <c r="AI30" s="173"/>
      <c r="AJ30" s="173"/>
    </row>
    <row r="31" spans="2:38" s="130" customFormat="1" ht="12.9" x14ac:dyDescent="0.35">
      <c r="B31" s="134"/>
      <c r="F31" s="321"/>
      <c r="G31" s="325"/>
      <c r="H31" s="325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293"/>
      <c r="V31" s="298"/>
      <c r="W31" s="298"/>
      <c r="X31" s="298"/>
      <c r="Y31" s="298"/>
      <c r="Z31" s="298"/>
      <c r="AA31" s="298"/>
      <c r="AB31" s="298"/>
      <c r="AC31" s="298"/>
      <c r="AD31" s="298"/>
      <c r="AE31" s="173"/>
      <c r="AF31" s="173"/>
      <c r="AG31" s="173"/>
      <c r="AH31" s="173"/>
      <c r="AI31" s="173"/>
      <c r="AJ31" s="173"/>
    </row>
    <row r="32" spans="2:38" s="130" customFormat="1" ht="12.9" x14ac:dyDescent="0.35">
      <c r="B32" s="134" t="s">
        <v>269</v>
      </c>
      <c r="F32" s="321"/>
      <c r="G32" s="225">
        <f>G24+G26+G28+G30</f>
        <v>-457668368.95900035</v>
      </c>
      <c r="H32" s="225">
        <f t="shared" ref="H32:T32" si="5">H24+H26+H28+H30</f>
        <v>-88565038.857069984</v>
      </c>
      <c r="I32" s="225">
        <f t="shared" si="5"/>
        <v>-14032868.204439998</v>
      </c>
      <c r="J32" s="225">
        <f t="shared" si="5"/>
        <v>29741233.083619982</v>
      </c>
      <c r="K32" s="225">
        <f t="shared" si="5"/>
        <v>0</v>
      </c>
      <c r="L32" s="225">
        <f t="shared" si="5"/>
        <v>0</v>
      </c>
      <c r="M32" s="225">
        <f t="shared" si="5"/>
        <v>0</v>
      </c>
      <c r="N32" s="225">
        <f t="shared" si="5"/>
        <v>0</v>
      </c>
      <c r="O32" s="225">
        <f t="shared" si="5"/>
        <v>0</v>
      </c>
      <c r="P32" s="225">
        <f t="shared" si="5"/>
        <v>0</v>
      </c>
      <c r="Q32" s="225">
        <f t="shared" si="5"/>
        <v>0</v>
      </c>
      <c r="R32" s="225">
        <f t="shared" si="5"/>
        <v>0</v>
      </c>
      <c r="S32" s="225">
        <f t="shared" si="5"/>
        <v>0</v>
      </c>
      <c r="T32" s="225">
        <f t="shared" si="5"/>
        <v>-72856673.977890015</v>
      </c>
      <c r="U32" s="293"/>
      <c r="V32" s="298"/>
      <c r="W32" s="298"/>
      <c r="X32" s="298"/>
      <c r="Y32" s="298"/>
      <c r="Z32" s="298"/>
      <c r="AA32" s="298"/>
      <c r="AB32" s="298"/>
      <c r="AC32" s="298"/>
      <c r="AD32" s="298"/>
      <c r="AE32" s="173"/>
      <c r="AF32" s="173"/>
      <c r="AG32" s="173"/>
      <c r="AH32" s="173"/>
      <c r="AI32" s="173"/>
      <c r="AJ32" s="173"/>
    </row>
    <row r="33" spans="2:50" s="130" customFormat="1" ht="12.9" x14ac:dyDescent="0.35">
      <c r="B33" s="274"/>
      <c r="F33" s="321"/>
      <c r="G33" s="325"/>
      <c r="H33" s="325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293"/>
      <c r="V33" s="298"/>
      <c r="W33" s="298"/>
      <c r="X33" s="298"/>
      <c r="Y33" s="298"/>
      <c r="Z33" s="298"/>
      <c r="AA33" s="298"/>
      <c r="AB33" s="298"/>
      <c r="AC33" s="298"/>
      <c r="AD33" s="298"/>
      <c r="AE33" s="173"/>
      <c r="AF33" s="173"/>
      <c r="AG33" s="173"/>
      <c r="AH33" s="173"/>
      <c r="AI33" s="173"/>
      <c r="AJ33" s="173"/>
    </row>
    <row r="34" spans="2:50" s="130" customFormat="1" ht="12.9" x14ac:dyDescent="0.35">
      <c r="B34" s="134" t="s">
        <v>270</v>
      </c>
      <c r="C34" s="128"/>
      <c r="E34" s="328"/>
      <c r="F34" s="309"/>
      <c r="G34" s="329"/>
      <c r="H34" s="329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293"/>
      <c r="V34" s="298"/>
      <c r="W34" s="298"/>
      <c r="X34" s="298"/>
      <c r="Y34" s="298"/>
      <c r="Z34" s="298"/>
      <c r="AA34" s="298"/>
      <c r="AB34" s="298"/>
      <c r="AC34" s="298"/>
      <c r="AD34" s="298"/>
      <c r="AE34" s="173"/>
      <c r="AF34" s="173"/>
      <c r="AG34" s="173"/>
      <c r="AH34" s="173"/>
      <c r="AI34" s="173"/>
      <c r="AJ34" s="173"/>
    </row>
    <row r="35" spans="2:50" s="130" customFormat="1" ht="12.9" x14ac:dyDescent="0.35">
      <c r="B35" s="134"/>
      <c r="C35" s="128"/>
      <c r="F35" s="309"/>
      <c r="G35" s="329"/>
      <c r="H35" s="329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293"/>
      <c r="V35" s="298"/>
      <c r="W35" s="298"/>
      <c r="X35" s="298"/>
      <c r="Y35" s="298"/>
      <c r="Z35" s="298"/>
      <c r="AA35" s="298"/>
      <c r="AB35" s="298"/>
      <c r="AC35" s="298"/>
      <c r="AD35" s="298"/>
      <c r="AE35" s="173"/>
      <c r="AF35" s="173"/>
      <c r="AG35" s="173"/>
      <c r="AH35" s="173"/>
      <c r="AI35" s="173"/>
      <c r="AJ35" s="173"/>
    </row>
    <row r="36" spans="2:50" s="130" customFormat="1" ht="12.9" x14ac:dyDescent="0.35">
      <c r="B36" s="134" t="s">
        <v>271</v>
      </c>
      <c r="C36" s="302"/>
      <c r="E36" s="331"/>
      <c r="F36" s="321">
        <v>3</v>
      </c>
      <c r="G36" s="301">
        <f>[15]Summary!$H$13</f>
        <v>33000000</v>
      </c>
      <c r="H36" s="301">
        <f>[15]Summary!$M$13</f>
        <v>41087495</v>
      </c>
      <c r="I36" s="301">
        <f>[16]Summary!$R$13</f>
        <v>-13683579</v>
      </c>
      <c r="J36" s="301">
        <f>[17]Summary!$W$13</f>
        <v>-17238326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  <c r="S36" s="301">
        <v>0</v>
      </c>
      <c r="T36" s="299">
        <f>SUM(H36:S36)</f>
        <v>10165590</v>
      </c>
      <c r="U36" s="293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</row>
    <row r="37" spans="2:50" s="130" customFormat="1" ht="12.9" x14ac:dyDescent="0.35">
      <c r="B37" s="134"/>
      <c r="C37" s="302"/>
      <c r="F37" s="32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292"/>
      <c r="U37" s="293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</row>
    <row r="38" spans="2:50" s="130" customFormat="1" ht="12.9" x14ac:dyDescent="0.35">
      <c r="B38" s="134" t="s">
        <v>272</v>
      </c>
      <c r="C38" s="302"/>
      <c r="F38" s="321">
        <v>3</v>
      </c>
      <c r="G38" s="301">
        <f>[15]Summary!$H$23</f>
        <v>328100000</v>
      </c>
      <c r="H38" s="301">
        <f>[15]Summary!$M$23</f>
        <v>26043960</v>
      </c>
      <c r="I38" s="301">
        <f>[16]Summary!$R$23</f>
        <v>26116928</v>
      </c>
      <c r="J38" s="301">
        <f>[17]Summary!$W$23</f>
        <v>26848670</v>
      </c>
      <c r="K38" s="301">
        <v>0</v>
      </c>
      <c r="L38" s="301">
        <v>0</v>
      </c>
      <c r="M38" s="30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0</v>
      </c>
      <c r="S38" s="301">
        <v>0</v>
      </c>
      <c r="T38" s="299">
        <f>SUM(H38:S38)</f>
        <v>79009558</v>
      </c>
      <c r="U38" s="293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</row>
    <row r="39" spans="2:50" s="130" customFormat="1" ht="12.9" x14ac:dyDescent="0.35">
      <c r="B39" s="274"/>
      <c r="F39" s="321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55"/>
      <c r="U39" s="293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</row>
    <row r="40" spans="2:50" s="130" customFormat="1" ht="12.9" x14ac:dyDescent="0.35">
      <c r="B40" s="134" t="s">
        <v>273</v>
      </c>
      <c r="C40" s="302"/>
      <c r="F40" s="321">
        <v>3</v>
      </c>
      <c r="G40" s="288">
        <f>[15]Summary!$H$39</f>
        <v>36700000</v>
      </c>
      <c r="H40" s="288">
        <f>[15]Summary!$M$39</f>
        <v>0</v>
      </c>
      <c r="I40" s="288">
        <f>[16]Summary!$R$39</f>
        <v>0</v>
      </c>
      <c r="J40" s="288">
        <f>[17]Summary!$W$39</f>
        <v>0</v>
      </c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>
        <v>0</v>
      </c>
      <c r="R40" s="288">
        <v>0</v>
      </c>
      <c r="S40" s="288">
        <v>0</v>
      </c>
      <c r="T40" s="299">
        <f>SUM(H40:S40)</f>
        <v>0</v>
      </c>
      <c r="U40" s="332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</row>
    <row r="41" spans="2:50" s="130" customFormat="1" ht="12.9" x14ac:dyDescent="0.35">
      <c r="B41" s="134"/>
      <c r="C41" s="302"/>
      <c r="F41" s="333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55"/>
      <c r="U41" s="332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</row>
    <row r="42" spans="2:50" s="130" customFormat="1" ht="12.9" x14ac:dyDescent="0.35">
      <c r="B42" s="134" t="s">
        <v>274</v>
      </c>
      <c r="C42" s="302"/>
      <c r="F42" s="321">
        <v>3</v>
      </c>
      <c r="G42" s="288">
        <f>[15]Summary!$H$59</f>
        <v>59868368.959000349</v>
      </c>
      <c r="H42" s="288">
        <f>[15]Summary!$M$59</f>
        <v>21433583.857069984</v>
      </c>
      <c r="I42" s="288">
        <f>[16]Summary!$R$59</f>
        <v>1599519.2044399977</v>
      </c>
      <c r="J42" s="288">
        <f>[17]Summary!$W$59</f>
        <v>-39351577.083619982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334">
        <f>SUM(H42:S42)</f>
        <v>-16318474.02211</v>
      </c>
      <c r="U42" s="332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</row>
    <row r="43" spans="2:50" s="130" customFormat="1" ht="12.9" x14ac:dyDescent="0.35">
      <c r="B43" s="134"/>
      <c r="C43" s="302"/>
      <c r="F43" s="321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221"/>
      <c r="U43" s="332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</row>
    <row r="44" spans="2:50" s="130" customFormat="1" ht="12.9" x14ac:dyDescent="0.35">
      <c r="B44" s="134" t="s">
        <v>275</v>
      </c>
      <c r="C44" s="128"/>
      <c r="D44" s="128"/>
      <c r="E44" s="128"/>
      <c r="F44" s="333"/>
      <c r="G44" s="336">
        <f>+G36+G38+G40+G42</f>
        <v>457668368.95900035</v>
      </c>
      <c r="H44" s="336">
        <f t="shared" ref="H44:T44" si="6">+H36+H38+H40+H42</f>
        <v>88565038.857069984</v>
      </c>
      <c r="I44" s="336">
        <f t="shared" si="6"/>
        <v>14032868.204439998</v>
      </c>
      <c r="J44" s="288">
        <f t="shared" si="6"/>
        <v>-29741233.083619982</v>
      </c>
      <c r="K44" s="336">
        <f t="shared" si="6"/>
        <v>0</v>
      </c>
      <c r="L44" s="336">
        <f t="shared" si="6"/>
        <v>0</v>
      </c>
      <c r="M44" s="336">
        <f t="shared" si="6"/>
        <v>0</v>
      </c>
      <c r="N44" s="336">
        <f t="shared" si="6"/>
        <v>0</v>
      </c>
      <c r="O44" s="336">
        <f t="shared" si="6"/>
        <v>0</v>
      </c>
      <c r="P44" s="336">
        <f t="shared" si="6"/>
        <v>0</v>
      </c>
      <c r="Q44" s="336">
        <f t="shared" si="6"/>
        <v>0</v>
      </c>
      <c r="R44" s="336">
        <f t="shared" si="6"/>
        <v>0</v>
      </c>
      <c r="S44" s="336">
        <f t="shared" si="6"/>
        <v>0</v>
      </c>
      <c r="T44" s="336">
        <f t="shared" si="6"/>
        <v>72856673.97789</v>
      </c>
      <c r="U44" s="332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</row>
    <row r="45" spans="2:50" s="130" customFormat="1" ht="12.9" x14ac:dyDescent="0.35">
      <c r="B45" s="337"/>
      <c r="C45" s="127"/>
      <c r="D45" s="127"/>
      <c r="E45" s="127"/>
      <c r="F45" s="338"/>
      <c r="G45" s="339"/>
      <c r="H45" s="339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293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</row>
    <row r="46" spans="2:50" s="197" customFormat="1" ht="12.9" x14ac:dyDescent="0.35">
      <c r="B46" s="341" t="s">
        <v>276</v>
      </c>
      <c r="F46" s="342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308"/>
      <c r="V46" s="307"/>
      <c r="W46" s="307"/>
      <c r="X46" s="307"/>
      <c r="Y46" s="307"/>
      <c r="Z46" s="307"/>
      <c r="AA46" s="307"/>
      <c r="AB46" s="307"/>
      <c r="AC46" s="307"/>
      <c r="AD46" s="307"/>
      <c r="AE46" s="308"/>
      <c r="AF46" s="308"/>
      <c r="AG46" s="308"/>
      <c r="AH46" s="308"/>
      <c r="AI46" s="308"/>
      <c r="AJ46" s="308"/>
    </row>
    <row r="47" spans="2:50" s="197" customFormat="1" ht="12.9" x14ac:dyDescent="0.35">
      <c r="B47" s="341" t="s">
        <v>277</v>
      </c>
      <c r="F47" s="342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308"/>
      <c r="V47" s="307"/>
      <c r="W47" s="307"/>
      <c r="X47" s="307"/>
      <c r="Y47" s="307"/>
      <c r="Z47" s="307"/>
      <c r="AA47" s="307"/>
      <c r="AB47" s="307"/>
      <c r="AC47" s="307"/>
      <c r="AD47" s="307"/>
      <c r="AE47" s="308"/>
      <c r="AF47" s="308"/>
      <c r="AG47" s="308"/>
      <c r="AH47" s="308"/>
      <c r="AI47" s="308"/>
      <c r="AJ47" s="308"/>
    </row>
    <row r="48" spans="2:50" s="197" customFormat="1" ht="12.9" x14ac:dyDescent="0.35">
      <c r="B48" s="341"/>
      <c r="F48" s="342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308"/>
      <c r="V48" s="307"/>
      <c r="W48" s="307"/>
      <c r="X48" s="307"/>
      <c r="Y48" s="307"/>
      <c r="Z48" s="307"/>
      <c r="AA48" s="307"/>
      <c r="AB48" s="307"/>
      <c r="AC48" s="307"/>
      <c r="AD48" s="307"/>
      <c r="AE48" s="308"/>
      <c r="AF48" s="308"/>
      <c r="AG48" s="308"/>
      <c r="AH48" s="308"/>
      <c r="AI48" s="308"/>
      <c r="AJ48" s="308"/>
    </row>
    <row r="49" spans="2:36" s="197" customFormat="1" ht="12.9" x14ac:dyDescent="0.35">
      <c r="B49" s="341"/>
      <c r="F49" s="342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308"/>
      <c r="V49" s="307"/>
      <c r="W49" s="307"/>
      <c r="X49" s="307"/>
      <c r="Y49" s="307"/>
      <c r="Z49" s="307"/>
      <c r="AA49" s="307"/>
      <c r="AB49" s="307"/>
      <c r="AC49" s="307"/>
      <c r="AD49" s="307"/>
      <c r="AE49" s="308"/>
      <c r="AF49" s="308"/>
      <c r="AG49" s="308"/>
      <c r="AH49" s="308"/>
      <c r="AI49" s="308"/>
      <c r="AJ49" s="308"/>
    </row>
    <row r="50" spans="2:36" s="265" customFormat="1" x14ac:dyDescent="0.25"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4"/>
      <c r="V50" s="345"/>
      <c r="W50" s="345"/>
      <c r="X50" s="345"/>
      <c r="Y50" s="345"/>
      <c r="Z50" s="345"/>
      <c r="AA50" s="345"/>
      <c r="AB50" s="345"/>
      <c r="AC50" s="345"/>
      <c r="AD50" s="345"/>
      <c r="AE50" s="344"/>
      <c r="AF50" s="344"/>
      <c r="AG50" s="344"/>
      <c r="AH50" s="344"/>
      <c r="AI50" s="344"/>
      <c r="AJ50" s="344"/>
    </row>
    <row r="51" spans="2:36" s="265" customFormat="1" x14ac:dyDescent="0.25"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4"/>
      <c r="V51" s="345"/>
      <c r="W51" s="345"/>
      <c r="X51" s="345"/>
      <c r="Y51" s="345"/>
      <c r="Z51" s="345"/>
      <c r="AA51" s="345"/>
      <c r="AB51" s="345"/>
      <c r="AC51" s="345"/>
      <c r="AD51" s="345"/>
      <c r="AE51" s="344"/>
      <c r="AF51" s="344"/>
      <c r="AG51" s="344"/>
      <c r="AH51" s="344"/>
      <c r="AI51" s="344"/>
      <c r="AJ51" s="344"/>
    </row>
    <row r="52" spans="2:36" x14ac:dyDescent="0.25"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3"/>
      <c r="V52" s="346"/>
      <c r="W52" s="346"/>
      <c r="X52" s="346"/>
      <c r="Y52" s="346"/>
      <c r="Z52" s="346"/>
      <c r="AA52" s="346"/>
      <c r="AB52" s="346"/>
      <c r="AC52" s="346"/>
      <c r="AD52" s="346"/>
      <c r="AE52" s="263"/>
      <c r="AF52" s="263"/>
      <c r="AG52" s="263"/>
      <c r="AH52" s="263"/>
      <c r="AI52" s="263"/>
      <c r="AJ52" s="263"/>
    </row>
    <row r="53" spans="2:36" x14ac:dyDescent="0.25"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3"/>
      <c r="V53" s="346"/>
      <c r="W53" s="346"/>
      <c r="X53" s="346"/>
      <c r="Y53" s="346"/>
      <c r="Z53" s="346"/>
      <c r="AA53" s="346"/>
      <c r="AB53" s="346"/>
      <c r="AC53" s="346"/>
      <c r="AD53" s="346"/>
      <c r="AE53" s="263"/>
      <c r="AF53" s="263"/>
      <c r="AG53" s="263"/>
      <c r="AH53" s="263"/>
      <c r="AI53" s="263"/>
      <c r="AJ53" s="263"/>
    </row>
    <row r="54" spans="2:36" x14ac:dyDescent="0.25"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3"/>
      <c r="V54" s="346"/>
      <c r="W54" s="346"/>
      <c r="X54" s="346"/>
      <c r="Y54" s="346"/>
      <c r="Z54" s="346"/>
      <c r="AA54" s="346"/>
      <c r="AB54" s="346"/>
      <c r="AC54" s="346"/>
      <c r="AD54" s="346"/>
      <c r="AE54" s="263"/>
      <c r="AF54" s="263"/>
      <c r="AG54" s="263"/>
      <c r="AH54" s="263"/>
      <c r="AI54" s="263"/>
      <c r="AJ54" s="263"/>
    </row>
    <row r="55" spans="2:36" x14ac:dyDescent="0.25"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3"/>
      <c r="V55" s="346"/>
      <c r="W55" s="346"/>
      <c r="X55" s="346"/>
      <c r="Y55" s="346"/>
      <c r="Z55" s="346"/>
      <c r="AA55" s="346"/>
      <c r="AB55" s="346"/>
      <c r="AC55" s="346"/>
      <c r="AD55" s="346"/>
      <c r="AE55" s="263"/>
      <c r="AF55" s="263"/>
      <c r="AG55" s="263"/>
      <c r="AH55" s="263"/>
      <c r="AI55" s="263"/>
      <c r="AJ55" s="263"/>
    </row>
    <row r="56" spans="2:36" x14ac:dyDescent="0.25"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3"/>
      <c r="V56" s="346"/>
      <c r="W56" s="346"/>
      <c r="X56" s="346"/>
      <c r="Y56" s="346"/>
      <c r="Z56" s="346"/>
      <c r="AA56" s="346"/>
      <c r="AB56" s="346"/>
      <c r="AC56" s="346"/>
      <c r="AD56" s="346"/>
      <c r="AE56" s="263"/>
      <c r="AF56" s="263"/>
      <c r="AG56" s="263"/>
      <c r="AH56" s="263"/>
      <c r="AI56" s="263"/>
      <c r="AJ56" s="263"/>
    </row>
    <row r="57" spans="2:36" x14ac:dyDescent="0.25"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3"/>
      <c r="V57" s="346"/>
      <c r="W57" s="346"/>
      <c r="X57" s="346"/>
      <c r="Y57" s="346"/>
      <c r="Z57" s="346"/>
      <c r="AA57" s="346"/>
      <c r="AB57" s="346"/>
      <c r="AC57" s="346"/>
      <c r="AD57" s="346"/>
      <c r="AE57" s="263"/>
      <c r="AF57" s="263"/>
      <c r="AG57" s="263"/>
      <c r="AH57" s="263"/>
      <c r="AI57" s="263"/>
      <c r="AJ57" s="263"/>
    </row>
    <row r="58" spans="2:36" x14ac:dyDescent="0.25"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3"/>
      <c r="V58" s="346"/>
      <c r="W58" s="346"/>
      <c r="X58" s="346"/>
      <c r="Y58" s="346"/>
      <c r="Z58" s="346"/>
      <c r="AA58" s="346"/>
      <c r="AB58" s="346"/>
      <c r="AC58" s="346"/>
      <c r="AD58" s="346"/>
      <c r="AE58" s="263"/>
      <c r="AF58" s="263"/>
      <c r="AG58" s="263"/>
      <c r="AH58" s="263"/>
      <c r="AI58" s="263"/>
      <c r="AJ58" s="263"/>
    </row>
    <row r="59" spans="2:36" x14ac:dyDescent="0.25"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3"/>
      <c r="V59" s="346"/>
      <c r="W59" s="346"/>
      <c r="X59" s="346"/>
      <c r="Y59" s="346"/>
      <c r="Z59" s="346"/>
      <c r="AA59" s="346"/>
      <c r="AB59" s="346"/>
      <c r="AC59" s="346"/>
      <c r="AD59" s="346"/>
      <c r="AE59" s="263"/>
      <c r="AF59" s="263"/>
      <c r="AG59" s="263"/>
      <c r="AH59" s="263"/>
      <c r="AI59" s="263"/>
      <c r="AJ59" s="263"/>
    </row>
    <row r="60" spans="2:36" x14ac:dyDescent="0.25"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3"/>
      <c r="V60" s="346"/>
      <c r="W60" s="346"/>
      <c r="X60" s="346"/>
      <c r="Y60" s="346"/>
      <c r="Z60" s="346"/>
      <c r="AA60" s="346"/>
      <c r="AB60" s="346"/>
      <c r="AC60" s="346"/>
      <c r="AD60" s="346"/>
      <c r="AE60" s="263"/>
      <c r="AF60" s="263"/>
      <c r="AG60" s="263"/>
      <c r="AH60" s="263"/>
      <c r="AI60" s="263"/>
      <c r="AJ60" s="263"/>
    </row>
    <row r="61" spans="2:36" x14ac:dyDescent="0.25"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3"/>
      <c r="V61" s="346"/>
      <c r="W61" s="346"/>
      <c r="X61" s="346"/>
      <c r="Y61" s="346"/>
      <c r="Z61" s="346"/>
      <c r="AA61" s="346"/>
      <c r="AB61" s="346"/>
      <c r="AC61" s="346"/>
      <c r="AD61" s="346"/>
      <c r="AE61" s="263"/>
      <c r="AF61" s="263"/>
      <c r="AG61" s="263"/>
      <c r="AH61" s="263"/>
      <c r="AI61" s="263"/>
      <c r="AJ61" s="263"/>
    </row>
    <row r="62" spans="2:36" x14ac:dyDescent="0.25"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3"/>
      <c r="V62" s="346"/>
      <c r="W62" s="346"/>
      <c r="X62" s="346"/>
      <c r="Y62" s="346"/>
      <c r="Z62" s="346"/>
      <c r="AA62" s="346"/>
      <c r="AB62" s="346"/>
      <c r="AC62" s="346"/>
      <c r="AD62" s="346"/>
      <c r="AE62" s="263"/>
      <c r="AF62" s="263"/>
      <c r="AG62" s="263"/>
      <c r="AH62" s="263"/>
      <c r="AI62" s="263"/>
      <c r="AJ62" s="263"/>
    </row>
    <row r="63" spans="2:36" x14ac:dyDescent="0.25"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3"/>
      <c r="V63" s="346"/>
      <c r="W63" s="346"/>
      <c r="X63" s="346"/>
      <c r="Y63" s="346"/>
      <c r="Z63" s="346"/>
      <c r="AA63" s="346"/>
      <c r="AB63" s="346"/>
      <c r="AC63" s="346"/>
      <c r="AD63" s="346"/>
      <c r="AE63" s="263"/>
      <c r="AF63" s="263"/>
      <c r="AG63" s="263"/>
      <c r="AH63" s="263"/>
      <c r="AI63" s="263"/>
      <c r="AJ63" s="263"/>
    </row>
    <row r="64" spans="2:36" x14ac:dyDescent="0.25"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3"/>
      <c r="V64" s="346"/>
      <c r="W64" s="346"/>
      <c r="X64" s="346"/>
      <c r="Y64" s="346"/>
      <c r="Z64" s="346"/>
      <c r="AA64" s="346"/>
      <c r="AB64" s="346"/>
      <c r="AC64" s="346"/>
      <c r="AD64" s="346"/>
      <c r="AE64" s="263"/>
      <c r="AF64" s="263"/>
      <c r="AG64" s="263"/>
      <c r="AH64" s="263"/>
      <c r="AI64" s="263"/>
      <c r="AJ64" s="263"/>
    </row>
    <row r="65" spans="7:36" x14ac:dyDescent="0.25"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3"/>
      <c r="V65" s="346"/>
      <c r="W65" s="346"/>
      <c r="X65" s="346"/>
      <c r="Y65" s="346"/>
      <c r="Z65" s="346"/>
      <c r="AA65" s="346"/>
      <c r="AB65" s="346"/>
      <c r="AC65" s="346"/>
      <c r="AD65" s="346"/>
      <c r="AE65" s="263"/>
      <c r="AF65" s="263"/>
      <c r="AG65" s="263"/>
      <c r="AH65" s="263"/>
      <c r="AI65" s="263"/>
      <c r="AJ65" s="263"/>
    </row>
    <row r="66" spans="7:36" x14ac:dyDescent="0.25"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3"/>
      <c r="V66" s="346"/>
      <c r="W66" s="346"/>
      <c r="X66" s="346"/>
      <c r="Y66" s="346"/>
      <c r="Z66" s="346"/>
      <c r="AA66" s="346"/>
      <c r="AB66" s="346"/>
      <c r="AC66" s="346"/>
      <c r="AD66" s="346"/>
      <c r="AE66" s="263"/>
      <c r="AF66" s="263"/>
      <c r="AG66" s="263"/>
      <c r="AH66" s="263"/>
      <c r="AI66" s="263"/>
      <c r="AJ66" s="263"/>
    </row>
    <row r="67" spans="7:36" x14ac:dyDescent="0.25"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3"/>
      <c r="V67" s="346"/>
      <c r="W67" s="346"/>
      <c r="X67" s="346"/>
      <c r="Y67" s="346"/>
      <c r="Z67" s="346"/>
      <c r="AA67" s="346"/>
      <c r="AB67" s="346"/>
      <c r="AC67" s="346"/>
      <c r="AD67" s="346"/>
      <c r="AE67" s="263"/>
      <c r="AF67" s="263"/>
      <c r="AG67" s="263"/>
      <c r="AH67" s="263"/>
      <c r="AI67" s="263"/>
      <c r="AJ67" s="263"/>
    </row>
    <row r="68" spans="7:36" x14ac:dyDescent="0.25"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3"/>
      <c r="V68" s="346"/>
      <c r="W68" s="346"/>
      <c r="X68" s="346"/>
      <c r="Y68" s="346"/>
      <c r="Z68" s="346"/>
      <c r="AA68" s="346"/>
      <c r="AB68" s="346"/>
      <c r="AC68" s="346"/>
      <c r="AD68" s="346"/>
      <c r="AE68" s="263"/>
      <c r="AF68" s="263"/>
      <c r="AG68" s="263"/>
      <c r="AH68" s="263"/>
      <c r="AI68" s="263"/>
      <c r="AJ68" s="263"/>
    </row>
    <row r="69" spans="7:36" x14ac:dyDescent="0.25"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3"/>
      <c r="V69" s="346"/>
      <c r="W69" s="346"/>
      <c r="X69" s="346"/>
      <c r="Y69" s="346"/>
      <c r="Z69" s="346"/>
      <c r="AA69" s="346"/>
      <c r="AB69" s="346"/>
      <c r="AC69" s="346"/>
      <c r="AD69" s="346"/>
      <c r="AE69" s="263"/>
      <c r="AF69" s="263"/>
      <c r="AG69" s="263"/>
      <c r="AH69" s="263"/>
      <c r="AI69" s="263"/>
      <c r="AJ69" s="263"/>
    </row>
    <row r="70" spans="7:36" x14ac:dyDescent="0.25"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3"/>
      <c r="V70" s="346"/>
      <c r="W70" s="346"/>
      <c r="X70" s="346"/>
      <c r="Y70" s="346"/>
      <c r="Z70" s="346"/>
      <c r="AA70" s="346"/>
      <c r="AB70" s="346"/>
      <c r="AC70" s="346"/>
      <c r="AD70" s="346"/>
      <c r="AE70" s="263"/>
      <c r="AF70" s="263"/>
      <c r="AG70" s="263"/>
      <c r="AH70" s="263"/>
      <c r="AI70" s="263"/>
      <c r="AJ70" s="263"/>
    </row>
    <row r="71" spans="7:36" x14ac:dyDescent="0.25"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3"/>
      <c r="V71" s="346"/>
      <c r="W71" s="346"/>
      <c r="X71" s="346"/>
      <c r="Y71" s="346"/>
      <c r="Z71" s="346"/>
      <c r="AA71" s="346"/>
      <c r="AB71" s="346"/>
      <c r="AC71" s="346"/>
      <c r="AD71" s="346"/>
      <c r="AE71" s="263"/>
      <c r="AF71" s="263"/>
      <c r="AG71" s="263"/>
      <c r="AH71" s="263"/>
      <c r="AI71" s="263"/>
      <c r="AJ71" s="263"/>
    </row>
    <row r="72" spans="7:36" x14ac:dyDescent="0.25"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3"/>
      <c r="V72" s="346"/>
      <c r="W72" s="346"/>
      <c r="X72" s="346"/>
      <c r="Y72" s="346"/>
      <c r="Z72" s="346"/>
      <c r="AA72" s="346"/>
      <c r="AB72" s="346"/>
      <c r="AC72" s="346"/>
      <c r="AD72" s="346"/>
      <c r="AE72" s="263"/>
      <c r="AF72" s="263"/>
      <c r="AG72" s="263"/>
      <c r="AH72" s="263"/>
      <c r="AI72" s="263"/>
      <c r="AJ72" s="263"/>
    </row>
    <row r="73" spans="7:36" x14ac:dyDescent="0.25"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3"/>
      <c r="V73" s="346"/>
      <c r="W73" s="346"/>
      <c r="X73" s="346"/>
      <c r="Y73" s="346"/>
      <c r="Z73" s="346"/>
      <c r="AA73" s="346"/>
      <c r="AB73" s="346"/>
      <c r="AC73" s="346"/>
      <c r="AD73" s="346"/>
      <c r="AE73" s="263"/>
      <c r="AF73" s="263"/>
      <c r="AG73" s="263"/>
      <c r="AH73" s="263"/>
      <c r="AI73" s="263"/>
      <c r="AJ73" s="263"/>
    </row>
    <row r="74" spans="7:36" x14ac:dyDescent="0.25"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3"/>
      <c r="V74" s="346"/>
      <c r="W74" s="346"/>
      <c r="X74" s="346"/>
      <c r="Y74" s="346"/>
      <c r="Z74" s="346"/>
      <c r="AA74" s="346"/>
      <c r="AB74" s="346"/>
      <c r="AC74" s="346"/>
      <c r="AD74" s="346"/>
      <c r="AE74" s="263"/>
      <c r="AF74" s="263"/>
      <c r="AG74" s="263"/>
      <c r="AH74" s="263"/>
      <c r="AI74" s="263"/>
      <c r="AJ74" s="263"/>
    </row>
    <row r="75" spans="7:36" x14ac:dyDescent="0.25"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3"/>
      <c r="V75" s="346"/>
      <c r="W75" s="346"/>
      <c r="X75" s="346"/>
      <c r="Y75" s="346"/>
      <c r="Z75" s="346"/>
      <c r="AA75" s="346"/>
      <c r="AB75" s="346"/>
      <c r="AC75" s="346"/>
      <c r="AD75" s="346"/>
      <c r="AE75" s="263"/>
      <c r="AF75" s="263"/>
      <c r="AG75" s="263"/>
      <c r="AH75" s="263"/>
      <c r="AI75" s="263"/>
      <c r="AJ75" s="263"/>
    </row>
    <row r="76" spans="7:36" x14ac:dyDescent="0.25"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3"/>
      <c r="V76" s="346"/>
      <c r="W76" s="346"/>
      <c r="X76" s="346"/>
      <c r="Y76" s="346"/>
      <c r="Z76" s="346"/>
      <c r="AA76" s="346"/>
      <c r="AB76" s="346"/>
      <c r="AC76" s="346"/>
      <c r="AD76" s="346"/>
      <c r="AE76" s="263"/>
      <c r="AF76" s="263"/>
      <c r="AG76" s="263"/>
      <c r="AH76" s="263"/>
      <c r="AI76" s="263"/>
      <c r="AJ76" s="263"/>
    </row>
    <row r="77" spans="7:36" x14ac:dyDescent="0.25"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3"/>
      <c r="V77" s="346"/>
      <c r="W77" s="346"/>
      <c r="X77" s="346"/>
      <c r="Y77" s="346"/>
      <c r="Z77" s="346"/>
      <c r="AA77" s="346"/>
      <c r="AB77" s="346"/>
      <c r="AC77" s="346"/>
      <c r="AD77" s="346"/>
      <c r="AE77" s="263"/>
      <c r="AF77" s="263"/>
      <c r="AG77" s="263"/>
      <c r="AH77" s="263"/>
      <c r="AI77" s="263"/>
      <c r="AJ77" s="263"/>
    </row>
    <row r="78" spans="7:36" x14ac:dyDescent="0.25"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3"/>
      <c r="V78" s="346"/>
      <c r="W78" s="346"/>
      <c r="X78" s="346"/>
      <c r="Y78" s="346"/>
      <c r="Z78" s="346"/>
      <c r="AA78" s="346"/>
      <c r="AB78" s="346"/>
      <c r="AC78" s="346"/>
      <c r="AD78" s="346"/>
      <c r="AE78" s="263"/>
      <c r="AF78" s="263"/>
      <c r="AG78" s="263"/>
      <c r="AH78" s="263"/>
      <c r="AI78" s="263"/>
      <c r="AJ78" s="263"/>
    </row>
    <row r="79" spans="7:36" x14ac:dyDescent="0.25"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3"/>
      <c r="V79" s="346"/>
      <c r="W79" s="346"/>
      <c r="X79" s="346"/>
      <c r="Y79" s="346"/>
      <c r="Z79" s="346"/>
      <c r="AA79" s="346"/>
      <c r="AB79" s="346"/>
      <c r="AC79" s="346"/>
      <c r="AD79" s="346"/>
      <c r="AE79" s="263"/>
      <c r="AF79" s="263"/>
      <c r="AG79" s="263"/>
      <c r="AH79" s="263"/>
      <c r="AI79" s="263"/>
      <c r="AJ79" s="263"/>
    </row>
    <row r="80" spans="7:36" x14ac:dyDescent="0.25"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3"/>
      <c r="V80" s="346"/>
      <c r="W80" s="346"/>
      <c r="X80" s="346"/>
      <c r="Y80" s="346"/>
      <c r="Z80" s="346"/>
      <c r="AA80" s="346"/>
      <c r="AB80" s="346"/>
      <c r="AC80" s="346"/>
      <c r="AD80" s="346"/>
      <c r="AE80" s="263"/>
      <c r="AF80" s="263"/>
      <c r="AG80" s="263"/>
      <c r="AH80" s="263"/>
      <c r="AI80" s="263"/>
      <c r="AJ80" s="263"/>
    </row>
    <row r="81" spans="7:36" x14ac:dyDescent="0.25"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3"/>
      <c r="V81" s="346"/>
      <c r="W81" s="346"/>
      <c r="X81" s="346"/>
      <c r="Y81" s="346"/>
      <c r="Z81" s="346"/>
      <c r="AA81" s="346"/>
      <c r="AB81" s="346"/>
      <c r="AC81" s="346"/>
      <c r="AD81" s="346"/>
      <c r="AE81" s="263"/>
      <c r="AF81" s="263"/>
      <c r="AG81" s="263"/>
      <c r="AH81" s="263"/>
      <c r="AI81" s="263"/>
      <c r="AJ81" s="263"/>
    </row>
    <row r="82" spans="7:36" x14ac:dyDescent="0.25"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3"/>
      <c r="V82" s="346"/>
      <c r="W82" s="346"/>
      <c r="X82" s="346"/>
      <c r="Y82" s="346"/>
      <c r="Z82" s="346"/>
      <c r="AA82" s="346"/>
      <c r="AB82" s="346"/>
      <c r="AC82" s="346"/>
      <c r="AD82" s="346"/>
      <c r="AE82" s="263"/>
      <c r="AF82" s="263"/>
      <c r="AG82" s="263"/>
      <c r="AH82" s="263"/>
      <c r="AI82" s="263"/>
      <c r="AJ82" s="263"/>
    </row>
    <row r="83" spans="7:36" x14ac:dyDescent="0.25"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3"/>
      <c r="V83" s="346"/>
      <c r="W83" s="346"/>
      <c r="X83" s="346"/>
      <c r="Y83" s="346"/>
      <c r="Z83" s="346"/>
      <c r="AA83" s="346"/>
      <c r="AB83" s="346"/>
      <c r="AC83" s="346"/>
      <c r="AD83" s="346"/>
      <c r="AE83" s="263"/>
      <c r="AF83" s="263"/>
      <c r="AG83" s="263"/>
      <c r="AH83" s="263"/>
      <c r="AI83" s="263"/>
      <c r="AJ83" s="263"/>
    </row>
    <row r="84" spans="7:36" x14ac:dyDescent="0.25"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3"/>
      <c r="V84" s="346"/>
      <c r="W84" s="346"/>
      <c r="X84" s="346"/>
      <c r="Y84" s="346"/>
      <c r="Z84" s="346"/>
      <c r="AA84" s="346"/>
      <c r="AB84" s="346"/>
      <c r="AC84" s="346"/>
      <c r="AD84" s="346"/>
      <c r="AE84" s="263"/>
      <c r="AF84" s="263"/>
      <c r="AG84" s="263"/>
      <c r="AH84" s="263"/>
      <c r="AI84" s="263"/>
      <c r="AJ84" s="263"/>
    </row>
    <row r="85" spans="7:36" x14ac:dyDescent="0.25"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3"/>
      <c r="V85" s="346"/>
      <c r="W85" s="346"/>
      <c r="X85" s="346"/>
      <c r="Y85" s="346"/>
      <c r="Z85" s="346"/>
      <c r="AA85" s="346"/>
      <c r="AB85" s="346"/>
      <c r="AC85" s="346"/>
      <c r="AD85" s="346"/>
      <c r="AE85" s="263"/>
      <c r="AF85" s="263"/>
      <c r="AG85" s="263"/>
      <c r="AH85" s="263"/>
      <c r="AI85" s="263"/>
      <c r="AJ85" s="263"/>
    </row>
    <row r="86" spans="7:36" x14ac:dyDescent="0.25"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3"/>
      <c r="V86" s="346"/>
      <c r="W86" s="346"/>
      <c r="X86" s="346"/>
      <c r="Y86" s="346"/>
      <c r="Z86" s="346"/>
      <c r="AA86" s="346"/>
      <c r="AB86" s="346"/>
      <c r="AC86" s="346"/>
      <c r="AD86" s="346"/>
      <c r="AE86" s="263"/>
      <c r="AF86" s="263"/>
      <c r="AG86" s="263"/>
      <c r="AH86" s="263"/>
      <c r="AI86" s="263"/>
      <c r="AJ86" s="263"/>
    </row>
    <row r="87" spans="7:36" x14ac:dyDescent="0.25"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3"/>
      <c r="V87" s="346"/>
      <c r="W87" s="346"/>
      <c r="X87" s="346"/>
      <c r="Y87" s="346"/>
      <c r="Z87" s="346"/>
      <c r="AA87" s="346"/>
      <c r="AB87" s="346"/>
      <c r="AC87" s="346"/>
      <c r="AD87" s="346"/>
      <c r="AE87" s="263"/>
      <c r="AF87" s="263"/>
      <c r="AG87" s="263"/>
      <c r="AH87" s="263"/>
      <c r="AI87" s="263"/>
      <c r="AJ87" s="263"/>
    </row>
    <row r="88" spans="7:36" x14ac:dyDescent="0.25"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3"/>
      <c r="V88" s="346"/>
      <c r="W88" s="346"/>
      <c r="X88" s="346"/>
      <c r="Y88" s="346"/>
      <c r="Z88" s="346"/>
      <c r="AA88" s="346"/>
      <c r="AB88" s="346"/>
      <c r="AC88" s="346"/>
      <c r="AD88" s="346"/>
      <c r="AE88" s="263"/>
      <c r="AF88" s="263"/>
      <c r="AG88" s="263"/>
      <c r="AH88" s="263"/>
      <c r="AI88" s="263"/>
      <c r="AJ88" s="263"/>
    </row>
    <row r="89" spans="7:36" x14ac:dyDescent="0.25"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3"/>
      <c r="V89" s="346"/>
      <c r="W89" s="346"/>
      <c r="X89" s="346"/>
      <c r="Y89" s="346"/>
      <c r="Z89" s="346"/>
      <c r="AA89" s="346"/>
      <c r="AB89" s="346"/>
      <c r="AC89" s="346"/>
      <c r="AD89" s="346"/>
      <c r="AE89" s="263"/>
      <c r="AF89" s="263"/>
      <c r="AG89" s="263"/>
      <c r="AH89" s="263"/>
      <c r="AI89" s="263"/>
      <c r="AJ89" s="263"/>
    </row>
    <row r="90" spans="7:36" x14ac:dyDescent="0.25"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3"/>
      <c r="V90" s="346"/>
      <c r="W90" s="346"/>
      <c r="X90" s="346"/>
      <c r="Y90" s="346"/>
      <c r="Z90" s="346"/>
      <c r="AA90" s="346"/>
      <c r="AB90" s="346"/>
      <c r="AC90" s="346"/>
      <c r="AD90" s="346"/>
      <c r="AE90" s="263"/>
      <c r="AF90" s="263"/>
      <c r="AG90" s="263"/>
      <c r="AH90" s="263"/>
      <c r="AI90" s="263"/>
      <c r="AJ90" s="263"/>
    </row>
    <row r="91" spans="7:36" x14ac:dyDescent="0.25"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3"/>
      <c r="V91" s="346"/>
      <c r="W91" s="346"/>
      <c r="X91" s="346"/>
      <c r="Y91" s="346"/>
      <c r="Z91" s="346"/>
      <c r="AA91" s="346"/>
      <c r="AB91" s="346"/>
      <c r="AC91" s="346"/>
      <c r="AD91" s="346"/>
      <c r="AE91" s="263"/>
      <c r="AF91" s="263"/>
      <c r="AG91" s="263"/>
      <c r="AH91" s="263"/>
      <c r="AI91" s="263"/>
      <c r="AJ91" s="263"/>
    </row>
    <row r="92" spans="7:36" x14ac:dyDescent="0.25"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3"/>
      <c r="V92" s="346"/>
      <c r="W92" s="346"/>
      <c r="X92" s="346"/>
      <c r="Y92" s="346"/>
      <c r="Z92" s="346"/>
      <c r="AA92" s="346"/>
      <c r="AB92" s="346"/>
      <c r="AC92" s="346"/>
      <c r="AD92" s="346"/>
      <c r="AE92" s="263"/>
      <c r="AF92" s="263"/>
      <c r="AG92" s="263"/>
      <c r="AH92" s="263"/>
      <c r="AI92" s="263"/>
      <c r="AJ92" s="263"/>
    </row>
    <row r="93" spans="7:36" x14ac:dyDescent="0.25"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3"/>
      <c r="V93" s="346"/>
      <c r="W93" s="346"/>
      <c r="X93" s="346"/>
      <c r="Y93" s="346"/>
      <c r="Z93" s="346"/>
      <c r="AA93" s="346"/>
      <c r="AB93" s="346"/>
      <c r="AC93" s="346"/>
      <c r="AD93" s="346"/>
      <c r="AE93" s="263"/>
      <c r="AF93" s="263"/>
      <c r="AG93" s="263"/>
      <c r="AH93" s="263"/>
      <c r="AI93" s="263"/>
      <c r="AJ93" s="263"/>
    </row>
    <row r="94" spans="7:36" x14ac:dyDescent="0.25"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3"/>
      <c r="V94" s="346"/>
      <c r="W94" s="346"/>
      <c r="X94" s="346"/>
      <c r="Y94" s="346"/>
      <c r="Z94" s="346"/>
      <c r="AA94" s="346"/>
      <c r="AB94" s="346"/>
      <c r="AC94" s="346"/>
      <c r="AD94" s="346"/>
      <c r="AE94" s="263"/>
      <c r="AF94" s="263"/>
      <c r="AG94" s="263"/>
      <c r="AH94" s="263"/>
      <c r="AI94" s="263"/>
      <c r="AJ94" s="263"/>
    </row>
    <row r="95" spans="7:36" x14ac:dyDescent="0.25"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3"/>
      <c r="V95" s="346"/>
      <c r="W95" s="346"/>
      <c r="X95" s="346"/>
      <c r="Y95" s="346"/>
      <c r="Z95" s="346"/>
      <c r="AA95" s="346"/>
      <c r="AB95" s="346"/>
      <c r="AC95" s="346"/>
      <c r="AD95" s="346"/>
      <c r="AE95" s="263"/>
      <c r="AF95" s="263"/>
      <c r="AG95" s="263"/>
      <c r="AH95" s="263"/>
      <c r="AI95" s="263"/>
      <c r="AJ95" s="263"/>
    </row>
    <row r="96" spans="7:36" x14ac:dyDescent="0.25"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3"/>
      <c r="V96" s="346"/>
      <c r="W96" s="346"/>
      <c r="X96" s="346"/>
      <c r="Y96" s="346"/>
      <c r="Z96" s="346"/>
      <c r="AA96" s="346"/>
      <c r="AB96" s="346"/>
      <c r="AC96" s="346"/>
      <c r="AD96" s="346"/>
      <c r="AE96" s="263"/>
      <c r="AF96" s="263"/>
      <c r="AG96" s="263"/>
      <c r="AH96" s="263"/>
      <c r="AI96" s="263"/>
      <c r="AJ96" s="263"/>
    </row>
    <row r="97" spans="7:36" x14ac:dyDescent="0.25"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3"/>
      <c r="V97" s="346"/>
      <c r="W97" s="346"/>
      <c r="X97" s="346"/>
      <c r="Y97" s="346"/>
      <c r="Z97" s="346"/>
      <c r="AA97" s="346"/>
      <c r="AB97" s="346"/>
      <c r="AC97" s="346"/>
      <c r="AD97" s="346"/>
      <c r="AE97" s="263"/>
      <c r="AF97" s="263"/>
      <c r="AG97" s="263"/>
      <c r="AH97" s="263"/>
      <c r="AI97" s="263"/>
      <c r="AJ97" s="263"/>
    </row>
    <row r="98" spans="7:36" x14ac:dyDescent="0.25"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3"/>
      <c r="V98" s="346"/>
      <c r="W98" s="346"/>
      <c r="X98" s="346"/>
      <c r="Y98" s="346"/>
      <c r="Z98" s="346"/>
      <c r="AA98" s="346"/>
      <c r="AB98" s="346"/>
      <c r="AC98" s="346"/>
      <c r="AD98" s="346"/>
      <c r="AE98" s="263"/>
      <c r="AF98" s="263"/>
      <c r="AG98" s="263"/>
      <c r="AH98" s="263"/>
      <c r="AI98" s="263"/>
      <c r="AJ98" s="263"/>
    </row>
    <row r="99" spans="7:36" x14ac:dyDescent="0.25"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3"/>
      <c r="V99" s="346"/>
      <c r="W99" s="346"/>
      <c r="X99" s="346"/>
      <c r="Y99" s="346"/>
      <c r="Z99" s="346"/>
      <c r="AA99" s="346"/>
      <c r="AB99" s="346"/>
      <c r="AC99" s="346"/>
      <c r="AD99" s="346"/>
      <c r="AE99" s="263"/>
      <c r="AF99" s="263"/>
      <c r="AG99" s="263"/>
      <c r="AH99" s="263"/>
      <c r="AI99" s="263"/>
      <c r="AJ99" s="263"/>
    </row>
    <row r="100" spans="7:36" x14ac:dyDescent="0.25"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3"/>
      <c r="V100" s="346"/>
      <c r="W100" s="346"/>
      <c r="X100" s="346"/>
      <c r="Y100" s="346"/>
      <c r="Z100" s="346"/>
      <c r="AA100" s="346"/>
      <c r="AB100" s="346"/>
      <c r="AC100" s="346"/>
      <c r="AD100" s="346"/>
      <c r="AE100" s="263"/>
      <c r="AF100" s="263"/>
      <c r="AG100" s="263"/>
      <c r="AH100" s="263"/>
      <c r="AI100" s="263"/>
      <c r="AJ100" s="263"/>
    </row>
    <row r="101" spans="7:36" x14ac:dyDescent="0.25"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3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263"/>
      <c r="AF101" s="263"/>
      <c r="AG101" s="263"/>
      <c r="AH101" s="263"/>
      <c r="AI101" s="263"/>
      <c r="AJ101" s="263"/>
    </row>
    <row r="102" spans="7:36" x14ac:dyDescent="0.25"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3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263"/>
      <c r="AF102" s="263"/>
      <c r="AG102" s="263"/>
      <c r="AH102" s="263"/>
      <c r="AI102" s="263"/>
      <c r="AJ102" s="263"/>
    </row>
    <row r="103" spans="7:36" x14ac:dyDescent="0.25"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3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263"/>
      <c r="AF103" s="263"/>
      <c r="AG103" s="263"/>
      <c r="AH103" s="263"/>
      <c r="AI103" s="263"/>
      <c r="AJ103" s="263"/>
    </row>
    <row r="104" spans="7:36" x14ac:dyDescent="0.25"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3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263"/>
      <c r="AF104" s="263"/>
      <c r="AG104" s="263"/>
      <c r="AH104" s="263"/>
      <c r="AI104" s="263"/>
      <c r="AJ104" s="263"/>
    </row>
    <row r="105" spans="7:36" x14ac:dyDescent="0.25"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3"/>
      <c r="V105" s="346"/>
      <c r="W105" s="346"/>
      <c r="X105" s="346"/>
      <c r="Y105" s="346"/>
      <c r="Z105" s="346"/>
      <c r="AA105" s="346"/>
      <c r="AB105" s="346"/>
      <c r="AC105" s="346"/>
      <c r="AD105" s="346"/>
      <c r="AE105" s="263"/>
      <c r="AF105" s="263"/>
      <c r="AG105" s="263"/>
      <c r="AH105" s="263"/>
      <c r="AI105" s="263"/>
      <c r="AJ105" s="263"/>
    </row>
    <row r="106" spans="7:36" x14ac:dyDescent="0.25"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3"/>
      <c r="V106" s="346"/>
      <c r="W106" s="346"/>
      <c r="X106" s="346"/>
      <c r="Y106" s="346"/>
      <c r="Z106" s="346"/>
      <c r="AA106" s="346"/>
      <c r="AB106" s="346"/>
      <c r="AC106" s="346"/>
      <c r="AD106" s="346"/>
      <c r="AE106" s="263"/>
      <c r="AF106" s="263"/>
      <c r="AG106" s="263"/>
      <c r="AH106" s="263"/>
      <c r="AI106" s="263"/>
      <c r="AJ106" s="263"/>
    </row>
    <row r="107" spans="7:36" x14ac:dyDescent="0.25"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3"/>
      <c r="V107" s="346"/>
      <c r="W107" s="346"/>
      <c r="X107" s="346"/>
      <c r="Y107" s="346"/>
      <c r="Z107" s="346"/>
      <c r="AA107" s="346"/>
      <c r="AB107" s="346"/>
      <c r="AC107" s="346"/>
      <c r="AD107" s="346"/>
      <c r="AE107" s="263"/>
      <c r="AF107" s="263"/>
      <c r="AG107" s="263"/>
      <c r="AH107" s="263"/>
      <c r="AI107" s="263"/>
      <c r="AJ107" s="263"/>
    </row>
    <row r="108" spans="7:36" x14ac:dyDescent="0.25"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3"/>
      <c r="V108" s="346"/>
      <c r="W108" s="346"/>
      <c r="X108" s="346"/>
      <c r="Y108" s="346"/>
      <c r="Z108" s="346"/>
      <c r="AA108" s="346"/>
      <c r="AB108" s="346"/>
      <c r="AC108" s="346"/>
      <c r="AD108" s="346"/>
      <c r="AE108" s="263"/>
      <c r="AF108" s="263"/>
      <c r="AG108" s="263"/>
      <c r="AH108" s="263"/>
      <c r="AI108" s="263"/>
      <c r="AJ108" s="263"/>
    </row>
    <row r="109" spans="7:36" x14ac:dyDescent="0.25"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3"/>
      <c r="V109" s="346"/>
      <c r="W109" s="346"/>
      <c r="X109" s="346"/>
      <c r="Y109" s="346"/>
      <c r="Z109" s="346"/>
      <c r="AA109" s="346"/>
      <c r="AB109" s="346"/>
      <c r="AC109" s="346"/>
      <c r="AD109" s="346"/>
      <c r="AE109" s="263"/>
      <c r="AF109" s="263"/>
      <c r="AG109" s="263"/>
      <c r="AH109" s="263"/>
      <c r="AI109" s="263"/>
      <c r="AJ109" s="263"/>
    </row>
    <row r="110" spans="7:36" x14ac:dyDescent="0.25"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263"/>
      <c r="AF110" s="263"/>
      <c r="AG110" s="263"/>
      <c r="AH110" s="263"/>
      <c r="AI110" s="263"/>
      <c r="AJ110" s="263"/>
    </row>
    <row r="111" spans="7:36" x14ac:dyDescent="0.25"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346"/>
      <c r="W111" s="346"/>
      <c r="X111" s="346"/>
      <c r="Y111" s="346"/>
      <c r="Z111" s="346"/>
      <c r="AA111" s="346"/>
      <c r="AB111" s="346"/>
      <c r="AC111" s="346"/>
      <c r="AD111" s="346"/>
      <c r="AE111" s="263"/>
      <c r="AF111" s="263"/>
      <c r="AG111" s="263"/>
      <c r="AH111" s="263"/>
      <c r="AI111" s="263"/>
      <c r="AJ111" s="263"/>
    </row>
    <row r="112" spans="7:36" x14ac:dyDescent="0.25"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346"/>
      <c r="W112" s="346"/>
      <c r="X112" s="346"/>
      <c r="Y112" s="346"/>
      <c r="Z112" s="346"/>
      <c r="AA112" s="346"/>
      <c r="AB112" s="346"/>
      <c r="AC112" s="346"/>
      <c r="AD112" s="346"/>
      <c r="AE112" s="263"/>
      <c r="AF112" s="263"/>
      <c r="AG112" s="263"/>
      <c r="AH112" s="263"/>
      <c r="AI112" s="263"/>
      <c r="AJ112" s="263"/>
    </row>
    <row r="113" spans="7:36" x14ac:dyDescent="0.25"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263"/>
      <c r="AF113" s="263"/>
      <c r="AG113" s="263"/>
      <c r="AH113" s="263"/>
      <c r="AI113" s="263"/>
      <c r="AJ113" s="263"/>
    </row>
    <row r="114" spans="7:36" x14ac:dyDescent="0.25"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346"/>
      <c r="W114" s="346"/>
      <c r="X114" s="346"/>
      <c r="Y114" s="346"/>
      <c r="Z114" s="346"/>
      <c r="AA114" s="346"/>
      <c r="AB114" s="346"/>
      <c r="AC114" s="346"/>
      <c r="AD114" s="346"/>
      <c r="AE114" s="263"/>
      <c r="AF114" s="263"/>
      <c r="AG114" s="263"/>
      <c r="AH114" s="263"/>
      <c r="AI114" s="263"/>
      <c r="AJ114" s="263"/>
    </row>
    <row r="115" spans="7:36" x14ac:dyDescent="0.25"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346"/>
      <c r="W115" s="346"/>
      <c r="X115" s="346"/>
      <c r="Y115" s="346"/>
      <c r="Z115" s="346"/>
      <c r="AA115" s="346"/>
      <c r="AB115" s="346"/>
      <c r="AC115" s="346"/>
      <c r="AD115" s="346"/>
      <c r="AE115" s="263"/>
      <c r="AF115" s="263"/>
      <c r="AG115" s="263"/>
      <c r="AH115" s="263"/>
      <c r="AI115" s="263"/>
      <c r="AJ115" s="263"/>
    </row>
    <row r="116" spans="7:36" x14ac:dyDescent="0.25"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263"/>
      <c r="AF116" s="263"/>
      <c r="AG116" s="263"/>
      <c r="AH116" s="263"/>
      <c r="AI116" s="263"/>
      <c r="AJ116" s="263"/>
    </row>
    <row r="117" spans="7:36" x14ac:dyDescent="0.25"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346"/>
      <c r="W117" s="346"/>
      <c r="X117" s="346"/>
      <c r="Y117" s="346"/>
      <c r="Z117" s="346"/>
      <c r="AA117" s="346"/>
      <c r="AB117" s="346"/>
      <c r="AC117" s="346"/>
      <c r="AD117" s="346"/>
      <c r="AE117" s="263"/>
      <c r="AF117" s="263"/>
      <c r="AG117" s="263"/>
      <c r="AH117" s="263"/>
      <c r="AI117" s="263"/>
      <c r="AJ117" s="263"/>
    </row>
    <row r="118" spans="7:36" x14ac:dyDescent="0.25"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346"/>
      <c r="W118" s="346"/>
      <c r="X118" s="346"/>
      <c r="Y118" s="346"/>
      <c r="Z118" s="346"/>
      <c r="AA118" s="346"/>
      <c r="AB118" s="346"/>
      <c r="AC118" s="346"/>
      <c r="AD118" s="346"/>
      <c r="AE118" s="263"/>
      <c r="AF118" s="263"/>
      <c r="AG118" s="263"/>
      <c r="AH118" s="263"/>
      <c r="AI118" s="263"/>
      <c r="AJ118" s="263"/>
    </row>
    <row r="119" spans="7:36" x14ac:dyDescent="0.25"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263"/>
      <c r="AF119" s="263"/>
      <c r="AG119" s="263"/>
      <c r="AH119" s="263"/>
      <c r="AI119" s="263"/>
      <c r="AJ119" s="263"/>
    </row>
    <row r="120" spans="7:36" x14ac:dyDescent="0.25"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346"/>
      <c r="W120" s="346"/>
      <c r="X120" s="346"/>
      <c r="Y120" s="346"/>
      <c r="Z120" s="346"/>
      <c r="AA120" s="346"/>
      <c r="AB120" s="346"/>
      <c r="AC120" s="346"/>
      <c r="AD120" s="346"/>
      <c r="AE120" s="263"/>
      <c r="AF120" s="263"/>
      <c r="AG120" s="263"/>
      <c r="AH120" s="263"/>
      <c r="AI120" s="263"/>
      <c r="AJ120" s="263"/>
    </row>
    <row r="121" spans="7:36" x14ac:dyDescent="0.25"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346"/>
      <c r="W121" s="346"/>
      <c r="X121" s="346"/>
      <c r="Y121" s="346"/>
      <c r="Z121" s="346"/>
      <c r="AA121" s="346"/>
      <c r="AB121" s="346"/>
      <c r="AC121" s="346"/>
      <c r="AD121" s="346"/>
      <c r="AE121" s="263"/>
      <c r="AF121" s="263"/>
      <c r="AG121" s="263"/>
      <c r="AH121" s="263"/>
      <c r="AI121" s="263"/>
      <c r="AJ121" s="263"/>
    </row>
    <row r="122" spans="7:36" x14ac:dyDescent="0.25"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346"/>
      <c r="W122" s="346"/>
      <c r="X122" s="346"/>
      <c r="Y122" s="346"/>
      <c r="Z122" s="346"/>
      <c r="AA122" s="346"/>
      <c r="AB122" s="346"/>
      <c r="AC122" s="346"/>
      <c r="AD122" s="346"/>
      <c r="AE122" s="263"/>
      <c r="AF122" s="263"/>
      <c r="AG122" s="263"/>
      <c r="AH122" s="263"/>
      <c r="AI122" s="263"/>
      <c r="AJ122" s="263"/>
    </row>
    <row r="123" spans="7:36" x14ac:dyDescent="0.25"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346"/>
      <c r="W123" s="346"/>
      <c r="X123" s="346"/>
      <c r="Y123" s="346"/>
      <c r="Z123" s="346"/>
      <c r="AA123" s="346"/>
      <c r="AB123" s="346"/>
      <c r="AC123" s="346"/>
      <c r="AD123" s="346"/>
      <c r="AE123" s="263"/>
      <c r="AF123" s="263"/>
      <c r="AG123" s="263"/>
      <c r="AH123" s="263"/>
      <c r="AI123" s="263"/>
      <c r="AJ123" s="263"/>
    </row>
    <row r="124" spans="7:36" x14ac:dyDescent="0.25"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263"/>
      <c r="AF124" s="263"/>
      <c r="AG124" s="263"/>
      <c r="AH124" s="263"/>
      <c r="AI124" s="263"/>
      <c r="AJ124" s="263"/>
    </row>
    <row r="125" spans="7:36" x14ac:dyDescent="0.25"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263"/>
      <c r="AF125" s="263"/>
      <c r="AG125" s="263"/>
      <c r="AH125" s="263"/>
      <c r="AI125" s="263"/>
      <c r="AJ125" s="263"/>
    </row>
    <row r="126" spans="7:36" x14ac:dyDescent="0.25"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346"/>
      <c r="W126" s="346"/>
      <c r="X126" s="346"/>
      <c r="Y126" s="346"/>
      <c r="Z126" s="346"/>
      <c r="AA126" s="346"/>
      <c r="AB126" s="346"/>
      <c r="AC126" s="346"/>
      <c r="AD126" s="346"/>
      <c r="AE126" s="263"/>
      <c r="AF126" s="263"/>
      <c r="AG126" s="263"/>
      <c r="AH126" s="263"/>
      <c r="AI126" s="263"/>
      <c r="AJ126" s="263"/>
    </row>
    <row r="127" spans="7:36" x14ac:dyDescent="0.25"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263"/>
      <c r="AF127" s="263"/>
      <c r="AG127" s="263"/>
      <c r="AH127" s="263"/>
      <c r="AI127" s="263"/>
      <c r="AJ127" s="263"/>
    </row>
    <row r="128" spans="7:36" x14ac:dyDescent="0.25"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263"/>
      <c r="AF128" s="263"/>
      <c r="AG128" s="263"/>
      <c r="AH128" s="263"/>
      <c r="AI128" s="263"/>
      <c r="AJ128" s="263"/>
    </row>
    <row r="129" spans="7:36" x14ac:dyDescent="0.25"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263"/>
      <c r="AF129" s="263"/>
      <c r="AG129" s="263"/>
      <c r="AH129" s="263"/>
      <c r="AI129" s="263"/>
      <c r="AJ129" s="263"/>
    </row>
    <row r="130" spans="7:36" x14ac:dyDescent="0.25"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346"/>
      <c r="W130" s="346"/>
      <c r="X130" s="346"/>
      <c r="Y130" s="346"/>
      <c r="Z130" s="346"/>
      <c r="AA130" s="346"/>
      <c r="AB130" s="346"/>
      <c r="AC130" s="346"/>
      <c r="AD130" s="346"/>
      <c r="AE130" s="263"/>
      <c r="AF130" s="263"/>
      <c r="AG130" s="263"/>
      <c r="AH130" s="263"/>
      <c r="AI130" s="263"/>
      <c r="AJ130" s="263"/>
    </row>
    <row r="131" spans="7:36" x14ac:dyDescent="0.25"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346"/>
      <c r="W131" s="346"/>
      <c r="X131" s="346"/>
      <c r="Y131" s="346"/>
      <c r="Z131" s="346"/>
      <c r="AA131" s="346"/>
      <c r="AB131" s="346"/>
      <c r="AC131" s="346"/>
      <c r="AD131" s="346"/>
      <c r="AE131" s="263"/>
      <c r="AF131" s="263"/>
      <c r="AG131" s="263"/>
      <c r="AH131" s="263"/>
      <c r="AI131" s="263"/>
      <c r="AJ131" s="263"/>
    </row>
    <row r="132" spans="7:36" x14ac:dyDescent="0.25"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346"/>
      <c r="W132" s="346"/>
      <c r="X132" s="346"/>
      <c r="Y132" s="346"/>
      <c r="Z132" s="346"/>
      <c r="AA132" s="346"/>
      <c r="AB132" s="346"/>
      <c r="AC132" s="346"/>
      <c r="AD132" s="346"/>
      <c r="AE132" s="263"/>
      <c r="AF132" s="263"/>
      <c r="AG132" s="263"/>
      <c r="AH132" s="263"/>
      <c r="AI132" s="263"/>
      <c r="AJ132" s="263"/>
    </row>
    <row r="133" spans="7:36" x14ac:dyDescent="0.25"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346"/>
      <c r="W133" s="346"/>
      <c r="X133" s="346"/>
      <c r="Y133" s="346"/>
      <c r="Z133" s="346"/>
      <c r="AA133" s="346"/>
      <c r="AB133" s="346"/>
      <c r="AC133" s="346"/>
      <c r="AD133" s="346"/>
      <c r="AE133" s="263"/>
      <c r="AF133" s="263"/>
      <c r="AG133" s="263"/>
      <c r="AH133" s="263"/>
      <c r="AI133" s="263"/>
      <c r="AJ133" s="263"/>
    </row>
    <row r="134" spans="7:36" x14ac:dyDescent="0.25"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263"/>
      <c r="AF134" s="263"/>
      <c r="AG134" s="263"/>
      <c r="AH134" s="263"/>
      <c r="AI134" s="263"/>
      <c r="AJ134" s="263"/>
    </row>
    <row r="135" spans="7:36" x14ac:dyDescent="0.25"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346"/>
      <c r="W135" s="346"/>
      <c r="X135" s="346"/>
      <c r="Y135" s="346"/>
      <c r="Z135" s="346"/>
      <c r="AA135" s="346"/>
      <c r="AB135" s="346"/>
      <c r="AC135" s="346"/>
      <c r="AD135" s="346"/>
      <c r="AE135" s="263"/>
      <c r="AF135" s="263"/>
      <c r="AG135" s="263"/>
      <c r="AH135" s="263"/>
      <c r="AI135" s="263"/>
      <c r="AJ135" s="263"/>
    </row>
    <row r="136" spans="7:36" x14ac:dyDescent="0.25"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346"/>
      <c r="W136" s="346"/>
      <c r="X136" s="346"/>
      <c r="Y136" s="346"/>
      <c r="Z136" s="346"/>
      <c r="AA136" s="346"/>
      <c r="AB136" s="346"/>
      <c r="AC136" s="346"/>
      <c r="AD136" s="346"/>
      <c r="AE136" s="263"/>
      <c r="AF136" s="263"/>
      <c r="AG136" s="263"/>
      <c r="AH136" s="263"/>
      <c r="AI136" s="263"/>
      <c r="AJ136" s="263"/>
    </row>
    <row r="137" spans="7:36" x14ac:dyDescent="0.25"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346"/>
      <c r="W137" s="346"/>
      <c r="X137" s="346"/>
      <c r="Y137" s="346"/>
      <c r="Z137" s="346"/>
      <c r="AA137" s="346"/>
      <c r="AB137" s="346"/>
      <c r="AC137" s="346"/>
      <c r="AD137" s="346"/>
      <c r="AE137" s="263"/>
      <c r="AF137" s="263"/>
      <c r="AG137" s="263"/>
      <c r="AH137" s="263"/>
      <c r="AI137" s="263"/>
      <c r="AJ137" s="263"/>
    </row>
    <row r="138" spans="7:36" x14ac:dyDescent="0.25"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346"/>
      <c r="W138" s="346"/>
      <c r="X138" s="346"/>
      <c r="Y138" s="346"/>
      <c r="Z138" s="346"/>
      <c r="AA138" s="346"/>
      <c r="AB138" s="346"/>
      <c r="AC138" s="346"/>
      <c r="AD138" s="346"/>
      <c r="AE138" s="263"/>
      <c r="AF138" s="263"/>
      <c r="AG138" s="263"/>
      <c r="AH138" s="263"/>
      <c r="AI138" s="263"/>
      <c r="AJ138" s="263"/>
    </row>
    <row r="139" spans="7:36" x14ac:dyDescent="0.25"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346"/>
      <c r="W139" s="346"/>
      <c r="X139" s="346"/>
      <c r="Y139" s="346"/>
      <c r="Z139" s="346"/>
      <c r="AA139" s="346"/>
      <c r="AB139" s="346"/>
      <c r="AC139" s="346"/>
      <c r="AD139" s="346"/>
      <c r="AE139" s="263"/>
      <c r="AF139" s="263"/>
      <c r="AG139" s="263"/>
      <c r="AH139" s="263"/>
      <c r="AI139" s="263"/>
      <c r="AJ139" s="263"/>
    </row>
    <row r="140" spans="7:36" x14ac:dyDescent="0.25"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346"/>
      <c r="W140" s="346"/>
      <c r="X140" s="346"/>
      <c r="Y140" s="346"/>
      <c r="Z140" s="346"/>
      <c r="AA140" s="346"/>
      <c r="AB140" s="346"/>
      <c r="AC140" s="346"/>
      <c r="AD140" s="346"/>
      <c r="AE140" s="263"/>
      <c r="AF140" s="263"/>
      <c r="AG140" s="263"/>
      <c r="AH140" s="263"/>
      <c r="AI140" s="263"/>
      <c r="AJ140" s="263"/>
    </row>
    <row r="141" spans="7:36" x14ac:dyDescent="0.25"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346"/>
      <c r="W141" s="346"/>
      <c r="X141" s="346"/>
      <c r="Y141" s="346"/>
      <c r="Z141" s="346"/>
      <c r="AA141" s="346"/>
      <c r="AB141" s="346"/>
      <c r="AC141" s="346"/>
      <c r="AD141" s="346"/>
      <c r="AE141" s="263"/>
      <c r="AF141" s="263"/>
      <c r="AG141" s="263"/>
      <c r="AH141" s="263"/>
      <c r="AI141" s="263"/>
      <c r="AJ141" s="263"/>
    </row>
    <row r="142" spans="7:36" x14ac:dyDescent="0.25"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346"/>
      <c r="W142" s="346"/>
      <c r="X142" s="346"/>
      <c r="Y142" s="346"/>
      <c r="Z142" s="346"/>
      <c r="AA142" s="346"/>
      <c r="AB142" s="346"/>
      <c r="AC142" s="346"/>
      <c r="AD142" s="346"/>
      <c r="AE142" s="263"/>
      <c r="AF142" s="263"/>
      <c r="AG142" s="263"/>
      <c r="AH142" s="263"/>
      <c r="AI142" s="263"/>
      <c r="AJ142" s="263"/>
    </row>
    <row r="143" spans="7:36" x14ac:dyDescent="0.25"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346"/>
      <c r="W143" s="346"/>
      <c r="X143" s="346"/>
      <c r="Y143" s="346"/>
      <c r="Z143" s="346"/>
      <c r="AA143" s="346"/>
      <c r="AB143" s="346"/>
      <c r="AC143" s="346"/>
      <c r="AD143" s="346"/>
      <c r="AE143" s="263"/>
      <c r="AF143" s="263"/>
      <c r="AG143" s="263"/>
      <c r="AH143" s="263"/>
      <c r="AI143" s="263"/>
      <c r="AJ143" s="263"/>
    </row>
    <row r="144" spans="7:36" x14ac:dyDescent="0.25"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346"/>
      <c r="W144" s="346"/>
      <c r="X144" s="346"/>
      <c r="Y144" s="346"/>
      <c r="Z144" s="346"/>
      <c r="AA144" s="346"/>
      <c r="AB144" s="346"/>
      <c r="AC144" s="346"/>
      <c r="AD144" s="346"/>
      <c r="AE144" s="263"/>
      <c r="AF144" s="263"/>
      <c r="AG144" s="263"/>
      <c r="AH144" s="263"/>
      <c r="AI144" s="263"/>
      <c r="AJ144" s="263"/>
    </row>
    <row r="145" spans="7:36" x14ac:dyDescent="0.25"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263"/>
      <c r="AF145" s="263"/>
      <c r="AG145" s="263"/>
      <c r="AH145" s="263"/>
      <c r="AI145" s="263"/>
      <c r="AJ145" s="263"/>
    </row>
    <row r="146" spans="7:36" x14ac:dyDescent="0.25"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263"/>
      <c r="AF146" s="263"/>
      <c r="AG146" s="263"/>
      <c r="AH146" s="263"/>
      <c r="AI146" s="263"/>
      <c r="AJ146" s="263"/>
    </row>
    <row r="147" spans="7:36" x14ac:dyDescent="0.25"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263"/>
      <c r="AF147" s="263"/>
      <c r="AG147" s="263"/>
      <c r="AH147" s="263"/>
      <c r="AI147" s="263"/>
      <c r="AJ147" s="263"/>
    </row>
    <row r="148" spans="7:36" x14ac:dyDescent="0.25"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263"/>
      <c r="AF148" s="263"/>
      <c r="AG148" s="263"/>
      <c r="AH148" s="263"/>
      <c r="AI148" s="263"/>
      <c r="AJ148" s="263"/>
    </row>
    <row r="149" spans="7:36" x14ac:dyDescent="0.25"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263"/>
      <c r="AF149" s="263"/>
      <c r="AG149" s="263"/>
      <c r="AH149" s="263"/>
      <c r="AI149" s="263"/>
      <c r="AJ149" s="263"/>
    </row>
    <row r="150" spans="7:36" x14ac:dyDescent="0.25"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263"/>
      <c r="AF150" s="263"/>
      <c r="AG150" s="263"/>
      <c r="AH150" s="263"/>
      <c r="AI150" s="263"/>
      <c r="AJ150" s="263"/>
    </row>
    <row r="151" spans="7:36" x14ac:dyDescent="0.25"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263"/>
      <c r="AF151" s="263"/>
      <c r="AG151" s="263"/>
      <c r="AH151" s="263"/>
      <c r="AI151" s="263"/>
      <c r="AJ151" s="263"/>
    </row>
    <row r="152" spans="7:36" x14ac:dyDescent="0.25"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263"/>
      <c r="AF152" s="263"/>
      <c r="AG152" s="263"/>
      <c r="AH152" s="263"/>
      <c r="AI152" s="263"/>
      <c r="AJ152" s="263"/>
    </row>
    <row r="153" spans="7:36" x14ac:dyDescent="0.25"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263"/>
      <c r="AF153" s="263"/>
      <c r="AG153" s="263"/>
      <c r="AH153" s="263"/>
      <c r="AI153" s="263"/>
      <c r="AJ153" s="263"/>
    </row>
    <row r="154" spans="7:36" x14ac:dyDescent="0.25"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263"/>
      <c r="AF154" s="263"/>
      <c r="AG154" s="263"/>
      <c r="AH154" s="263"/>
      <c r="AI154" s="263"/>
      <c r="AJ154" s="263"/>
    </row>
    <row r="155" spans="7:36" x14ac:dyDescent="0.25"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263"/>
      <c r="AF155" s="263"/>
      <c r="AG155" s="263"/>
      <c r="AH155" s="263"/>
      <c r="AI155" s="263"/>
      <c r="AJ155" s="263"/>
    </row>
    <row r="156" spans="7:36" x14ac:dyDescent="0.25"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263"/>
      <c r="AF156" s="263"/>
      <c r="AG156" s="263"/>
      <c r="AH156" s="263"/>
      <c r="AI156" s="263"/>
      <c r="AJ156" s="263"/>
    </row>
    <row r="157" spans="7:36" x14ac:dyDescent="0.25"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263"/>
      <c r="AF157" s="263"/>
      <c r="AG157" s="263"/>
      <c r="AH157" s="263"/>
      <c r="AI157" s="263"/>
      <c r="AJ157" s="263"/>
    </row>
    <row r="158" spans="7:36" x14ac:dyDescent="0.25"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263"/>
      <c r="AF158" s="263"/>
      <c r="AG158" s="263"/>
      <c r="AH158" s="263"/>
      <c r="AI158" s="263"/>
      <c r="AJ158" s="263"/>
    </row>
    <row r="159" spans="7:36" x14ac:dyDescent="0.25"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263"/>
      <c r="AF159" s="263"/>
      <c r="AG159" s="263"/>
      <c r="AH159" s="263"/>
      <c r="AI159" s="263"/>
      <c r="AJ159" s="263"/>
    </row>
    <row r="160" spans="7:36" x14ac:dyDescent="0.25"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263"/>
      <c r="AF160" s="263"/>
      <c r="AG160" s="263"/>
      <c r="AH160" s="263"/>
      <c r="AI160" s="263"/>
      <c r="AJ160" s="263"/>
    </row>
    <row r="161" spans="7:36" x14ac:dyDescent="0.25"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263"/>
      <c r="AF161" s="263"/>
      <c r="AG161" s="263"/>
      <c r="AH161" s="263"/>
      <c r="AI161" s="263"/>
      <c r="AJ161" s="263"/>
    </row>
    <row r="162" spans="7:36" x14ac:dyDescent="0.25"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263"/>
      <c r="AF162" s="263"/>
      <c r="AG162" s="263"/>
      <c r="AH162" s="263"/>
      <c r="AI162" s="263"/>
      <c r="AJ162" s="263"/>
    </row>
    <row r="163" spans="7:36" x14ac:dyDescent="0.25"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263"/>
      <c r="AF163" s="263"/>
      <c r="AG163" s="263"/>
      <c r="AH163" s="263"/>
      <c r="AI163" s="263"/>
      <c r="AJ163" s="263"/>
    </row>
    <row r="164" spans="7:36" x14ac:dyDescent="0.25"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263"/>
      <c r="AF164" s="263"/>
      <c r="AG164" s="263"/>
      <c r="AH164" s="263"/>
      <c r="AI164" s="263"/>
      <c r="AJ164" s="263"/>
    </row>
    <row r="165" spans="7:36" x14ac:dyDescent="0.25"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263"/>
      <c r="AF165" s="263"/>
      <c r="AG165" s="263"/>
      <c r="AH165" s="263"/>
      <c r="AI165" s="263"/>
      <c r="AJ165" s="263"/>
    </row>
    <row r="166" spans="7:36" x14ac:dyDescent="0.25"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263"/>
      <c r="AF166" s="263"/>
      <c r="AG166" s="263"/>
      <c r="AH166" s="263"/>
      <c r="AI166" s="263"/>
      <c r="AJ166" s="263"/>
    </row>
    <row r="167" spans="7:36" x14ac:dyDescent="0.25"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346"/>
      <c r="W167" s="346"/>
      <c r="X167" s="346"/>
      <c r="Y167" s="346"/>
      <c r="Z167" s="346"/>
      <c r="AA167" s="346"/>
      <c r="AB167" s="346"/>
      <c r="AC167" s="346"/>
      <c r="AD167" s="346"/>
      <c r="AE167" s="263"/>
      <c r="AF167" s="263"/>
      <c r="AG167" s="263"/>
      <c r="AH167" s="263"/>
      <c r="AI167" s="263"/>
      <c r="AJ167" s="263"/>
    </row>
    <row r="168" spans="7:36" x14ac:dyDescent="0.25"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346"/>
      <c r="W168" s="346"/>
      <c r="X168" s="346"/>
      <c r="Y168" s="346"/>
      <c r="Z168" s="346"/>
      <c r="AA168" s="346"/>
      <c r="AB168" s="346"/>
      <c r="AC168" s="346"/>
      <c r="AD168" s="346"/>
      <c r="AE168" s="263"/>
      <c r="AF168" s="263"/>
      <c r="AG168" s="263"/>
      <c r="AH168" s="263"/>
      <c r="AI168" s="263"/>
      <c r="AJ168" s="263"/>
    </row>
    <row r="169" spans="7:36" x14ac:dyDescent="0.25"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346"/>
      <c r="W169" s="346"/>
      <c r="X169" s="346"/>
      <c r="Y169" s="346"/>
      <c r="Z169" s="346"/>
      <c r="AA169" s="346"/>
      <c r="AB169" s="346"/>
      <c r="AC169" s="346"/>
      <c r="AD169" s="346"/>
      <c r="AE169" s="263"/>
      <c r="AF169" s="263"/>
      <c r="AG169" s="263"/>
      <c r="AH169" s="263"/>
      <c r="AI169" s="263"/>
      <c r="AJ169" s="263"/>
    </row>
    <row r="170" spans="7:36" x14ac:dyDescent="0.25"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346"/>
      <c r="W170" s="346"/>
      <c r="X170" s="346"/>
      <c r="Y170" s="346"/>
      <c r="Z170" s="346"/>
      <c r="AA170" s="346"/>
      <c r="AB170" s="346"/>
      <c r="AC170" s="346"/>
      <c r="AD170" s="346"/>
      <c r="AE170" s="263"/>
      <c r="AF170" s="263"/>
      <c r="AG170" s="263"/>
      <c r="AH170" s="263"/>
      <c r="AI170" s="263"/>
      <c r="AJ170" s="263"/>
    </row>
    <row r="171" spans="7:36" x14ac:dyDescent="0.25"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346"/>
      <c r="W171" s="346"/>
      <c r="X171" s="346"/>
      <c r="Y171" s="346"/>
      <c r="Z171" s="346"/>
      <c r="AA171" s="346"/>
      <c r="AB171" s="346"/>
      <c r="AC171" s="346"/>
      <c r="AD171" s="346"/>
      <c r="AE171" s="263"/>
      <c r="AF171" s="263"/>
      <c r="AG171" s="263"/>
      <c r="AH171" s="263"/>
      <c r="AI171" s="263"/>
      <c r="AJ171" s="263"/>
    </row>
    <row r="172" spans="7:36" x14ac:dyDescent="0.25"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346"/>
      <c r="W172" s="346"/>
      <c r="X172" s="346"/>
      <c r="Y172" s="346"/>
      <c r="Z172" s="346"/>
      <c r="AA172" s="346"/>
      <c r="AB172" s="346"/>
      <c r="AC172" s="346"/>
      <c r="AD172" s="346"/>
      <c r="AE172" s="263"/>
      <c r="AF172" s="263"/>
      <c r="AG172" s="263"/>
      <c r="AH172" s="263"/>
      <c r="AI172" s="263"/>
      <c r="AJ172" s="263"/>
    </row>
    <row r="173" spans="7:36" x14ac:dyDescent="0.25"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346"/>
      <c r="W173" s="346"/>
      <c r="X173" s="346"/>
      <c r="Y173" s="346"/>
      <c r="Z173" s="346"/>
      <c r="AA173" s="346"/>
      <c r="AB173" s="346"/>
      <c r="AC173" s="346"/>
      <c r="AD173" s="346"/>
      <c r="AE173" s="263"/>
      <c r="AF173" s="263"/>
      <c r="AG173" s="263"/>
      <c r="AH173" s="263"/>
      <c r="AI173" s="263"/>
      <c r="AJ173" s="263"/>
    </row>
    <row r="174" spans="7:36" x14ac:dyDescent="0.25"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346"/>
      <c r="W174" s="346"/>
      <c r="X174" s="346"/>
      <c r="Y174" s="346"/>
      <c r="Z174" s="346"/>
      <c r="AA174" s="346"/>
      <c r="AB174" s="346"/>
      <c r="AC174" s="346"/>
      <c r="AD174" s="346"/>
      <c r="AE174" s="263"/>
      <c r="AF174" s="263"/>
      <c r="AG174" s="263"/>
      <c r="AH174" s="263"/>
      <c r="AI174" s="263"/>
      <c r="AJ174" s="263"/>
    </row>
    <row r="175" spans="7:36" x14ac:dyDescent="0.25"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346"/>
      <c r="W175" s="346"/>
      <c r="X175" s="346"/>
      <c r="Y175" s="346"/>
      <c r="Z175" s="346"/>
      <c r="AA175" s="346"/>
      <c r="AB175" s="346"/>
      <c r="AC175" s="346"/>
      <c r="AD175" s="346"/>
      <c r="AE175" s="263"/>
      <c r="AF175" s="263"/>
      <c r="AG175" s="263"/>
      <c r="AH175" s="263"/>
      <c r="AI175" s="263"/>
      <c r="AJ175" s="263"/>
    </row>
    <row r="176" spans="7:36" x14ac:dyDescent="0.25"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346"/>
      <c r="W176" s="346"/>
      <c r="X176" s="346"/>
      <c r="Y176" s="346"/>
      <c r="Z176" s="346"/>
      <c r="AA176" s="346"/>
      <c r="AB176" s="346"/>
      <c r="AC176" s="346"/>
      <c r="AD176" s="346"/>
      <c r="AE176" s="263"/>
      <c r="AF176" s="263"/>
      <c r="AG176" s="263"/>
      <c r="AH176" s="263"/>
      <c r="AI176" s="263"/>
      <c r="AJ176" s="263"/>
    </row>
    <row r="177" spans="7:36" x14ac:dyDescent="0.25"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346"/>
      <c r="W177" s="346"/>
      <c r="X177" s="346"/>
      <c r="Y177" s="346"/>
      <c r="Z177" s="346"/>
      <c r="AA177" s="346"/>
      <c r="AB177" s="346"/>
      <c r="AC177" s="346"/>
      <c r="AD177" s="346"/>
      <c r="AE177" s="263"/>
      <c r="AF177" s="263"/>
      <c r="AG177" s="263"/>
      <c r="AH177" s="263"/>
      <c r="AI177" s="263"/>
      <c r="AJ177" s="263"/>
    </row>
    <row r="178" spans="7:36" x14ac:dyDescent="0.25"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346"/>
      <c r="W178" s="346"/>
      <c r="X178" s="346"/>
      <c r="Y178" s="346"/>
      <c r="Z178" s="346"/>
      <c r="AA178" s="346"/>
      <c r="AB178" s="346"/>
      <c r="AC178" s="346"/>
      <c r="AD178" s="346"/>
      <c r="AE178" s="263"/>
      <c r="AF178" s="263"/>
      <c r="AG178" s="263"/>
      <c r="AH178" s="263"/>
      <c r="AI178" s="263"/>
      <c r="AJ178" s="263"/>
    </row>
    <row r="179" spans="7:36" x14ac:dyDescent="0.25"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346"/>
      <c r="W179" s="346"/>
      <c r="X179" s="346"/>
      <c r="Y179" s="346"/>
      <c r="Z179" s="346"/>
      <c r="AA179" s="346"/>
      <c r="AB179" s="346"/>
      <c r="AC179" s="346"/>
      <c r="AD179" s="346"/>
      <c r="AE179" s="263"/>
      <c r="AF179" s="263"/>
      <c r="AG179" s="263"/>
      <c r="AH179" s="263"/>
      <c r="AI179" s="263"/>
      <c r="AJ179" s="263"/>
    </row>
    <row r="180" spans="7:36" x14ac:dyDescent="0.25"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346"/>
      <c r="W180" s="346"/>
      <c r="X180" s="346"/>
      <c r="Y180" s="346"/>
      <c r="Z180" s="346"/>
      <c r="AA180" s="346"/>
      <c r="AB180" s="346"/>
      <c r="AC180" s="346"/>
      <c r="AD180" s="346"/>
      <c r="AE180" s="263"/>
      <c r="AF180" s="263"/>
      <c r="AG180" s="263"/>
      <c r="AH180" s="263"/>
      <c r="AI180" s="263"/>
      <c r="AJ180" s="263"/>
    </row>
    <row r="181" spans="7:36" x14ac:dyDescent="0.25"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346"/>
      <c r="W181" s="346"/>
      <c r="X181" s="346"/>
      <c r="Y181" s="346"/>
      <c r="Z181" s="346"/>
      <c r="AA181" s="346"/>
      <c r="AB181" s="346"/>
      <c r="AC181" s="346"/>
      <c r="AD181" s="346"/>
      <c r="AE181" s="263"/>
      <c r="AF181" s="263"/>
      <c r="AG181" s="263"/>
      <c r="AH181" s="263"/>
      <c r="AI181" s="263"/>
      <c r="AJ181" s="263"/>
    </row>
    <row r="182" spans="7:36" x14ac:dyDescent="0.25"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346"/>
      <c r="W182" s="346"/>
      <c r="X182" s="346"/>
      <c r="Y182" s="346"/>
      <c r="Z182" s="346"/>
      <c r="AA182" s="346"/>
      <c r="AB182" s="346"/>
      <c r="AC182" s="346"/>
      <c r="AD182" s="346"/>
      <c r="AE182" s="263"/>
      <c r="AF182" s="263"/>
      <c r="AG182" s="263"/>
      <c r="AH182" s="263"/>
      <c r="AI182" s="263"/>
      <c r="AJ182" s="263"/>
    </row>
    <row r="183" spans="7:36" x14ac:dyDescent="0.25"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346"/>
      <c r="W183" s="346"/>
      <c r="X183" s="346"/>
      <c r="Y183" s="346"/>
      <c r="Z183" s="346"/>
      <c r="AA183" s="346"/>
      <c r="AB183" s="346"/>
      <c r="AC183" s="346"/>
      <c r="AD183" s="346"/>
      <c r="AE183" s="263"/>
      <c r="AF183" s="263"/>
      <c r="AG183" s="263"/>
      <c r="AH183" s="263"/>
      <c r="AI183" s="263"/>
      <c r="AJ183" s="263"/>
    </row>
    <row r="184" spans="7:36" x14ac:dyDescent="0.25"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346"/>
      <c r="W184" s="346"/>
      <c r="X184" s="346"/>
      <c r="Y184" s="346"/>
      <c r="Z184" s="346"/>
      <c r="AA184" s="346"/>
      <c r="AB184" s="346"/>
      <c r="AC184" s="346"/>
      <c r="AD184" s="346"/>
      <c r="AE184" s="263"/>
      <c r="AF184" s="263"/>
      <c r="AG184" s="263"/>
      <c r="AH184" s="263"/>
      <c r="AI184" s="263"/>
      <c r="AJ184" s="263"/>
    </row>
    <row r="185" spans="7:36" x14ac:dyDescent="0.25"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346"/>
      <c r="W185" s="346"/>
      <c r="X185" s="346"/>
      <c r="Y185" s="346"/>
      <c r="Z185" s="346"/>
      <c r="AA185" s="346"/>
      <c r="AB185" s="346"/>
      <c r="AC185" s="346"/>
      <c r="AD185" s="346"/>
      <c r="AE185" s="263"/>
      <c r="AF185" s="263"/>
      <c r="AG185" s="263"/>
      <c r="AH185" s="263"/>
      <c r="AI185" s="263"/>
      <c r="AJ185" s="263"/>
    </row>
    <row r="186" spans="7:36" x14ac:dyDescent="0.25"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346"/>
      <c r="W186" s="346"/>
      <c r="X186" s="346"/>
      <c r="Y186" s="346"/>
      <c r="Z186" s="346"/>
      <c r="AA186" s="346"/>
      <c r="AB186" s="346"/>
      <c r="AC186" s="346"/>
      <c r="AD186" s="346"/>
      <c r="AE186" s="263"/>
      <c r="AF186" s="263"/>
      <c r="AG186" s="263"/>
      <c r="AH186" s="263"/>
      <c r="AI186" s="263"/>
      <c r="AJ186" s="263"/>
    </row>
    <row r="187" spans="7:36" x14ac:dyDescent="0.25"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346"/>
      <c r="W187" s="346"/>
      <c r="X187" s="346"/>
      <c r="Y187" s="346"/>
      <c r="Z187" s="346"/>
      <c r="AA187" s="346"/>
      <c r="AB187" s="346"/>
      <c r="AC187" s="346"/>
      <c r="AD187" s="346"/>
      <c r="AE187" s="263"/>
      <c r="AF187" s="263"/>
      <c r="AG187" s="263"/>
      <c r="AH187" s="263"/>
      <c r="AI187" s="263"/>
      <c r="AJ187" s="263"/>
    </row>
    <row r="188" spans="7:36" x14ac:dyDescent="0.25"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346"/>
      <c r="W188" s="346"/>
      <c r="X188" s="346"/>
      <c r="Y188" s="346"/>
      <c r="Z188" s="346"/>
      <c r="AA188" s="346"/>
      <c r="AB188" s="346"/>
      <c r="AC188" s="346"/>
      <c r="AD188" s="346"/>
      <c r="AE188" s="263"/>
      <c r="AF188" s="263"/>
      <c r="AG188" s="263"/>
      <c r="AH188" s="263"/>
      <c r="AI188" s="263"/>
      <c r="AJ188" s="263"/>
    </row>
    <row r="189" spans="7:36" x14ac:dyDescent="0.25"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346"/>
      <c r="W189" s="346"/>
      <c r="X189" s="346"/>
      <c r="Y189" s="346"/>
      <c r="Z189" s="346"/>
      <c r="AA189" s="346"/>
      <c r="AB189" s="346"/>
      <c r="AC189" s="346"/>
      <c r="AD189" s="346"/>
      <c r="AE189" s="263"/>
      <c r="AF189" s="263"/>
      <c r="AG189" s="263"/>
      <c r="AH189" s="263"/>
      <c r="AI189" s="263"/>
      <c r="AJ189" s="263"/>
    </row>
    <row r="190" spans="7:36" x14ac:dyDescent="0.25"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346"/>
      <c r="W190" s="346"/>
      <c r="X190" s="346"/>
      <c r="Y190" s="346"/>
      <c r="Z190" s="346"/>
      <c r="AA190" s="346"/>
      <c r="AB190" s="346"/>
      <c r="AC190" s="346"/>
      <c r="AD190" s="346"/>
      <c r="AE190" s="263"/>
      <c r="AF190" s="263"/>
      <c r="AG190" s="263"/>
      <c r="AH190" s="263"/>
      <c r="AI190" s="263"/>
      <c r="AJ190" s="263"/>
    </row>
    <row r="191" spans="7:36" x14ac:dyDescent="0.25"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346"/>
      <c r="W191" s="346"/>
      <c r="X191" s="346"/>
      <c r="Y191" s="346"/>
      <c r="Z191" s="346"/>
      <c r="AA191" s="346"/>
      <c r="AB191" s="346"/>
      <c r="AC191" s="346"/>
      <c r="AD191" s="346"/>
      <c r="AE191" s="263"/>
      <c r="AF191" s="263"/>
      <c r="AG191" s="263"/>
      <c r="AH191" s="263"/>
      <c r="AI191" s="263"/>
      <c r="AJ191" s="263"/>
    </row>
    <row r="192" spans="7:36" x14ac:dyDescent="0.25"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346"/>
      <c r="W192" s="346"/>
      <c r="X192" s="346"/>
      <c r="Y192" s="346"/>
      <c r="Z192" s="346"/>
      <c r="AA192" s="346"/>
      <c r="AB192" s="346"/>
      <c r="AC192" s="346"/>
      <c r="AD192" s="346"/>
      <c r="AE192" s="263"/>
      <c r="AF192" s="263"/>
      <c r="AG192" s="263"/>
      <c r="AH192" s="263"/>
      <c r="AI192" s="263"/>
      <c r="AJ192" s="263"/>
    </row>
    <row r="193" spans="7:36" x14ac:dyDescent="0.25"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346"/>
      <c r="W193" s="346"/>
      <c r="X193" s="346"/>
      <c r="Y193" s="346"/>
      <c r="Z193" s="346"/>
      <c r="AA193" s="346"/>
      <c r="AB193" s="346"/>
      <c r="AC193" s="346"/>
      <c r="AD193" s="346"/>
      <c r="AE193" s="263"/>
      <c r="AF193" s="263"/>
      <c r="AG193" s="263"/>
      <c r="AH193" s="263"/>
      <c r="AI193" s="263"/>
      <c r="AJ193" s="263"/>
    </row>
    <row r="194" spans="7:36" x14ac:dyDescent="0.25"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346"/>
      <c r="W194" s="346"/>
      <c r="X194" s="346"/>
      <c r="Y194" s="346"/>
      <c r="Z194" s="346"/>
      <c r="AA194" s="346"/>
      <c r="AB194" s="346"/>
      <c r="AC194" s="346"/>
      <c r="AD194" s="346"/>
      <c r="AE194" s="263"/>
      <c r="AF194" s="263"/>
      <c r="AG194" s="263"/>
      <c r="AH194" s="263"/>
      <c r="AI194" s="263"/>
      <c r="AJ194" s="263"/>
    </row>
    <row r="195" spans="7:36" x14ac:dyDescent="0.25"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346"/>
      <c r="W195" s="346"/>
      <c r="X195" s="346"/>
      <c r="Y195" s="346"/>
      <c r="Z195" s="346"/>
      <c r="AA195" s="346"/>
      <c r="AB195" s="346"/>
      <c r="AC195" s="346"/>
      <c r="AD195" s="346"/>
      <c r="AE195" s="263"/>
      <c r="AF195" s="263"/>
      <c r="AG195" s="263"/>
      <c r="AH195" s="263"/>
      <c r="AI195" s="263"/>
      <c r="AJ195" s="263"/>
    </row>
    <row r="196" spans="7:36" x14ac:dyDescent="0.25"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346"/>
      <c r="W196" s="346"/>
      <c r="X196" s="346"/>
      <c r="Y196" s="346"/>
      <c r="Z196" s="346"/>
      <c r="AA196" s="346"/>
      <c r="AB196" s="346"/>
      <c r="AC196" s="346"/>
      <c r="AD196" s="346"/>
      <c r="AE196" s="263"/>
      <c r="AF196" s="263"/>
      <c r="AG196" s="263"/>
      <c r="AH196" s="263"/>
      <c r="AI196" s="263"/>
      <c r="AJ196" s="263"/>
    </row>
    <row r="197" spans="7:36" x14ac:dyDescent="0.25"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346"/>
      <c r="W197" s="346"/>
      <c r="X197" s="346"/>
      <c r="Y197" s="346"/>
      <c r="Z197" s="346"/>
      <c r="AA197" s="346"/>
      <c r="AB197" s="346"/>
      <c r="AC197" s="346"/>
      <c r="AD197" s="346"/>
      <c r="AE197" s="263"/>
      <c r="AF197" s="263"/>
      <c r="AG197" s="263"/>
      <c r="AH197" s="263"/>
      <c r="AI197" s="263"/>
      <c r="AJ197" s="263"/>
    </row>
    <row r="198" spans="7:36" x14ac:dyDescent="0.25"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263"/>
      <c r="AF198" s="263"/>
      <c r="AG198" s="263"/>
      <c r="AH198" s="263"/>
      <c r="AI198" s="263"/>
      <c r="AJ198" s="263"/>
    </row>
    <row r="199" spans="7:36" x14ac:dyDescent="0.25"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263"/>
      <c r="AF199" s="263"/>
      <c r="AG199" s="263"/>
      <c r="AH199" s="263"/>
      <c r="AI199" s="263"/>
      <c r="AJ199" s="263"/>
    </row>
    <row r="200" spans="7:36" x14ac:dyDescent="0.25"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346"/>
      <c r="W200" s="346"/>
      <c r="X200" s="346"/>
      <c r="Y200" s="346"/>
      <c r="Z200" s="346"/>
      <c r="AA200" s="346"/>
      <c r="AB200" s="346"/>
      <c r="AC200" s="346"/>
      <c r="AD200" s="346"/>
      <c r="AE200" s="263"/>
      <c r="AF200" s="263"/>
      <c r="AG200" s="263"/>
      <c r="AH200" s="263"/>
      <c r="AI200" s="263"/>
      <c r="AJ200" s="263"/>
    </row>
    <row r="201" spans="7:36" x14ac:dyDescent="0.25"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263"/>
      <c r="AF201" s="263"/>
      <c r="AG201" s="263"/>
      <c r="AH201" s="263"/>
      <c r="AI201" s="263"/>
      <c r="AJ201" s="263"/>
    </row>
    <row r="202" spans="7:36" x14ac:dyDescent="0.25"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346"/>
      <c r="W202" s="346"/>
      <c r="X202" s="346"/>
      <c r="Y202" s="346"/>
      <c r="Z202" s="346"/>
      <c r="AA202" s="346"/>
      <c r="AB202" s="346"/>
      <c r="AC202" s="346"/>
      <c r="AD202" s="346"/>
      <c r="AE202" s="263"/>
      <c r="AF202" s="263"/>
      <c r="AG202" s="263"/>
      <c r="AH202" s="263"/>
      <c r="AI202" s="263"/>
      <c r="AJ202" s="263"/>
    </row>
    <row r="203" spans="7:36" x14ac:dyDescent="0.25"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346"/>
      <c r="W203" s="346"/>
      <c r="X203" s="346"/>
      <c r="Y203" s="346"/>
      <c r="Z203" s="346"/>
      <c r="AA203" s="346"/>
      <c r="AB203" s="346"/>
      <c r="AC203" s="346"/>
      <c r="AD203" s="346"/>
      <c r="AE203" s="263"/>
      <c r="AF203" s="263"/>
      <c r="AG203" s="263"/>
      <c r="AH203" s="263"/>
      <c r="AI203" s="263"/>
      <c r="AJ203" s="263"/>
    </row>
    <row r="204" spans="7:36" x14ac:dyDescent="0.25"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346"/>
      <c r="W204" s="346"/>
      <c r="X204" s="346"/>
      <c r="Y204" s="346"/>
      <c r="Z204" s="346"/>
      <c r="AA204" s="346"/>
      <c r="AB204" s="346"/>
      <c r="AC204" s="346"/>
      <c r="AD204" s="346"/>
      <c r="AE204" s="263"/>
      <c r="AF204" s="263"/>
      <c r="AG204" s="263"/>
      <c r="AH204" s="263"/>
      <c r="AI204" s="263"/>
      <c r="AJ204" s="263"/>
    </row>
    <row r="205" spans="7:36" x14ac:dyDescent="0.25"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346"/>
      <c r="W205" s="346"/>
      <c r="X205" s="346"/>
      <c r="Y205" s="346"/>
      <c r="Z205" s="346"/>
      <c r="AA205" s="346"/>
      <c r="AB205" s="346"/>
      <c r="AC205" s="346"/>
      <c r="AD205" s="346"/>
      <c r="AE205" s="263"/>
      <c r="AF205" s="263"/>
      <c r="AG205" s="263"/>
      <c r="AH205" s="263"/>
      <c r="AI205" s="263"/>
      <c r="AJ205" s="263"/>
    </row>
    <row r="206" spans="7:36" x14ac:dyDescent="0.25"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263"/>
      <c r="AF206" s="263"/>
      <c r="AG206" s="263"/>
      <c r="AH206" s="263"/>
      <c r="AI206" s="263"/>
      <c r="AJ206" s="263"/>
    </row>
    <row r="207" spans="7:36" x14ac:dyDescent="0.25"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346"/>
      <c r="W207" s="346"/>
      <c r="X207" s="346"/>
      <c r="Y207" s="346"/>
      <c r="Z207" s="346"/>
      <c r="AA207" s="346"/>
      <c r="AB207" s="346"/>
      <c r="AC207" s="346"/>
      <c r="AD207" s="346"/>
      <c r="AE207" s="263"/>
      <c r="AF207" s="263"/>
      <c r="AG207" s="263"/>
      <c r="AH207" s="263"/>
      <c r="AI207" s="263"/>
      <c r="AJ207" s="263"/>
    </row>
    <row r="208" spans="7:36" x14ac:dyDescent="0.25"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346"/>
      <c r="W208" s="346"/>
      <c r="X208" s="346"/>
      <c r="Y208" s="346"/>
      <c r="Z208" s="346"/>
      <c r="AA208" s="346"/>
      <c r="AB208" s="346"/>
      <c r="AC208" s="346"/>
      <c r="AD208" s="346"/>
      <c r="AE208" s="263"/>
      <c r="AF208" s="263"/>
      <c r="AG208" s="263"/>
      <c r="AH208" s="263"/>
      <c r="AI208" s="263"/>
      <c r="AJ208" s="263"/>
    </row>
    <row r="209" spans="7:36" x14ac:dyDescent="0.25"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346"/>
      <c r="W209" s="346"/>
      <c r="X209" s="346"/>
      <c r="Y209" s="346"/>
      <c r="Z209" s="346"/>
      <c r="AA209" s="346"/>
      <c r="AB209" s="346"/>
      <c r="AC209" s="346"/>
      <c r="AD209" s="346"/>
      <c r="AE209" s="263"/>
      <c r="AF209" s="263"/>
      <c r="AG209" s="263"/>
      <c r="AH209" s="263"/>
      <c r="AI209" s="263"/>
      <c r="AJ209" s="263"/>
    </row>
    <row r="210" spans="7:36" x14ac:dyDescent="0.25"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346"/>
      <c r="W210" s="346"/>
      <c r="X210" s="346"/>
      <c r="Y210" s="346"/>
      <c r="Z210" s="346"/>
      <c r="AA210" s="346"/>
      <c r="AB210" s="346"/>
      <c r="AC210" s="346"/>
      <c r="AD210" s="346"/>
      <c r="AE210" s="263"/>
      <c r="AF210" s="263"/>
      <c r="AG210" s="263"/>
      <c r="AH210" s="263"/>
      <c r="AI210" s="263"/>
      <c r="AJ210" s="263"/>
    </row>
    <row r="211" spans="7:36" x14ac:dyDescent="0.25"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263"/>
      <c r="AF211" s="263"/>
      <c r="AG211" s="263"/>
      <c r="AH211" s="263"/>
      <c r="AI211" s="263"/>
      <c r="AJ211" s="263"/>
    </row>
    <row r="212" spans="7:36" x14ac:dyDescent="0.25"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346"/>
      <c r="W212" s="346"/>
      <c r="X212" s="346"/>
      <c r="Y212" s="346"/>
      <c r="Z212" s="346"/>
      <c r="AA212" s="346"/>
      <c r="AB212" s="346"/>
      <c r="AC212" s="346"/>
      <c r="AD212" s="346"/>
      <c r="AE212" s="263"/>
      <c r="AF212" s="263"/>
      <c r="AG212" s="263"/>
      <c r="AH212" s="263"/>
      <c r="AI212" s="263"/>
      <c r="AJ212" s="263"/>
    </row>
    <row r="213" spans="7:36" x14ac:dyDescent="0.25"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346"/>
      <c r="W213" s="346"/>
      <c r="X213" s="346"/>
      <c r="Y213" s="346"/>
      <c r="Z213" s="346"/>
      <c r="AA213" s="346"/>
      <c r="AB213" s="346"/>
      <c r="AC213" s="346"/>
      <c r="AD213" s="346"/>
      <c r="AE213" s="263"/>
      <c r="AF213" s="263"/>
      <c r="AG213" s="263"/>
      <c r="AH213" s="263"/>
      <c r="AI213" s="263"/>
      <c r="AJ213" s="263"/>
    </row>
    <row r="214" spans="7:36" x14ac:dyDescent="0.25"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346"/>
      <c r="W214" s="346"/>
      <c r="X214" s="346"/>
      <c r="Y214" s="346"/>
      <c r="Z214" s="346"/>
      <c r="AA214" s="346"/>
      <c r="AB214" s="346"/>
      <c r="AC214" s="346"/>
      <c r="AD214" s="346"/>
      <c r="AE214" s="263"/>
      <c r="AF214" s="263"/>
      <c r="AG214" s="263"/>
      <c r="AH214" s="263"/>
      <c r="AI214" s="263"/>
      <c r="AJ214" s="263"/>
    </row>
    <row r="215" spans="7:36" x14ac:dyDescent="0.25"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346"/>
      <c r="W215" s="346"/>
      <c r="X215" s="346"/>
      <c r="Y215" s="346"/>
      <c r="Z215" s="346"/>
      <c r="AA215" s="346"/>
      <c r="AB215" s="346"/>
      <c r="AC215" s="346"/>
      <c r="AD215" s="346"/>
      <c r="AE215" s="263"/>
      <c r="AF215" s="263"/>
      <c r="AG215" s="263"/>
      <c r="AH215" s="263"/>
      <c r="AI215" s="263"/>
      <c r="AJ215" s="263"/>
    </row>
    <row r="216" spans="7:36" x14ac:dyDescent="0.25"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346"/>
      <c r="W216" s="346"/>
      <c r="X216" s="346"/>
      <c r="Y216" s="346"/>
      <c r="Z216" s="346"/>
      <c r="AA216" s="346"/>
      <c r="AB216" s="346"/>
      <c r="AC216" s="346"/>
      <c r="AD216" s="346"/>
      <c r="AE216" s="263"/>
      <c r="AF216" s="263"/>
      <c r="AG216" s="263"/>
      <c r="AH216" s="263"/>
      <c r="AI216" s="263"/>
      <c r="AJ216" s="263"/>
    </row>
    <row r="217" spans="7:36" x14ac:dyDescent="0.25"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346"/>
      <c r="W217" s="346"/>
      <c r="X217" s="346"/>
      <c r="Y217" s="346"/>
      <c r="Z217" s="346"/>
      <c r="AA217" s="346"/>
      <c r="AB217" s="346"/>
      <c r="AC217" s="346"/>
      <c r="AD217" s="346"/>
      <c r="AE217" s="263"/>
      <c r="AF217" s="263"/>
      <c r="AG217" s="263"/>
      <c r="AH217" s="263"/>
      <c r="AI217" s="263"/>
      <c r="AJ217" s="263"/>
    </row>
    <row r="218" spans="7:36" x14ac:dyDescent="0.25"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346"/>
      <c r="W218" s="346"/>
      <c r="X218" s="346"/>
      <c r="Y218" s="346"/>
      <c r="Z218" s="346"/>
      <c r="AA218" s="346"/>
      <c r="AB218" s="346"/>
      <c r="AC218" s="346"/>
      <c r="AD218" s="346"/>
      <c r="AE218" s="263"/>
      <c r="AF218" s="263"/>
      <c r="AG218" s="263"/>
      <c r="AH218" s="263"/>
      <c r="AI218" s="263"/>
      <c r="AJ218" s="263"/>
    </row>
    <row r="219" spans="7:36" x14ac:dyDescent="0.25"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346"/>
      <c r="W219" s="346"/>
      <c r="X219" s="346"/>
      <c r="Y219" s="346"/>
      <c r="Z219" s="346"/>
      <c r="AA219" s="346"/>
      <c r="AB219" s="346"/>
      <c r="AC219" s="346"/>
      <c r="AD219" s="346"/>
      <c r="AE219" s="263"/>
      <c r="AF219" s="263"/>
      <c r="AG219" s="263"/>
      <c r="AH219" s="263"/>
      <c r="AI219" s="263"/>
      <c r="AJ219" s="263"/>
    </row>
    <row r="220" spans="7:36" x14ac:dyDescent="0.25"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346"/>
      <c r="W220" s="346"/>
      <c r="X220" s="346"/>
      <c r="Y220" s="346"/>
      <c r="Z220" s="346"/>
      <c r="AA220" s="346"/>
      <c r="AB220" s="346"/>
      <c r="AC220" s="346"/>
      <c r="AD220" s="346"/>
      <c r="AE220" s="263"/>
      <c r="AF220" s="263"/>
      <c r="AG220" s="263"/>
      <c r="AH220" s="263"/>
      <c r="AI220" s="263"/>
      <c r="AJ220" s="263"/>
    </row>
    <row r="221" spans="7:36" x14ac:dyDescent="0.25"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346"/>
      <c r="W221" s="346"/>
      <c r="X221" s="346"/>
      <c r="Y221" s="346"/>
      <c r="Z221" s="346"/>
      <c r="AA221" s="346"/>
      <c r="AB221" s="346"/>
      <c r="AC221" s="346"/>
      <c r="AD221" s="346"/>
      <c r="AE221" s="263"/>
      <c r="AF221" s="263"/>
      <c r="AG221" s="263"/>
      <c r="AH221" s="263"/>
      <c r="AI221" s="263"/>
      <c r="AJ221" s="263"/>
    </row>
    <row r="222" spans="7:36" x14ac:dyDescent="0.25"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346"/>
      <c r="W222" s="346"/>
      <c r="X222" s="346"/>
      <c r="Y222" s="346"/>
      <c r="Z222" s="346"/>
      <c r="AA222" s="346"/>
      <c r="AB222" s="346"/>
      <c r="AC222" s="346"/>
      <c r="AD222" s="346"/>
      <c r="AE222" s="263"/>
      <c r="AF222" s="263"/>
      <c r="AG222" s="263"/>
      <c r="AH222" s="263"/>
      <c r="AI222" s="263"/>
      <c r="AJ222" s="263"/>
    </row>
    <row r="223" spans="7:36" x14ac:dyDescent="0.25"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346"/>
      <c r="W223" s="346"/>
      <c r="X223" s="346"/>
      <c r="Y223" s="346"/>
      <c r="Z223" s="346"/>
      <c r="AA223" s="346"/>
      <c r="AB223" s="346"/>
      <c r="AC223" s="346"/>
      <c r="AD223" s="346"/>
      <c r="AE223" s="263"/>
      <c r="AF223" s="263"/>
      <c r="AG223" s="263"/>
      <c r="AH223" s="263"/>
      <c r="AI223" s="263"/>
      <c r="AJ223" s="263"/>
    </row>
    <row r="224" spans="7:36" x14ac:dyDescent="0.25"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346"/>
      <c r="W224" s="346"/>
      <c r="X224" s="346"/>
      <c r="Y224" s="346"/>
      <c r="Z224" s="346"/>
      <c r="AA224" s="346"/>
      <c r="AB224" s="346"/>
      <c r="AC224" s="346"/>
      <c r="AD224" s="346"/>
      <c r="AE224" s="263"/>
      <c r="AF224" s="263"/>
      <c r="AG224" s="263"/>
      <c r="AH224" s="263"/>
      <c r="AI224" s="263"/>
      <c r="AJ224" s="263"/>
    </row>
    <row r="225" spans="7:36" x14ac:dyDescent="0.25"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346"/>
      <c r="W225" s="346"/>
      <c r="X225" s="346"/>
      <c r="Y225" s="346"/>
      <c r="Z225" s="346"/>
      <c r="AA225" s="346"/>
      <c r="AB225" s="346"/>
      <c r="AC225" s="346"/>
      <c r="AD225" s="346"/>
      <c r="AE225" s="263"/>
      <c r="AF225" s="263"/>
      <c r="AG225" s="263"/>
      <c r="AH225" s="263"/>
      <c r="AI225" s="263"/>
      <c r="AJ225" s="263"/>
    </row>
    <row r="226" spans="7:36" x14ac:dyDescent="0.25"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346"/>
      <c r="W226" s="346"/>
      <c r="X226" s="346"/>
      <c r="Y226" s="346"/>
      <c r="Z226" s="346"/>
      <c r="AA226" s="346"/>
      <c r="AB226" s="346"/>
      <c r="AC226" s="346"/>
      <c r="AD226" s="346"/>
      <c r="AE226" s="263"/>
      <c r="AF226" s="263"/>
      <c r="AG226" s="263"/>
      <c r="AH226" s="263"/>
      <c r="AI226" s="263"/>
      <c r="AJ226" s="263"/>
    </row>
    <row r="227" spans="7:36" x14ac:dyDescent="0.25"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346"/>
      <c r="W227" s="346"/>
      <c r="X227" s="346"/>
      <c r="Y227" s="346"/>
      <c r="Z227" s="346"/>
      <c r="AA227" s="346"/>
      <c r="AB227" s="346"/>
      <c r="AC227" s="346"/>
      <c r="AD227" s="346"/>
      <c r="AE227" s="263"/>
      <c r="AF227" s="263"/>
      <c r="AG227" s="263"/>
      <c r="AH227" s="263"/>
      <c r="AI227" s="263"/>
      <c r="AJ227" s="263"/>
    </row>
    <row r="228" spans="7:36" x14ac:dyDescent="0.25"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346"/>
      <c r="W228" s="346"/>
      <c r="X228" s="346"/>
      <c r="Y228" s="346"/>
      <c r="Z228" s="346"/>
      <c r="AA228" s="346"/>
      <c r="AB228" s="346"/>
      <c r="AC228" s="346"/>
      <c r="AD228" s="346"/>
      <c r="AE228" s="263"/>
      <c r="AF228" s="263"/>
      <c r="AG228" s="263"/>
      <c r="AH228" s="263"/>
      <c r="AI228" s="263"/>
      <c r="AJ228" s="263"/>
    </row>
    <row r="229" spans="7:36" x14ac:dyDescent="0.25"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346"/>
      <c r="W229" s="346"/>
      <c r="X229" s="346"/>
      <c r="Y229" s="346"/>
      <c r="Z229" s="346"/>
      <c r="AA229" s="346"/>
      <c r="AB229" s="346"/>
      <c r="AC229" s="346"/>
      <c r="AD229" s="346"/>
      <c r="AE229" s="263"/>
      <c r="AF229" s="263"/>
      <c r="AG229" s="263"/>
      <c r="AH229" s="263"/>
      <c r="AI229" s="263"/>
      <c r="AJ229" s="263"/>
    </row>
    <row r="230" spans="7:36" x14ac:dyDescent="0.25"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346"/>
      <c r="W230" s="346"/>
      <c r="X230" s="346"/>
      <c r="Y230" s="346"/>
      <c r="Z230" s="346"/>
      <c r="AA230" s="346"/>
      <c r="AB230" s="346"/>
      <c r="AC230" s="346"/>
      <c r="AD230" s="346"/>
      <c r="AE230" s="263"/>
      <c r="AF230" s="263"/>
      <c r="AG230" s="263"/>
      <c r="AH230" s="263"/>
      <c r="AI230" s="263"/>
      <c r="AJ230" s="263"/>
    </row>
    <row r="231" spans="7:36" x14ac:dyDescent="0.25"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346"/>
      <c r="W231" s="346"/>
      <c r="X231" s="346"/>
      <c r="Y231" s="346"/>
      <c r="Z231" s="346"/>
      <c r="AA231" s="346"/>
      <c r="AB231" s="346"/>
      <c r="AC231" s="346"/>
      <c r="AD231" s="346"/>
      <c r="AE231" s="263"/>
      <c r="AF231" s="263"/>
      <c r="AG231" s="263"/>
      <c r="AH231" s="263"/>
      <c r="AI231" s="263"/>
      <c r="AJ231" s="263"/>
    </row>
    <row r="232" spans="7:36" x14ac:dyDescent="0.25"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346"/>
      <c r="W232" s="346"/>
      <c r="X232" s="346"/>
      <c r="Y232" s="346"/>
      <c r="Z232" s="346"/>
      <c r="AA232" s="346"/>
      <c r="AB232" s="346"/>
      <c r="AC232" s="346"/>
      <c r="AD232" s="346"/>
      <c r="AE232" s="263"/>
      <c r="AF232" s="263"/>
      <c r="AG232" s="263"/>
      <c r="AH232" s="263"/>
      <c r="AI232" s="263"/>
      <c r="AJ232" s="263"/>
    </row>
    <row r="233" spans="7:36" x14ac:dyDescent="0.25"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346"/>
      <c r="W233" s="346"/>
      <c r="X233" s="346"/>
      <c r="Y233" s="346"/>
      <c r="Z233" s="346"/>
      <c r="AA233" s="346"/>
      <c r="AB233" s="346"/>
      <c r="AC233" s="346"/>
      <c r="AD233" s="346"/>
      <c r="AE233" s="263"/>
      <c r="AF233" s="263"/>
      <c r="AG233" s="263"/>
      <c r="AH233" s="263"/>
      <c r="AI233" s="263"/>
      <c r="AJ233" s="263"/>
    </row>
    <row r="234" spans="7:36" x14ac:dyDescent="0.25"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346"/>
      <c r="W234" s="346"/>
      <c r="X234" s="346"/>
      <c r="Y234" s="346"/>
      <c r="Z234" s="346"/>
      <c r="AA234" s="346"/>
      <c r="AB234" s="346"/>
      <c r="AC234" s="346"/>
      <c r="AD234" s="346"/>
      <c r="AE234" s="263"/>
      <c r="AF234" s="263"/>
      <c r="AG234" s="263"/>
      <c r="AH234" s="263"/>
      <c r="AI234" s="263"/>
      <c r="AJ234" s="263"/>
    </row>
  </sheetData>
  <mergeCells count="2">
    <mergeCell ref="G3:T3"/>
    <mergeCell ref="X6:AA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F892-5E11-4104-9394-4A8A753053B3}">
  <sheetPr>
    <pageSetUpPr fitToPage="1"/>
  </sheetPr>
  <dimension ref="A1:BC555"/>
  <sheetViews>
    <sheetView view="pageBreakPreview" zoomScale="60" zoomScaleNormal="100" workbookViewId="0">
      <selection activeCell="V1" sqref="V1:AI1048576"/>
    </sheetView>
  </sheetViews>
  <sheetFormatPr defaultColWidth="9.3046875" defaultRowHeight="12.9" x14ac:dyDescent="0.35"/>
  <cols>
    <col min="1" max="4" width="0.69140625" style="1" customWidth="1"/>
    <col min="5" max="5" width="50.53515625" style="1" customWidth="1"/>
    <col min="6" max="6" width="3.3828125" style="1" customWidth="1"/>
    <col min="7" max="7" width="3.53515625" style="1" customWidth="1"/>
    <col min="8" max="9" width="17.69140625" style="1" customWidth="1"/>
    <col min="10" max="10" width="17.15234375" style="1" customWidth="1"/>
    <col min="11" max="11" width="17.69140625" style="1" customWidth="1"/>
    <col min="12" max="20" width="17.69140625" style="1" hidden="1" customWidth="1"/>
    <col min="21" max="21" width="17.69140625" style="1" customWidth="1"/>
    <col min="22" max="22" width="2.69140625" style="1" customWidth="1"/>
    <col min="23" max="29" width="13.69140625" style="1" customWidth="1"/>
    <col min="30" max="30" width="9.53515625" style="1" customWidth="1"/>
    <col min="31" max="31" width="12.53515625" style="1" bestFit="1" customWidth="1"/>
    <col min="32" max="16384" width="9.3046875" style="1"/>
  </cols>
  <sheetData>
    <row r="1" spans="1:23" ht="12.75" customHeight="1" x14ac:dyDescent="0.35"/>
    <row r="2" spans="1:23" ht="12.75" customHeight="1" x14ac:dyDescent="0.35">
      <c r="A2" s="2" t="s">
        <v>0</v>
      </c>
      <c r="B2" s="2"/>
      <c r="C2" s="2"/>
      <c r="D2" s="3"/>
      <c r="F2" s="2"/>
      <c r="G2" s="3"/>
      <c r="U2" s="3"/>
    </row>
    <row r="3" spans="1:23" ht="12.75" customHeight="1" x14ac:dyDescent="0.35">
      <c r="A3" s="4"/>
      <c r="B3" s="5"/>
      <c r="C3" s="5"/>
      <c r="D3" s="5"/>
      <c r="E3" s="5"/>
      <c r="F3" s="5"/>
      <c r="G3" s="6"/>
      <c r="H3" s="619" t="s">
        <v>1</v>
      </c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1"/>
      <c r="V3" s="8"/>
    </row>
    <row r="4" spans="1:23" ht="12.75" customHeight="1" x14ac:dyDescent="0.35">
      <c r="A4" s="8"/>
      <c r="C4" s="9"/>
      <c r="E4" s="9"/>
      <c r="F4" s="9"/>
      <c r="G4" s="10"/>
      <c r="H4" s="11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2" t="s">
        <v>13</v>
      </c>
      <c r="T4" s="12" t="s">
        <v>14</v>
      </c>
      <c r="U4" s="13" t="s">
        <v>15</v>
      </c>
      <c r="V4" s="8"/>
    </row>
    <row r="5" spans="1:23" ht="12.75" customHeight="1" x14ac:dyDescent="0.35">
      <c r="A5" s="14" t="s">
        <v>16</v>
      </c>
      <c r="B5" s="15"/>
      <c r="C5" s="15"/>
      <c r="D5" s="15"/>
      <c r="E5" s="15"/>
      <c r="F5" s="15"/>
      <c r="G5" s="16"/>
      <c r="H5" s="17" t="s">
        <v>17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8"/>
    </row>
    <row r="6" spans="1:23" s="22" customFormat="1" ht="12.75" customHeight="1" x14ac:dyDescent="0.35">
      <c r="A6" s="20"/>
      <c r="B6" s="9" t="s">
        <v>18</v>
      </c>
      <c r="C6" s="21"/>
      <c r="E6" s="21"/>
      <c r="F6" s="23"/>
      <c r="G6" s="24"/>
      <c r="H6" s="25">
        <f t="shared" ref="H6:T6" si="0">+H7+H14+H15+H16+H17+H20+H21+H18</f>
        <v>1084988726.4650002</v>
      </c>
      <c r="I6" s="25">
        <f t="shared" si="0"/>
        <v>66394748.011400014</v>
      </c>
      <c r="J6" s="25">
        <f>+J7+J14+J15+J16+J17+J20+J21+J18</f>
        <v>65007642.607839994</v>
      </c>
      <c r="K6" s="25">
        <f>+K7+K14+K15+K16+K17+K20+K21+K18</f>
        <v>135798691.62578997</v>
      </c>
      <c r="L6" s="25">
        <f t="shared" si="0"/>
        <v>0</v>
      </c>
      <c r="M6" s="25">
        <f t="shared" si="0"/>
        <v>0</v>
      </c>
      <c r="N6" s="25">
        <f t="shared" si="0"/>
        <v>0</v>
      </c>
      <c r="O6" s="25">
        <f t="shared" si="0"/>
        <v>0</v>
      </c>
      <c r="P6" s="25">
        <f t="shared" si="0"/>
        <v>0</v>
      </c>
      <c r="Q6" s="25">
        <f t="shared" si="0"/>
        <v>0</v>
      </c>
      <c r="R6" s="25">
        <f t="shared" si="0"/>
        <v>0</v>
      </c>
      <c r="S6" s="25">
        <f t="shared" si="0"/>
        <v>0</v>
      </c>
      <c r="T6" s="25">
        <f t="shared" si="0"/>
        <v>0</v>
      </c>
      <c r="U6" s="26">
        <f>+U7+U14+U15+U16+U17+U20+U21+U18</f>
        <v>267201082.24502999</v>
      </c>
      <c r="V6" s="27"/>
    </row>
    <row r="7" spans="1:23" ht="12.75" customHeight="1" x14ac:dyDescent="0.35">
      <c r="A7" s="8"/>
      <c r="C7" s="1" t="s">
        <v>19</v>
      </c>
      <c r="F7" s="9"/>
      <c r="G7" s="10"/>
      <c r="H7" s="28">
        <f>(+H8+H9+H10+H11+H12)</f>
        <v>738749302.28800011</v>
      </c>
      <c r="I7" s="28">
        <f t="shared" ref="I7:T7" si="1">(+I8+I9+I10+I11+I12)</f>
        <v>61061815.291230008</v>
      </c>
      <c r="J7" s="28">
        <f t="shared" si="1"/>
        <v>56619962.824179992</v>
      </c>
      <c r="K7" s="28">
        <f t="shared" si="1"/>
        <v>56242435.978909984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0</v>
      </c>
      <c r="U7" s="29">
        <f>(+U8+U9+U10+U11+U12)</f>
        <v>173924214.09431997</v>
      </c>
      <c r="V7" s="8"/>
      <c r="W7" s="22"/>
    </row>
    <row r="8" spans="1:23" ht="12.75" customHeight="1" x14ac:dyDescent="0.35">
      <c r="A8" s="8"/>
      <c r="B8" s="9"/>
      <c r="E8" s="612" t="s">
        <v>20</v>
      </c>
      <c r="F8" s="612"/>
      <c r="G8" s="613"/>
      <c r="H8" s="31">
        <v>65212911.778999992</v>
      </c>
      <c r="I8" s="31">
        <v>1274217.0608600001</v>
      </c>
      <c r="J8" s="31">
        <f>1383677.37793-1274217+1301055</f>
        <v>1410515.37793</v>
      </c>
      <c r="K8" s="31">
        <f>1341928.83647-2684732+3296286</f>
        <v>1953482.83647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29">
        <f>SUM(I8:T8)</f>
        <v>4638215.2752599996</v>
      </c>
      <c r="V8" s="8"/>
      <c r="W8" s="22"/>
    </row>
    <row r="9" spans="1:23" ht="12.75" customHeight="1" x14ac:dyDescent="0.35">
      <c r="A9" s="8"/>
      <c r="B9" s="9"/>
      <c r="E9" s="1" t="s">
        <v>21</v>
      </c>
      <c r="F9" s="9"/>
      <c r="G9" s="28"/>
      <c r="H9" s="31">
        <v>724688391.24600005</v>
      </c>
      <c r="I9" s="31">
        <v>61160736.47851</v>
      </c>
      <c r="J9" s="31">
        <f>56324264.94733-61160736+61160736</f>
        <v>56324264.947329998</v>
      </c>
      <c r="K9" s="31">
        <f>55129138.36779-1174850001+1174850001</f>
        <v>55129138.367789984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29">
        <f>SUM(I9:T9)</f>
        <v>172614139.79362997</v>
      </c>
      <c r="V9" s="8"/>
      <c r="W9" s="22"/>
    </row>
    <row r="10" spans="1:23" ht="12.75" customHeight="1" x14ac:dyDescent="0.4">
      <c r="A10" s="8"/>
      <c r="B10" s="9"/>
      <c r="E10" s="622" t="s">
        <v>22</v>
      </c>
      <c r="F10" s="623"/>
      <c r="G10" s="624"/>
      <c r="H10" s="31">
        <v>-4246509.9019999998</v>
      </c>
      <c r="I10" s="31">
        <v>-267717.23</v>
      </c>
      <c r="J10" s="31">
        <f>-267675.18985-267717+267717</f>
        <v>-267675.18984999997</v>
      </c>
      <c r="K10" s="31">
        <f>-267945.65727-535392+535392</f>
        <v>-267945.65727000008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29">
        <f>SUM(I10:T10)</f>
        <v>-803338.07712000003</v>
      </c>
      <c r="V10" s="8"/>
      <c r="W10" s="22"/>
    </row>
    <row r="11" spans="1:23" ht="12.75" customHeight="1" x14ac:dyDescent="0.35">
      <c r="A11" s="8"/>
      <c r="B11" s="9"/>
      <c r="E11" s="1" t="s">
        <v>23</v>
      </c>
      <c r="F11" s="9"/>
      <c r="G11" s="28"/>
      <c r="H11" s="31">
        <v>-833681.65099999995</v>
      </c>
      <c r="I11" s="31">
        <v>-68235.742290000009</v>
      </c>
      <c r="J11" s="31">
        <f>-78951.90093-68236+68236</f>
        <v>-78951.900930000003</v>
      </c>
      <c r="K11" s="31">
        <f>-41760.04031-147188+147188</f>
        <v>-41760.040310000011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29">
        <f>SUM(I11:T11)</f>
        <v>-188947.68353000004</v>
      </c>
      <c r="V11" s="8"/>
      <c r="W11" s="22"/>
    </row>
    <row r="12" spans="1:23" ht="12.75" customHeight="1" x14ac:dyDescent="0.35">
      <c r="A12" s="8"/>
      <c r="B12" s="9"/>
      <c r="E12" s="1" t="s">
        <v>24</v>
      </c>
      <c r="F12" s="9"/>
      <c r="G12" s="28"/>
      <c r="H12" s="31">
        <v>-46071809.184</v>
      </c>
      <c r="I12" s="31">
        <v>-1037185.27585</v>
      </c>
      <c r="J12" s="31">
        <f>-768190.4103-1037185+1037185</f>
        <v>-768190.41030000011</v>
      </c>
      <c r="K12" s="31">
        <f>-530479.52777-1805376+1805376</f>
        <v>-530479.52777000004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29">
        <f>SUM(I12:T12)</f>
        <v>-2335855.21392</v>
      </c>
      <c r="V12" s="8"/>
      <c r="W12" s="22"/>
    </row>
    <row r="13" spans="1:23" ht="12.75" customHeight="1" x14ac:dyDescent="0.35">
      <c r="A13" s="8"/>
      <c r="C13" s="612" t="s">
        <v>25</v>
      </c>
      <c r="D13" s="612"/>
      <c r="E13" s="612"/>
      <c r="F13" s="612"/>
      <c r="G13" s="613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9"/>
      <c r="V13" s="8"/>
      <c r="W13" s="22"/>
    </row>
    <row r="14" spans="1:23" ht="12.75" customHeight="1" x14ac:dyDescent="0.35">
      <c r="A14" s="8"/>
      <c r="E14" s="1" t="s">
        <v>26</v>
      </c>
      <c r="G14" s="28"/>
      <c r="H14" s="31">
        <v>302702407.87100005</v>
      </c>
      <c r="I14" s="31">
        <v>2003035.4447099997</v>
      </c>
      <c r="J14" s="31">
        <f>2419417.92667-2003035+2007046</f>
        <v>2423428.92667</v>
      </c>
      <c r="K14" s="31">
        <f>77393305.48355-4426464+3676060</f>
        <v>76642901.483549997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f>SUM(I14:T14)</f>
        <v>81069365.854929999</v>
      </c>
      <c r="V14" s="8"/>
      <c r="W14" s="22"/>
    </row>
    <row r="15" spans="1:23" ht="12.75" customHeight="1" x14ac:dyDescent="0.35">
      <c r="A15" s="8"/>
      <c r="E15" s="614" t="s">
        <v>27</v>
      </c>
      <c r="F15" s="614"/>
      <c r="G15" s="616"/>
      <c r="H15" s="31">
        <v>87913.245999999999</v>
      </c>
      <c r="I15" s="31">
        <v>1584.3822600000001</v>
      </c>
      <c r="J15" s="31">
        <v>4477.67083</v>
      </c>
      <c r="K15" s="31">
        <v>402.10165000000001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f>SUM(I15:T15)</f>
        <v>6464.1547399999999</v>
      </c>
      <c r="V15" s="8"/>
      <c r="W15" s="22"/>
    </row>
    <row r="16" spans="1:23" ht="12.75" customHeight="1" x14ac:dyDescent="0.35">
      <c r="A16" s="8"/>
      <c r="E16" s="614" t="s">
        <v>28</v>
      </c>
      <c r="F16" s="614"/>
      <c r="G16" s="616"/>
      <c r="H16" s="31">
        <v>36053817.803999998</v>
      </c>
      <c r="I16" s="31">
        <v>2705270.4043699997</v>
      </c>
      <c r="J16" s="31">
        <v>5413903.5232700007</v>
      </c>
      <c r="K16" s="31">
        <v>2220262.8856199998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f t="shared" ref="U16:U18" si="2">SUM(I16:T16)</f>
        <v>10339436.81326</v>
      </c>
      <c r="V16" s="8"/>
      <c r="W16" s="22"/>
    </row>
    <row r="17" spans="1:23" ht="12.75" customHeight="1" x14ac:dyDescent="0.35">
      <c r="A17" s="8"/>
      <c r="E17" s="35" t="s">
        <v>29</v>
      </c>
      <c r="F17" s="35"/>
      <c r="G17" s="35"/>
      <c r="H17" s="31">
        <v>1098549.6070000001</v>
      </c>
      <c r="I17" s="31">
        <v>104041.24312</v>
      </c>
      <c r="J17" s="31">
        <v>87161.102790000004</v>
      </c>
      <c r="K17" s="31">
        <v>49421.088790000002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f t="shared" si="2"/>
        <v>240623.43470000001</v>
      </c>
      <c r="V17" s="8"/>
      <c r="W17" s="22"/>
    </row>
    <row r="18" spans="1:23" ht="12.75" customHeight="1" x14ac:dyDescent="0.35">
      <c r="A18" s="8"/>
      <c r="E18" s="33" t="s">
        <v>30</v>
      </c>
      <c r="F18" s="33"/>
      <c r="G18" s="34"/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29">
        <f t="shared" si="2"/>
        <v>0</v>
      </c>
      <c r="V18" s="8"/>
      <c r="W18" s="22"/>
    </row>
    <row r="19" spans="1:23" x14ac:dyDescent="0.35">
      <c r="A19" s="8"/>
      <c r="C19" s="1" t="s">
        <v>31</v>
      </c>
      <c r="F19" s="36"/>
      <c r="G19" s="37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29"/>
      <c r="V19" s="8"/>
      <c r="W19" s="22"/>
    </row>
    <row r="20" spans="1:23" ht="12.75" customHeight="1" x14ac:dyDescent="0.35">
      <c r="A20" s="8"/>
      <c r="E20" s="612" t="s">
        <v>32</v>
      </c>
      <c r="F20" s="612"/>
      <c r="G20" s="613"/>
      <c r="H20" s="31">
        <v>6296735.6490000002</v>
      </c>
      <c r="I20" s="31">
        <v>220899.46409999998</v>
      </c>
      <c r="J20" s="31">
        <f>489557.5601-220899-298102+488152+298101.78161</f>
        <v>756810.34171000007</v>
      </c>
      <c r="K20" s="31">
        <f>504418.08727-977710+1116560</f>
        <v>643268.08727000002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29">
        <f>SUM(I20:T20)</f>
        <v>1620977.8930800001</v>
      </c>
      <c r="V20" s="8"/>
      <c r="W20" s="22"/>
    </row>
    <row r="21" spans="1:23" ht="12.75" customHeight="1" x14ac:dyDescent="0.35">
      <c r="A21" s="8"/>
      <c r="E21" s="614" t="s">
        <v>33</v>
      </c>
      <c r="F21" s="614"/>
      <c r="G21" s="616"/>
      <c r="H21" s="31">
        <v>0</v>
      </c>
      <c r="I21" s="31">
        <v>298101.78161000001</v>
      </c>
      <c r="J21" s="31">
        <v>-298101.78161000001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29">
        <f>SUM(I21:T21)</f>
        <v>0</v>
      </c>
      <c r="V21" s="8"/>
      <c r="W21" s="22"/>
    </row>
    <row r="22" spans="1:23" s="22" customFormat="1" ht="12.75" customHeight="1" x14ac:dyDescent="0.35">
      <c r="A22" s="27"/>
      <c r="B22" s="9" t="s">
        <v>34</v>
      </c>
      <c r="C22" s="21"/>
      <c r="E22" s="38"/>
      <c r="F22" s="38"/>
      <c r="G22" s="37"/>
      <c r="H22" s="39">
        <f>H23</f>
        <v>24500269.618999999</v>
      </c>
      <c r="I22" s="39">
        <f t="shared" ref="I22:T22" si="3">I23</f>
        <v>2014274.2183000001</v>
      </c>
      <c r="J22" s="39">
        <f t="shared" si="3"/>
        <v>1905186.29623</v>
      </c>
      <c r="K22" s="39">
        <f t="shared" si="3"/>
        <v>2046819.0873800002</v>
      </c>
      <c r="L22" s="39">
        <f t="shared" si="3"/>
        <v>0</v>
      </c>
      <c r="M22" s="39">
        <f t="shared" si="3"/>
        <v>0</v>
      </c>
      <c r="N22" s="39">
        <f t="shared" si="3"/>
        <v>0</v>
      </c>
      <c r="O22" s="39">
        <f t="shared" si="3"/>
        <v>0</v>
      </c>
      <c r="P22" s="39">
        <f t="shared" si="3"/>
        <v>0</v>
      </c>
      <c r="Q22" s="39">
        <f t="shared" si="3"/>
        <v>0</v>
      </c>
      <c r="R22" s="39">
        <f t="shared" si="3"/>
        <v>0</v>
      </c>
      <c r="S22" s="39">
        <f t="shared" si="3"/>
        <v>0</v>
      </c>
      <c r="T22" s="39">
        <f t="shared" si="3"/>
        <v>0</v>
      </c>
      <c r="U22" s="40">
        <f>U23</f>
        <v>5966279.6019100007</v>
      </c>
      <c r="V22" s="27"/>
    </row>
    <row r="23" spans="1:23" ht="12.75" customHeight="1" x14ac:dyDescent="0.35">
      <c r="A23" s="8"/>
      <c r="C23" s="35" t="s">
        <v>35</v>
      </c>
      <c r="F23" s="41"/>
      <c r="G23" s="37"/>
      <c r="H23" s="31">
        <v>24500269.618999999</v>
      </c>
      <c r="I23" s="31">
        <v>2014274.2183000001</v>
      </c>
      <c r="J23" s="31">
        <v>1905186.29623</v>
      </c>
      <c r="K23" s="31">
        <v>2046819.0873800002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42">
        <f>SUM(I23:T23)</f>
        <v>5966279.6019100007</v>
      </c>
      <c r="V23" s="8"/>
      <c r="W23" s="22"/>
    </row>
    <row r="24" spans="1:23" s="22" customFormat="1" ht="12.75" customHeight="1" x14ac:dyDescent="0.35">
      <c r="A24" s="27"/>
      <c r="B24" s="9" t="s">
        <v>36</v>
      </c>
      <c r="C24" s="21"/>
      <c r="E24" s="38"/>
      <c r="F24" s="38"/>
      <c r="G24" s="37"/>
      <c r="H24" s="39">
        <f>SUM(H25:H30)</f>
        <v>20600317.511</v>
      </c>
      <c r="I24" s="39">
        <f t="shared" ref="I24:T24" si="4">SUM(I25:I30)</f>
        <v>1780677.8954699999</v>
      </c>
      <c r="J24" s="39">
        <f>SUM(J25:J30)</f>
        <v>1809232.0524800001</v>
      </c>
      <c r="K24" s="39">
        <f t="shared" si="4"/>
        <v>1700934.1565200002</v>
      </c>
      <c r="L24" s="39">
        <f t="shared" si="4"/>
        <v>0</v>
      </c>
      <c r="M24" s="39">
        <f t="shared" si="4"/>
        <v>0</v>
      </c>
      <c r="N24" s="39">
        <f t="shared" si="4"/>
        <v>0</v>
      </c>
      <c r="O24" s="39">
        <f t="shared" si="4"/>
        <v>0</v>
      </c>
      <c r="P24" s="39">
        <f t="shared" si="4"/>
        <v>0</v>
      </c>
      <c r="Q24" s="39">
        <f t="shared" si="4"/>
        <v>0</v>
      </c>
      <c r="R24" s="39">
        <f t="shared" si="4"/>
        <v>0</v>
      </c>
      <c r="S24" s="39">
        <f t="shared" si="4"/>
        <v>0</v>
      </c>
      <c r="T24" s="39">
        <f t="shared" si="4"/>
        <v>0</v>
      </c>
      <c r="U24" s="40">
        <f>SUM(U25:U30)</f>
        <v>5290844.1044699997</v>
      </c>
      <c r="V24" s="27"/>
    </row>
    <row r="25" spans="1:23" s="22" customFormat="1" ht="12.75" customHeight="1" x14ac:dyDescent="0.35">
      <c r="A25" s="27"/>
      <c r="B25" s="9"/>
      <c r="C25" s="612" t="s">
        <v>37</v>
      </c>
      <c r="D25" s="612"/>
      <c r="E25" s="612"/>
      <c r="F25" s="612"/>
      <c r="G25" s="613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9"/>
      <c r="V25" s="27"/>
    </row>
    <row r="26" spans="1:23" ht="12.75" customHeight="1" x14ac:dyDescent="0.35">
      <c r="A26" s="8"/>
      <c r="E26" s="35" t="s">
        <v>38</v>
      </c>
      <c r="F26" s="35"/>
      <c r="G26" s="37"/>
      <c r="H26" s="31">
        <v>847663.33400000003</v>
      </c>
      <c r="I26" s="31">
        <v>85936.635280000002</v>
      </c>
      <c r="J26" s="31">
        <v>74625.79939</v>
      </c>
      <c r="K26" s="31">
        <v>44866.258289999998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29">
        <f>SUM(I26:T26)</f>
        <v>205428.69295999999</v>
      </c>
      <c r="V26" s="8"/>
      <c r="W26" s="22"/>
    </row>
    <row r="27" spans="1:23" ht="12.75" customHeight="1" x14ac:dyDescent="0.35">
      <c r="A27" s="8"/>
      <c r="E27" s="35" t="s">
        <v>39</v>
      </c>
      <c r="F27" s="35"/>
      <c r="G27" s="37"/>
      <c r="H27" s="31">
        <v>3734601.861</v>
      </c>
      <c r="I27" s="31">
        <v>256817.6562</v>
      </c>
      <c r="J27" s="31">
        <v>235803.44579</v>
      </c>
      <c r="K27" s="31">
        <v>328200.23979000002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29">
        <f>SUM(I27:T27)</f>
        <v>820821.34178000002</v>
      </c>
      <c r="V27" s="8"/>
      <c r="W27" s="22"/>
    </row>
    <row r="28" spans="1:23" x14ac:dyDescent="0.35">
      <c r="A28" s="8"/>
      <c r="C28" s="612" t="s">
        <v>40</v>
      </c>
      <c r="D28" s="612"/>
      <c r="E28" s="612"/>
      <c r="F28" s="612"/>
      <c r="G28" s="613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9"/>
      <c r="V28" s="8"/>
      <c r="W28" s="22"/>
    </row>
    <row r="29" spans="1:23" ht="12.75" customHeight="1" x14ac:dyDescent="0.35">
      <c r="A29" s="8"/>
      <c r="E29" s="35" t="s">
        <v>41</v>
      </c>
      <c r="F29" s="35"/>
      <c r="G29" s="37" t="s">
        <v>42</v>
      </c>
      <c r="H29" s="31">
        <v>5709190.466</v>
      </c>
      <c r="I29" s="31">
        <v>437750.85010000004</v>
      </c>
      <c r="J29" s="31">
        <v>499449.2953</v>
      </c>
      <c r="K29" s="31">
        <v>446595.87644999998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29">
        <f>SUM(I29:T29)</f>
        <v>1383796.0218500001</v>
      </c>
      <c r="V29" s="8"/>
      <c r="W29" s="22"/>
    </row>
    <row r="30" spans="1:23" ht="12.75" customHeight="1" x14ac:dyDescent="0.35">
      <c r="A30" s="8"/>
      <c r="E30" s="35" t="s">
        <v>43</v>
      </c>
      <c r="F30" s="35"/>
      <c r="G30" s="37"/>
      <c r="H30" s="31">
        <v>10308861.85</v>
      </c>
      <c r="I30" s="31">
        <v>1000172.7538899999</v>
      </c>
      <c r="J30" s="31">
        <v>999353.51199999999</v>
      </c>
      <c r="K30" s="31">
        <v>881271.78199000005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29">
        <f>SUM(I30:T30)</f>
        <v>2880798.04788</v>
      </c>
      <c r="V30" s="8"/>
      <c r="W30" s="22"/>
    </row>
    <row r="31" spans="1:23" ht="12.75" customHeight="1" x14ac:dyDescent="0.35">
      <c r="A31" s="8"/>
      <c r="B31" s="9" t="s">
        <v>44</v>
      </c>
      <c r="C31" s="21"/>
      <c r="E31" s="35"/>
      <c r="F31" s="35"/>
      <c r="G31" s="37"/>
      <c r="H31" s="39">
        <f t="shared" ref="H31:U31" si="5">H32+H63+H36+H48+H47+H49+H55+H56+H57+H58+H59+H60+H61+H65+H62</f>
        <v>654290207.78299999</v>
      </c>
      <c r="I31" s="39">
        <f t="shared" si="5"/>
        <v>35444008.912700012</v>
      </c>
      <c r="J31" s="39">
        <f t="shared" si="5"/>
        <v>49270091.639039993</v>
      </c>
      <c r="K31" s="39">
        <f t="shared" si="5"/>
        <v>49033394.372039996</v>
      </c>
      <c r="L31" s="39">
        <f t="shared" si="5"/>
        <v>0</v>
      </c>
      <c r="M31" s="39">
        <f t="shared" si="5"/>
        <v>0</v>
      </c>
      <c r="N31" s="39">
        <f t="shared" si="5"/>
        <v>0</v>
      </c>
      <c r="O31" s="39">
        <f t="shared" si="5"/>
        <v>0</v>
      </c>
      <c r="P31" s="39">
        <f t="shared" si="5"/>
        <v>0</v>
      </c>
      <c r="Q31" s="39">
        <f t="shared" si="5"/>
        <v>0</v>
      </c>
      <c r="R31" s="39">
        <f t="shared" si="5"/>
        <v>0</v>
      </c>
      <c r="S31" s="39">
        <f t="shared" si="5"/>
        <v>0</v>
      </c>
      <c r="T31" s="39">
        <f t="shared" si="5"/>
        <v>0</v>
      </c>
      <c r="U31" s="40">
        <f t="shared" si="5"/>
        <v>133747494.92377998</v>
      </c>
      <c r="V31" s="8"/>
      <c r="W31" s="22"/>
    </row>
    <row r="32" spans="1:23" s="22" customFormat="1" ht="12.75" customHeight="1" x14ac:dyDescent="0.35">
      <c r="A32" s="27"/>
      <c r="B32" s="1"/>
      <c r="C32" s="35" t="s">
        <v>45</v>
      </c>
      <c r="D32" s="1"/>
      <c r="E32" s="1"/>
      <c r="F32" s="43"/>
      <c r="G32" s="37"/>
      <c r="H32" s="31">
        <f>+H33+H34+H35</f>
        <v>476748937.96000004</v>
      </c>
      <c r="I32" s="31">
        <f t="shared" ref="I32:T32" si="6">+I33+I34+I35</f>
        <v>21285114.758650005</v>
      </c>
      <c r="J32" s="31">
        <f t="shared" si="6"/>
        <v>37069870.801939994</v>
      </c>
      <c r="K32" s="31">
        <f t="shared" si="6"/>
        <v>36365578.191880003</v>
      </c>
      <c r="L32" s="31">
        <f t="shared" si="6"/>
        <v>0</v>
      </c>
      <c r="M32" s="31">
        <f t="shared" si="6"/>
        <v>0</v>
      </c>
      <c r="N32" s="31">
        <f t="shared" si="6"/>
        <v>0</v>
      </c>
      <c r="O32" s="31">
        <f t="shared" si="6"/>
        <v>0</v>
      </c>
      <c r="P32" s="31">
        <f t="shared" si="6"/>
        <v>0</v>
      </c>
      <c r="Q32" s="31">
        <f t="shared" si="6"/>
        <v>0</v>
      </c>
      <c r="R32" s="31">
        <f t="shared" si="6"/>
        <v>0</v>
      </c>
      <c r="S32" s="31">
        <f t="shared" si="6"/>
        <v>0</v>
      </c>
      <c r="T32" s="31">
        <f t="shared" si="6"/>
        <v>0</v>
      </c>
      <c r="U32" s="29">
        <f>+U33+U34+U35</f>
        <v>94720563.752469987</v>
      </c>
      <c r="V32" s="27"/>
    </row>
    <row r="33" spans="1:23" s="22" customFormat="1" ht="12.75" customHeight="1" x14ac:dyDescent="0.35">
      <c r="A33" s="27"/>
      <c r="C33" s="44"/>
      <c r="D33" s="1"/>
      <c r="E33" s="45" t="s">
        <v>46</v>
      </c>
      <c r="F33" s="43"/>
      <c r="G33" s="37"/>
      <c r="H33" s="31">
        <v>559123075.96000004</v>
      </c>
      <c r="I33" s="31">
        <v>42825080.995030001</v>
      </c>
      <c r="J33" s="31">
        <v>44452027.300129995</v>
      </c>
      <c r="K33" s="31">
        <v>43059127.416830003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29">
        <f>SUM(I33:T33)</f>
        <v>130336235.71199</v>
      </c>
      <c r="V33" s="27"/>
    </row>
    <row r="34" spans="1:23" s="22" customFormat="1" ht="12.75" customHeight="1" x14ac:dyDescent="0.35">
      <c r="A34" s="27"/>
      <c r="C34" s="44"/>
      <c r="D34" s="1"/>
      <c r="E34" s="45" t="s">
        <v>47</v>
      </c>
      <c r="F34" s="43"/>
      <c r="G34" s="37"/>
      <c r="H34" s="31">
        <v>286760808.51999998</v>
      </c>
      <c r="I34" s="31">
        <v>6895666.5311199995</v>
      </c>
      <c r="J34" s="31">
        <v>22450595.7128</v>
      </c>
      <c r="K34" s="31">
        <v>21811627.671270002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29">
        <f>SUM(I34:T34)</f>
        <v>51157889.915189996</v>
      </c>
      <c r="V34" s="27"/>
    </row>
    <row r="35" spans="1:23" s="22" customFormat="1" ht="12.75" customHeight="1" x14ac:dyDescent="0.35">
      <c r="A35" s="27"/>
      <c r="C35" s="44"/>
      <c r="D35" s="1"/>
      <c r="E35" s="45" t="s">
        <v>48</v>
      </c>
      <c r="F35" s="43"/>
      <c r="G35" s="46"/>
      <c r="H35" s="31">
        <v>-369134946.51999998</v>
      </c>
      <c r="I35" s="31">
        <v>-28435632.767499998</v>
      </c>
      <c r="J35" s="31">
        <v>-29832752.210990001</v>
      </c>
      <c r="K35" s="31">
        <v>-28505176.896220002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29">
        <f>SUM(I35:T35)</f>
        <v>-86773561.874709994</v>
      </c>
      <c r="V35" s="27"/>
    </row>
    <row r="36" spans="1:23" x14ac:dyDescent="0.35">
      <c r="A36" s="8"/>
      <c r="C36" s="1" t="s">
        <v>49</v>
      </c>
      <c r="E36" s="35"/>
      <c r="F36" s="35"/>
      <c r="G36" s="37"/>
      <c r="H36" s="47">
        <f>SUM(H37:H46)</f>
        <v>58184461.501000002</v>
      </c>
      <c r="I36" s="47">
        <f t="shared" ref="I36:T36" si="7">SUM(I37:I46)</f>
        <v>4108915.5962900002</v>
      </c>
      <c r="J36" s="47">
        <f>SUM(J37:J46)</f>
        <v>3942457.1371300006</v>
      </c>
      <c r="K36" s="47">
        <f t="shared" si="7"/>
        <v>4410640.9555699993</v>
      </c>
      <c r="L36" s="47">
        <f t="shared" si="7"/>
        <v>0</v>
      </c>
      <c r="M36" s="47">
        <f t="shared" si="7"/>
        <v>0</v>
      </c>
      <c r="N36" s="47">
        <f t="shared" si="7"/>
        <v>0</v>
      </c>
      <c r="O36" s="47">
        <f t="shared" si="7"/>
        <v>0</v>
      </c>
      <c r="P36" s="47">
        <f t="shared" si="7"/>
        <v>0</v>
      </c>
      <c r="Q36" s="47">
        <f t="shared" si="7"/>
        <v>0</v>
      </c>
      <c r="R36" s="47">
        <f t="shared" si="7"/>
        <v>0</v>
      </c>
      <c r="S36" s="47">
        <f t="shared" si="7"/>
        <v>0</v>
      </c>
      <c r="T36" s="47">
        <f t="shared" si="7"/>
        <v>0</v>
      </c>
      <c r="U36" s="48">
        <f t="shared" ref="U36:U49" si="8">SUM(I36:T36)</f>
        <v>12462013.688990001</v>
      </c>
      <c r="V36" s="8"/>
      <c r="W36" s="22"/>
    </row>
    <row r="37" spans="1:23" ht="12.75" customHeight="1" x14ac:dyDescent="0.35">
      <c r="A37" s="8"/>
      <c r="E37" s="35" t="s">
        <v>50</v>
      </c>
      <c r="F37" s="35"/>
      <c r="G37" s="37"/>
      <c r="H37" s="31">
        <v>23360567.166999999</v>
      </c>
      <c r="I37" s="31">
        <v>1072628.10283</v>
      </c>
      <c r="J37" s="31">
        <v>2019317.9314600001</v>
      </c>
      <c r="K37" s="31">
        <v>1953635.7378800001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29">
        <f t="shared" si="8"/>
        <v>5045581.7721699998</v>
      </c>
      <c r="V37" s="8"/>
      <c r="W37" s="22"/>
    </row>
    <row r="38" spans="1:23" ht="12.75" customHeight="1" x14ac:dyDescent="0.35">
      <c r="A38" s="8"/>
      <c r="E38" s="35" t="s">
        <v>51</v>
      </c>
      <c r="F38" s="35"/>
      <c r="G38" s="37"/>
      <c r="H38" s="31">
        <v>8595.4050000000007</v>
      </c>
      <c r="I38" s="31">
        <v>492.41381999999999</v>
      </c>
      <c r="J38" s="31">
        <v>536.45904000000007</v>
      </c>
      <c r="K38" s="31">
        <v>218.81476999999998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29">
        <f t="shared" si="8"/>
        <v>1247.6876299999999</v>
      </c>
      <c r="V38" s="8"/>
      <c r="W38" s="22"/>
    </row>
    <row r="39" spans="1:23" s="22" customFormat="1" ht="12.75" customHeight="1" x14ac:dyDescent="0.35">
      <c r="A39" s="27"/>
      <c r="B39" s="1"/>
      <c r="C39" s="1"/>
      <c r="E39" s="35" t="s">
        <v>52</v>
      </c>
      <c r="F39" s="35"/>
      <c r="G39" s="37"/>
      <c r="H39" s="31">
        <v>7495770.4699999997</v>
      </c>
      <c r="I39" s="31">
        <v>637696.42336000002</v>
      </c>
      <c r="J39" s="31">
        <v>527016.34213</v>
      </c>
      <c r="K39" s="31">
        <v>564693.04801000003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29">
        <f t="shared" si="8"/>
        <v>1729405.8135000002</v>
      </c>
      <c r="V39" s="27"/>
    </row>
    <row r="40" spans="1:23" ht="12.75" customHeight="1" x14ac:dyDescent="0.35">
      <c r="A40" s="8"/>
      <c r="E40" s="35" t="s">
        <v>53</v>
      </c>
      <c r="F40" s="35"/>
      <c r="G40" s="37"/>
      <c r="H40" s="31">
        <v>13638946.608999999</v>
      </c>
      <c r="I40" s="31">
        <v>1214052.10023</v>
      </c>
      <c r="J40" s="31">
        <v>1112562.26266</v>
      </c>
      <c r="K40" s="31">
        <v>1455806.2570799999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29">
        <f t="shared" si="8"/>
        <v>3782420.6199699999</v>
      </c>
      <c r="V40" s="8"/>
      <c r="W40" s="22"/>
    </row>
    <row r="41" spans="1:23" ht="12.75" customHeight="1" x14ac:dyDescent="0.35">
      <c r="A41" s="8"/>
      <c r="E41" s="614" t="s">
        <v>54</v>
      </c>
      <c r="F41" s="614"/>
      <c r="G41" s="616"/>
      <c r="H41" s="31">
        <v>9754158.8190000001</v>
      </c>
      <c r="I41" s="31">
        <v>1064733.9226500001</v>
      </c>
      <c r="J41" s="31">
        <v>209239.06318</v>
      </c>
      <c r="K41" s="31">
        <v>355259.36564999999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29">
        <f t="shared" si="8"/>
        <v>1629232.3514800002</v>
      </c>
      <c r="V41" s="8"/>
      <c r="W41" s="22"/>
    </row>
    <row r="42" spans="1:23" ht="12.75" customHeight="1" x14ac:dyDescent="0.35">
      <c r="A42" s="8"/>
      <c r="E42" s="33" t="s">
        <v>55</v>
      </c>
      <c r="F42" s="33"/>
      <c r="G42" s="34"/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29">
        <f t="shared" si="8"/>
        <v>0</v>
      </c>
      <c r="V42" s="8"/>
      <c r="W42" s="22"/>
    </row>
    <row r="43" spans="1:23" ht="12.75" customHeight="1" x14ac:dyDescent="0.35">
      <c r="A43" s="8"/>
      <c r="E43" s="33" t="s">
        <v>56</v>
      </c>
      <c r="F43" s="33"/>
      <c r="G43" s="34"/>
      <c r="H43" s="31">
        <v>1201.605</v>
      </c>
      <c r="I43" s="31">
        <v>402.28</v>
      </c>
      <c r="J43" s="31">
        <v>583.92319999999995</v>
      </c>
      <c r="K43" s="31">
        <v>315.49119999999999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29">
        <f>SUM(I43:T43)</f>
        <v>1301.6943999999999</v>
      </c>
      <c r="V43" s="8"/>
      <c r="W43" s="22"/>
    </row>
    <row r="44" spans="1:23" ht="12.75" customHeight="1" x14ac:dyDescent="0.35">
      <c r="A44" s="8"/>
      <c r="E44" s="35" t="s">
        <v>57</v>
      </c>
      <c r="F44" s="44"/>
      <c r="G44" s="37"/>
      <c r="H44" s="31">
        <v>447423.63400000002</v>
      </c>
      <c r="I44" s="31">
        <v>54376.309150000001</v>
      </c>
      <c r="J44" s="31">
        <v>15618.022439999999</v>
      </c>
      <c r="K44" s="31">
        <v>29404.54981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29">
        <f t="shared" si="8"/>
        <v>99398.881399999998</v>
      </c>
      <c r="V44" s="8"/>
      <c r="W44" s="22"/>
    </row>
    <row r="45" spans="1:23" ht="12.75" customHeight="1" x14ac:dyDescent="0.35">
      <c r="A45" s="8"/>
      <c r="E45" s="35" t="s">
        <v>58</v>
      </c>
      <c r="F45" s="44"/>
      <c r="G45" s="37" t="s">
        <v>59</v>
      </c>
      <c r="H45" s="31">
        <v>1223722.6329999999</v>
      </c>
      <c r="I45" s="31">
        <v>59310.84132</v>
      </c>
      <c r="J45" s="31">
        <v>57583.133020000001</v>
      </c>
      <c r="K45" s="31">
        <v>51307.691169999998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29">
        <f t="shared" si="8"/>
        <v>168201.66550999999</v>
      </c>
      <c r="V45" s="8"/>
      <c r="W45" s="22"/>
    </row>
    <row r="46" spans="1:23" ht="12.75" customHeight="1" x14ac:dyDescent="0.35">
      <c r="A46" s="8"/>
      <c r="E46" s="612" t="s">
        <v>60</v>
      </c>
      <c r="F46" s="612"/>
      <c r="G46" s="37" t="s">
        <v>61</v>
      </c>
      <c r="H46" s="31">
        <v>2254075.159</v>
      </c>
      <c r="I46" s="31">
        <v>5223.2029299999995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48">
        <f t="shared" si="8"/>
        <v>5223.2029299999995</v>
      </c>
      <c r="V46" s="8"/>
      <c r="W46" s="22"/>
    </row>
    <row r="47" spans="1:23" ht="12.75" customHeight="1" x14ac:dyDescent="0.35">
      <c r="A47" s="8"/>
      <c r="C47" s="1" t="s">
        <v>63</v>
      </c>
      <c r="F47" s="44"/>
      <c r="G47" s="37"/>
      <c r="H47" s="31">
        <v>2397799.6830000002</v>
      </c>
      <c r="I47" s="31">
        <v>229540.87188999998</v>
      </c>
      <c r="J47" s="31">
        <v>155734.22931999998</v>
      </c>
      <c r="K47" s="31">
        <v>171131.32363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29">
        <f>SUM(I47:T47)</f>
        <v>556406.42483999999</v>
      </c>
      <c r="V47" s="8"/>
      <c r="W47" s="22"/>
    </row>
    <row r="48" spans="1:23" ht="12.75" customHeight="1" x14ac:dyDescent="0.35">
      <c r="A48" s="8"/>
      <c r="C48" s="1" t="s">
        <v>64</v>
      </c>
      <c r="F48" s="44"/>
      <c r="G48" s="37"/>
      <c r="H48" s="31">
        <v>6846747.7570000002</v>
      </c>
      <c r="I48" s="31">
        <v>1606564.3497599999</v>
      </c>
      <c r="J48" s="31">
        <v>1235.4129699999999</v>
      </c>
      <c r="K48" s="31">
        <v>206.61193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29">
        <f t="shared" si="8"/>
        <v>1608006.3746599997</v>
      </c>
      <c r="V48" s="8"/>
      <c r="W48" s="22"/>
    </row>
    <row r="49" spans="1:23" ht="12.75" customHeight="1" x14ac:dyDescent="0.35">
      <c r="A49" s="8"/>
      <c r="C49" s="1" t="s">
        <v>65</v>
      </c>
      <c r="F49" s="44"/>
      <c r="G49" s="37"/>
      <c r="H49" s="31">
        <v>95770723.350000009</v>
      </c>
      <c r="I49" s="31">
        <v>7402127.9175400008</v>
      </c>
      <c r="J49" s="31">
        <v>7196393.9849299993</v>
      </c>
      <c r="K49" s="31">
        <v>7020804.3956200005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29">
        <f t="shared" si="8"/>
        <v>21619326.29809</v>
      </c>
      <c r="V49" s="8"/>
      <c r="W49" s="22"/>
    </row>
    <row r="50" spans="1:23" ht="12.75" customHeight="1" x14ac:dyDescent="0.35">
      <c r="A50" s="8"/>
      <c r="E50" s="50" t="s">
        <v>66</v>
      </c>
      <c r="F50" s="44"/>
      <c r="G50" s="37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29"/>
      <c r="V50" s="8"/>
      <c r="W50" s="22"/>
    </row>
    <row r="51" spans="1:23" s="22" customFormat="1" ht="12.75" customHeight="1" x14ac:dyDescent="0.35">
      <c r="A51" s="27"/>
      <c r="E51" s="22" t="s">
        <v>67</v>
      </c>
      <c r="F51" s="44"/>
      <c r="G51" s="37"/>
      <c r="H51" s="51">
        <f>SUM(H52:H53)</f>
        <v>2891457.193</v>
      </c>
      <c r="I51" s="51">
        <f t="shared" ref="I51:T51" si="9">SUM(I52:I53)</f>
        <v>247621.50022000002</v>
      </c>
      <c r="J51" s="51">
        <f t="shared" si="9"/>
        <v>244442.95159000001</v>
      </c>
      <c r="K51" s="51">
        <f t="shared" si="9"/>
        <v>238768.51368999999</v>
      </c>
      <c r="L51" s="51">
        <f t="shared" si="9"/>
        <v>0</v>
      </c>
      <c r="M51" s="51">
        <f t="shared" si="9"/>
        <v>0</v>
      </c>
      <c r="N51" s="51">
        <f t="shared" si="9"/>
        <v>0</v>
      </c>
      <c r="O51" s="51">
        <f t="shared" si="9"/>
        <v>0</v>
      </c>
      <c r="P51" s="51">
        <f t="shared" si="9"/>
        <v>0</v>
      </c>
      <c r="Q51" s="51">
        <f>SUM(Q52:Q53)</f>
        <v>0</v>
      </c>
      <c r="R51" s="51">
        <f t="shared" si="9"/>
        <v>0</v>
      </c>
      <c r="S51" s="51">
        <f t="shared" si="9"/>
        <v>0</v>
      </c>
      <c r="T51" s="51">
        <f t="shared" si="9"/>
        <v>0</v>
      </c>
      <c r="U51" s="52">
        <f>SUM(U52:U53)</f>
        <v>730832.96550000005</v>
      </c>
      <c r="V51" s="27"/>
    </row>
    <row r="52" spans="1:23" s="22" customFormat="1" ht="12.75" customHeight="1" x14ac:dyDescent="0.35">
      <c r="A52" s="27"/>
      <c r="E52" s="54" t="s">
        <v>68</v>
      </c>
      <c r="F52" s="44"/>
      <c r="G52" s="37"/>
      <c r="H52" s="51">
        <v>2150956.1690000002</v>
      </c>
      <c r="I52" s="51">
        <v>195310.52934000001</v>
      </c>
      <c r="J52" s="51">
        <v>183706.86192</v>
      </c>
      <c r="K52" s="51">
        <v>177153.09078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2">
        <f>SUM(I52:T52)</f>
        <v>556170.48204000003</v>
      </c>
      <c r="V52" s="27"/>
    </row>
    <row r="53" spans="1:23" s="22" customFormat="1" ht="12.75" customHeight="1" x14ac:dyDescent="0.35">
      <c r="A53" s="27"/>
      <c r="E53" s="54" t="s">
        <v>69</v>
      </c>
      <c r="F53" s="44"/>
      <c r="G53" s="37"/>
      <c r="H53" s="53">
        <v>740501.02399999998</v>
      </c>
      <c r="I53" s="53">
        <v>52310.970880000001</v>
      </c>
      <c r="J53" s="53">
        <v>60736.089670000001</v>
      </c>
      <c r="K53" s="53">
        <v>61615.422909999994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5">
        <f>SUM(I53:T53)</f>
        <v>174662.48345999999</v>
      </c>
      <c r="V53" s="27"/>
    </row>
    <row r="54" spans="1:23" ht="12.75" customHeight="1" x14ac:dyDescent="0.35">
      <c r="A54" s="8"/>
      <c r="C54" s="612" t="s">
        <v>70</v>
      </c>
      <c r="D54" s="612"/>
      <c r="E54" s="612"/>
      <c r="F54" s="612"/>
      <c r="G54" s="613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29"/>
      <c r="V54" s="8"/>
      <c r="W54" s="22"/>
    </row>
    <row r="55" spans="1:23" ht="12.75" customHeight="1" x14ac:dyDescent="0.35">
      <c r="A55" s="8"/>
      <c r="E55" s="35" t="s">
        <v>71</v>
      </c>
      <c r="F55" s="35"/>
      <c r="G55" s="37"/>
      <c r="H55" s="31">
        <v>927356.424</v>
      </c>
      <c r="I55" s="31">
        <v>90100.6</v>
      </c>
      <c r="J55" s="31">
        <v>83005.544769999993</v>
      </c>
      <c r="K55" s="31">
        <v>75204.645940000002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29">
        <f t="shared" ref="U55:U62" si="10">SUM(I55:T55)</f>
        <v>248310.79071000003</v>
      </c>
      <c r="V55" s="8"/>
      <c r="W55" s="22"/>
    </row>
    <row r="56" spans="1:23" ht="12.75" customHeight="1" x14ac:dyDescent="0.35">
      <c r="A56" s="8"/>
      <c r="E56" s="35" t="s">
        <v>72</v>
      </c>
      <c r="F56" s="35"/>
      <c r="G56" s="37"/>
      <c r="H56" s="31">
        <v>686258.446</v>
      </c>
      <c r="I56" s="31">
        <v>1051.80376</v>
      </c>
      <c r="J56" s="31">
        <v>1144.8423799999998</v>
      </c>
      <c r="K56" s="31">
        <v>158328.21146000002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48">
        <f t="shared" si="10"/>
        <v>160524.85760000002</v>
      </c>
      <c r="V56" s="8"/>
      <c r="W56" s="22"/>
    </row>
    <row r="57" spans="1:23" ht="12.75" customHeight="1" x14ac:dyDescent="0.35">
      <c r="A57" s="8"/>
      <c r="E57" s="35" t="s">
        <v>73</v>
      </c>
      <c r="F57" s="35"/>
      <c r="G57" s="37"/>
      <c r="H57" s="31">
        <v>7077741.5360000003</v>
      </c>
      <c r="I57" s="31">
        <v>611195.84137000004</v>
      </c>
      <c r="J57" s="31">
        <v>597093.50195000006</v>
      </c>
      <c r="K57" s="31">
        <v>638246.24209000007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48">
        <f t="shared" si="10"/>
        <v>1846535.5854100001</v>
      </c>
      <c r="V57" s="8"/>
      <c r="W57" s="22"/>
    </row>
    <row r="58" spans="1:23" ht="12.75" customHeight="1" x14ac:dyDescent="0.35">
      <c r="A58" s="8"/>
      <c r="E58" s="35" t="s">
        <v>74</v>
      </c>
      <c r="F58" s="35"/>
      <c r="G58" s="28"/>
      <c r="H58" s="31">
        <v>20210.8</v>
      </c>
      <c r="I58" s="31">
        <v>80.959999999999994</v>
      </c>
      <c r="J58" s="31">
        <v>1894.7993000000001</v>
      </c>
      <c r="K58" s="31">
        <v>1199.1600000000001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48">
        <f t="shared" si="10"/>
        <v>3174.9193000000005</v>
      </c>
      <c r="V58" s="8"/>
      <c r="W58" s="22"/>
    </row>
    <row r="59" spans="1:23" ht="12.75" customHeight="1" x14ac:dyDescent="0.35">
      <c r="A59" s="8"/>
      <c r="E59" s="614" t="s">
        <v>75</v>
      </c>
      <c r="F59" s="614"/>
      <c r="G59" s="28"/>
      <c r="H59" s="31">
        <v>2551505.4550000001</v>
      </c>
      <c r="I59" s="31">
        <v>32597.811579999998</v>
      </c>
      <c r="J59" s="31">
        <v>166489.35015000001</v>
      </c>
      <c r="K59" s="31">
        <v>144440.50972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48">
        <f t="shared" si="10"/>
        <v>343527.67145000002</v>
      </c>
      <c r="V59" s="8"/>
      <c r="W59" s="22"/>
    </row>
    <row r="60" spans="1:23" ht="12.75" customHeight="1" x14ac:dyDescent="0.35">
      <c r="A60" s="8"/>
      <c r="E60" s="35" t="s">
        <v>76</v>
      </c>
      <c r="G60" s="28"/>
      <c r="H60" s="31">
        <v>790415.56900000002</v>
      </c>
      <c r="I60" s="31">
        <v>73568.69008</v>
      </c>
      <c r="J60" s="31">
        <v>51927.333420000003</v>
      </c>
      <c r="K60" s="31">
        <v>46712.187819999999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48">
        <f t="shared" si="10"/>
        <v>172208.21132</v>
      </c>
      <c r="V60" s="8"/>
      <c r="W60" s="22"/>
    </row>
    <row r="61" spans="1:23" ht="12.75" customHeight="1" x14ac:dyDescent="0.35">
      <c r="A61" s="8"/>
      <c r="E61" s="35" t="s">
        <v>77</v>
      </c>
      <c r="F61" s="35"/>
      <c r="G61" s="28"/>
      <c r="H61" s="47">
        <v>2535.337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8">
        <f>SUM(I61:T61)</f>
        <v>0</v>
      </c>
      <c r="V61" s="8"/>
      <c r="W61" s="22"/>
    </row>
    <row r="62" spans="1:23" ht="12.75" customHeight="1" x14ac:dyDescent="0.35">
      <c r="A62" s="8"/>
      <c r="E62" s="35" t="s">
        <v>78</v>
      </c>
      <c r="F62" s="35"/>
      <c r="G62" s="28"/>
      <c r="H62" s="47">
        <v>2177885.5219999999</v>
      </c>
      <c r="I62" s="47">
        <v>2059.6848600000003</v>
      </c>
      <c r="J62" s="47">
        <v>2735.1388500000003</v>
      </c>
      <c r="K62" s="47">
        <v>36.24606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8">
        <f t="shared" si="10"/>
        <v>4831.069770000001</v>
      </c>
      <c r="V62" s="8"/>
      <c r="W62" s="22"/>
    </row>
    <row r="63" spans="1:23" s="22" customFormat="1" ht="12.75" customHeight="1" x14ac:dyDescent="0.35">
      <c r="A63" s="27"/>
      <c r="B63" s="1"/>
      <c r="D63" s="35"/>
      <c r="E63" s="35" t="s">
        <v>79</v>
      </c>
      <c r="F63" s="35"/>
      <c r="G63" s="37"/>
      <c r="H63" s="31">
        <v>8692.3459999999995</v>
      </c>
      <c r="I63" s="31">
        <v>142.03379999999999</v>
      </c>
      <c r="J63" s="31">
        <v>68.29346000000001</v>
      </c>
      <c r="K63" s="31">
        <v>66.945789999999988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29">
        <f>SUM(I63:T63)</f>
        <v>277.27305000000001</v>
      </c>
      <c r="V63" s="27"/>
    </row>
    <row r="64" spans="1:23" ht="12.75" customHeight="1" x14ac:dyDescent="0.35">
      <c r="A64" s="8"/>
      <c r="C64" s="1" t="s">
        <v>31</v>
      </c>
      <c r="E64" s="35"/>
      <c r="F64" s="35"/>
      <c r="G64" s="28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29"/>
      <c r="V64" s="8"/>
      <c r="W64" s="22"/>
    </row>
    <row r="65" spans="1:23" ht="12.75" customHeight="1" x14ac:dyDescent="0.35">
      <c r="A65" s="8"/>
      <c r="E65" s="35" t="s">
        <v>80</v>
      </c>
      <c r="F65" s="35"/>
      <c r="G65" s="28"/>
      <c r="H65" s="31">
        <v>98936.096999999994</v>
      </c>
      <c r="I65" s="31">
        <v>947.99311999999998</v>
      </c>
      <c r="J65" s="31">
        <v>41.268470000000001</v>
      </c>
      <c r="K65" s="31">
        <v>798.74453000000005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29">
        <f>SUM(I65:T65)</f>
        <v>1788.00612</v>
      </c>
      <c r="V65" s="8"/>
      <c r="W65" s="22"/>
    </row>
    <row r="66" spans="1:23" s="22" customFormat="1" ht="13.5" customHeight="1" x14ac:dyDescent="0.35">
      <c r="A66" s="56"/>
      <c r="B66" s="9" t="s">
        <v>81</v>
      </c>
      <c r="C66" s="21"/>
      <c r="E66" s="38"/>
      <c r="F66" s="38"/>
      <c r="G66" s="37"/>
      <c r="H66" s="39">
        <f>SUM(H68:H74)</f>
        <v>78655310.312999994</v>
      </c>
      <c r="I66" s="39">
        <f t="shared" ref="I66:T66" si="11">SUM(I68:I74)</f>
        <v>2990065.1274799998</v>
      </c>
      <c r="J66" s="39">
        <f t="shared" si="11"/>
        <v>5948009.6901799999</v>
      </c>
      <c r="K66" s="39">
        <f t="shared" si="11"/>
        <v>5581221.3278199993</v>
      </c>
      <c r="L66" s="39">
        <f t="shared" si="11"/>
        <v>0</v>
      </c>
      <c r="M66" s="39">
        <f t="shared" si="11"/>
        <v>0</v>
      </c>
      <c r="N66" s="39">
        <f t="shared" si="11"/>
        <v>0</v>
      </c>
      <c r="O66" s="39">
        <f t="shared" si="11"/>
        <v>0</v>
      </c>
      <c r="P66" s="39">
        <f t="shared" si="11"/>
        <v>0</v>
      </c>
      <c r="Q66" s="39">
        <f t="shared" si="11"/>
        <v>0</v>
      </c>
      <c r="R66" s="39">
        <f t="shared" si="11"/>
        <v>0</v>
      </c>
      <c r="S66" s="39">
        <f t="shared" si="11"/>
        <v>0</v>
      </c>
      <c r="T66" s="39">
        <f t="shared" si="11"/>
        <v>0</v>
      </c>
      <c r="U66" s="40">
        <f>SUM(U68:U74)</f>
        <v>14519296.145479999</v>
      </c>
      <c r="V66" s="27"/>
    </row>
    <row r="67" spans="1:23" s="22" customFormat="1" ht="12.75" customHeight="1" x14ac:dyDescent="0.35">
      <c r="A67" s="56"/>
      <c r="B67" s="9"/>
      <c r="C67" s="1" t="s">
        <v>82</v>
      </c>
      <c r="E67" s="38"/>
      <c r="F67" s="38"/>
      <c r="G67" s="3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29"/>
      <c r="V67" s="27"/>
    </row>
    <row r="68" spans="1:23" s="22" customFormat="1" ht="12.75" customHeight="1" x14ac:dyDescent="0.35">
      <c r="A68" s="56"/>
      <c r="B68" s="1"/>
      <c r="E68" s="1" t="s">
        <v>83</v>
      </c>
      <c r="F68" s="35"/>
      <c r="G68" s="37"/>
      <c r="H68" s="31">
        <v>67056214.630000003</v>
      </c>
      <c r="I68" s="31">
        <v>2437604.9694599998</v>
      </c>
      <c r="J68" s="31">
        <v>4905518.9741099998</v>
      </c>
      <c r="K68" s="31">
        <v>4633774.68805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29">
        <f>SUM(I68:T68)</f>
        <v>11976898.631619999</v>
      </c>
      <c r="V68" s="27"/>
    </row>
    <row r="69" spans="1:23" ht="12.75" customHeight="1" x14ac:dyDescent="0.35">
      <c r="A69" s="8"/>
      <c r="E69" s="1" t="s">
        <v>84</v>
      </c>
      <c r="F69" s="35"/>
      <c r="G69" s="46"/>
      <c r="H69" s="31">
        <v>9761355.0449999981</v>
      </c>
      <c r="I69" s="31">
        <v>96043.101420000006</v>
      </c>
      <c r="J69" s="31">
        <v>581160.77308000007</v>
      </c>
      <c r="K69" s="31">
        <v>704513.76220999972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48">
        <f>SUM(I69:T69)</f>
        <v>1381717.6367099998</v>
      </c>
      <c r="V69" s="8"/>
      <c r="W69" s="22"/>
    </row>
    <row r="70" spans="1:23" ht="12.75" customHeight="1" x14ac:dyDescent="0.35">
      <c r="A70" s="8"/>
      <c r="C70" s="1" t="s">
        <v>85</v>
      </c>
      <c r="G70" s="46"/>
      <c r="H70" s="31">
        <v>113574.34299999999</v>
      </c>
      <c r="I70" s="31">
        <v>8708.1804900000006</v>
      </c>
      <c r="J70" s="31">
        <v>15345.158380000001</v>
      </c>
      <c r="K70" s="31">
        <v>8381.6449499999999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48">
        <f>SUM(I70:T70)</f>
        <v>32434.983820000001</v>
      </c>
      <c r="V70" s="8"/>
      <c r="W70" s="22"/>
    </row>
    <row r="71" spans="1:23" s="22" customFormat="1" ht="12.75" customHeight="1" x14ac:dyDescent="0.35">
      <c r="A71" s="56"/>
      <c r="B71" s="1"/>
      <c r="C71" s="1" t="s">
        <v>31</v>
      </c>
      <c r="E71" s="1"/>
      <c r="F71" s="35"/>
      <c r="G71" s="37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29"/>
      <c r="V71" s="27"/>
    </row>
    <row r="72" spans="1:23" ht="12.75" customHeight="1" x14ac:dyDescent="0.35">
      <c r="A72" s="8"/>
      <c r="E72" s="1" t="s">
        <v>86</v>
      </c>
      <c r="G72" s="37"/>
      <c r="H72" s="31">
        <v>1139557.9709999999</v>
      </c>
      <c r="I72" s="31">
        <v>388368.16760000004</v>
      </c>
      <c r="J72" s="31">
        <v>399541.73806</v>
      </c>
      <c r="K72" s="31">
        <v>207812.57281000001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29">
        <f>SUM(I72:T72)</f>
        <v>995722.47847000009</v>
      </c>
      <c r="V72" s="8"/>
      <c r="W72" s="22"/>
    </row>
    <row r="73" spans="1:23" ht="12.75" customHeight="1" x14ac:dyDescent="0.35">
      <c r="A73" s="8"/>
      <c r="E73" s="1" t="s">
        <v>87</v>
      </c>
      <c r="F73" s="35"/>
      <c r="G73" s="37"/>
      <c r="H73" s="31">
        <v>162751.68599999999</v>
      </c>
      <c r="I73" s="31">
        <v>502.11808000000002</v>
      </c>
      <c r="J73" s="31">
        <v>1821.4008200000001</v>
      </c>
      <c r="K73" s="31">
        <v>922.84991000000002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48">
        <f>SUM(I73:T73)</f>
        <v>3246.3688099999999</v>
      </c>
      <c r="V73" s="8"/>
      <c r="W73" s="22"/>
    </row>
    <row r="74" spans="1:23" s="22" customFormat="1" ht="12.75" customHeight="1" x14ac:dyDescent="0.35">
      <c r="A74" s="56"/>
      <c r="B74" s="1"/>
      <c r="E74" s="1" t="s">
        <v>88</v>
      </c>
      <c r="F74" s="35"/>
      <c r="G74" s="37"/>
      <c r="H74" s="31">
        <v>421856.63799999998</v>
      </c>
      <c r="I74" s="31">
        <v>58838.590429999997</v>
      </c>
      <c r="J74" s="31">
        <v>44621.645729999997</v>
      </c>
      <c r="K74" s="31">
        <v>25815.80989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48">
        <f>SUM(I74:T74)</f>
        <v>129276.04605</v>
      </c>
      <c r="V74" s="27"/>
    </row>
    <row r="75" spans="1:23" s="22" customFormat="1" ht="12.75" customHeight="1" x14ac:dyDescent="0.35">
      <c r="A75" s="27"/>
      <c r="B75" s="9" t="s">
        <v>89</v>
      </c>
      <c r="G75" s="37"/>
      <c r="H75" s="39">
        <f>H76</f>
        <v>0</v>
      </c>
      <c r="I75" s="39">
        <f t="shared" ref="I75:T75" si="12">I76</f>
        <v>0</v>
      </c>
      <c r="J75" s="39">
        <f t="shared" si="12"/>
        <v>0</v>
      </c>
      <c r="K75" s="39">
        <f t="shared" si="12"/>
        <v>0</v>
      </c>
      <c r="L75" s="39">
        <f t="shared" si="12"/>
        <v>0</v>
      </c>
      <c r="M75" s="39">
        <f t="shared" si="12"/>
        <v>0</v>
      </c>
      <c r="N75" s="39">
        <f t="shared" si="12"/>
        <v>0</v>
      </c>
      <c r="O75" s="39">
        <f t="shared" si="12"/>
        <v>0</v>
      </c>
      <c r="P75" s="39">
        <f t="shared" si="12"/>
        <v>0</v>
      </c>
      <c r="Q75" s="39">
        <f>Q76</f>
        <v>0</v>
      </c>
      <c r="R75" s="39">
        <f t="shared" si="12"/>
        <v>0</v>
      </c>
      <c r="S75" s="39">
        <f t="shared" si="12"/>
        <v>0</v>
      </c>
      <c r="T75" s="39">
        <f t="shared" si="12"/>
        <v>0</v>
      </c>
      <c r="U75" s="40">
        <f>U76</f>
        <v>0</v>
      </c>
      <c r="V75" s="27"/>
    </row>
    <row r="76" spans="1:23" ht="12.75" customHeight="1" x14ac:dyDescent="0.35">
      <c r="A76" s="8"/>
      <c r="C76" s="1" t="s">
        <v>90</v>
      </c>
      <c r="G76" s="37"/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29">
        <f>SUM(I76:T76)</f>
        <v>0</v>
      </c>
      <c r="V76" s="8"/>
      <c r="W76" s="22"/>
    </row>
    <row r="77" spans="1:23" s="9" customFormat="1" ht="12.75" customHeight="1" x14ac:dyDescent="0.35">
      <c r="A77" s="57"/>
      <c r="B77" s="9" t="s">
        <v>91</v>
      </c>
      <c r="G77" s="37" t="s">
        <v>92</v>
      </c>
      <c r="H77" s="58">
        <v>0</v>
      </c>
      <c r="I77" s="58">
        <v>412.3143</v>
      </c>
      <c r="J77" s="58">
        <v>-64.243349999999992</v>
      </c>
      <c r="K77" s="58">
        <v>44.605040000000002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9">
        <f>SUM(I77:T77)</f>
        <v>392.67599000000007</v>
      </c>
      <c r="V77" s="57"/>
      <c r="W77" s="22"/>
    </row>
    <row r="78" spans="1:23" ht="12.75" customHeight="1" x14ac:dyDescent="0.35">
      <c r="A78" s="60"/>
      <c r="B78" s="61" t="s">
        <v>93</v>
      </c>
      <c r="C78" s="62"/>
      <c r="D78" s="62"/>
      <c r="E78" s="62"/>
      <c r="F78" s="62"/>
      <c r="G78" s="63"/>
      <c r="H78" s="64">
        <f t="shared" ref="H78:U78" si="13">H6+H22+H24+H31+H66+H75+H77</f>
        <v>1863034831.691</v>
      </c>
      <c r="I78" s="39">
        <f>I6+I22+I24+I31+I66+I75+I77</f>
        <v>108624186.47965002</v>
      </c>
      <c r="J78" s="39">
        <f>J6+J22+J24+J31+J66+J75+J77</f>
        <v>123940098.04242</v>
      </c>
      <c r="K78" s="39">
        <f t="shared" si="13"/>
        <v>194161105.17458999</v>
      </c>
      <c r="L78" s="39">
        <f t="shared" si="13"/>
        <v>0</v>
      </c>
      <c r="M78" s="39">
        <f t="shared" si="13"/>
        <v>0</v>
      </c>
      <c r="N78" s="39">
        <f t="shared" si="13"/>
        <v>0</v>
      </c>
      <c r="O78" s="39">
        <f t="shared" si="13"/>
        <v>0</v>
      </c>
      <c r="P78" s="39">
        <f t="shared" si="13"/>
        <v>0</v>
      </c>
      <c r="Q78" s="39">
        <f t="shared" si="13"/>
        <v>0</v>
      </c>
      <c r="R78" s="39">
        <f t="shared" si="13"/>
        <v>0</v>
      </c>
      <c r="S78" s="39">
        <f t="shared" si="13"/>
        <v>0</v>
      </c>
      <c r="T78" s="39">
        <f t="shared" si="13"/>
        <v>0</v>
      </c>
      <c r="U78" s="40">
        <f t="shared" si="13"/>
        <v>426725389.69665992</v>
      </c>
      <c r="V78" s="8"/>
      <c r="W78" s="22"/>
    </row>
    <row r="79" spans="1:23" ht="12.75" customHeight="1" x14ac:dyDescent="0.35">
      <c r="A79" s="8"/>
      <c r="B79" s="9" t="s">
        <v>94</v>
      </c>
      <c r="E79" s="35"/>
      <c r="F79" s="35"/>
      <c r="G79" s="37" t="s">
        <v>95</v>
      </c>
      <c r="H79" s="65">
        <v>-89870895</v>
      </c>
      <c r="I79" s="65">
        <v>-22468529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6">
        <f>SUM(I79:T79)</f>
        <v>-22468529</v>
      </c>
      <c r="V79" s="8"/>
      <c r="W79" s="22"/>
    </row>
    <row r="80" spans="1:23" ht="12.75" customHeight="1" x14ac:dyDescent="0.35">
      <c r="A80" s="68"/>
      <c r="B80" s="69" t="s">
        <v>96</v>
      </c>
      <c r="C80" s="70"/>
      <c r="D80" s="70"/>
      <c r="E80" s="71"/>
      <c r="F80" s="71"/>
      <c r="G80" s="72"/>
      <c r="H80" s="73">
        <f>H78+H79</f>
        <v>1773163936.691</v>
      </c>
      <c r="I80" s="73">
        <f t="shared" ref="I80:U80" si="14">I78+I79</f>
        <v>86155657.479650021</v>
      </c>
      <c r="J80" s="73">
        <f t="shared" si="14"/>
        <v>123940098.04242</v>
      </c>
      <c r="K80" s="73">
        <f t="shared" si="14"/>
        <v>194161105.17458999</v>
      </c>
      <c r="L80" s="73">
        <f t="shared" si="14"/>
        <v>0</v>
      </c>
      <c r="M80" s="73">
        <f t="shared" si="14"/>
        <v>0</v>
      </c>
      <c r="N80" s="73">
        <f t="shared" si="14"/>
        <v>0</v>
      </c>
      <c r="O80" s="73">
        <f t="shared" si="14"/>
        <v>0</v>
      </c>
      <c r="P80" s="73">
        <f t="shared" si="14"/>
        <v>0</v>
      </c>
      <c r="Q80" s="73">
        <f t="shared" si="14"/>
        <v>0</v>
      </c>
      <c r="R80" s="73">
        <f t="shared" si="14"/>
        <v>0</v>
      </c>
      <c r="S80" s="73">
        <f t="shared" si="14"/>
        <v>0</v>
      </c>
      <c r="T80" s="73">
        <f t="shared" si="14"/>
        <v>0</v>
      </c>
      <c r="U80" s="74">
        <f t="shared" si="14"/>
        <v>404256860.69665992</v>
      </c>
      <c r="V80" s="8"/>
      <c r="W80" s="22"/>
    </row>
    <row r="81" spans="1:23" ht="12.75" hidden="1" customHeight="1" x14ac:dyDescent="0.35">
      <c r="A81" s="8"/>
      <c r="B81" s="9"/>
      <c r="E81" s="35"/>
      <c r="F81" s="35"/>
      <c r="G81" s="37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8"/>
      <c r="W81" s="22"/>
    </row>
    <row r="82" spans="1:23" ht="12.75" hidden="1" customHeight="1" x14ac:dyDescent="0.35">
      <c r="A82" s="75"/>
      <c r="B82" s="3"/>
      <c r="C82" s="3"/>
      <c r="D82" s="3"/>
      <c r="E82" s="3"/>
      <c r="F82" s="3"/>
      <c r="G82" s="76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8"/>
      <c r="W82" s="22"/>
    </row>
    <row r="83" spans="1:23" ht="12.75" customHeight="1" x14ac:dyDescent="0.35">
      <c r="A83" s="8"/>
      <c r="B83" s="9" t="s">
        <v>97</v>
      </c>
      <c r="C83" s="9"/>
      <c r="E83" s="35"/>
      <c r="F83" s="35"/>
      <c r="G83" s="37"/>
      <c r="H83" s="77">
        <f t="shared" ref="H83:S83" si="15">SUM(H84:H99)-H97</f>
        <v>41856389.350000001</v>
      </c>
      <c r="I83" s="77">
        <f>SUM(I84:I99)-I97</f>
        <v>4441538.66328</v>
      </c>
      <c r="J83" s="77">
        <f t="shared" si="15"/>
        <v>2641161.7683900003</v>
      </c>
      <c r="K83" s="77">
        <f>SUM(K84:K99)-K97</f>
        <v>6741504.28632</v>
      </c>
      <c r="L83" s="77">
        <f t="shared" si="15"/>
        <v>0</v>
      </c>
      <c r="M83" s="77">
        <f>SUM(M84:M99)-M97</f>
        <v>0</v>
      </c>
      <c r="N83" s="77">
        <f>SUM(N84:N99)-N97</f>
        <v>0</v>
      </c>
      <c r="O83" s="77">
        <f>SUM(O84:O99)-O97</f>
        <v>0</v>
      </c>
      <c r="P83" s="77">
        <f t="shared" si="15"/>
        <v>0</v>
      </c>
      <c r="Q83" s="77">
        <f t="shared" si="15"/>
        <v>0</v>
      </c>
      <c r="R83" s="77">
        <f t="shared" si="15"/>
        <v>0</v>
      </c>
      <c r="S83" s="77">
        <f t="shared" si="15"/>
        <v>0</v>
      </c>
      <c r="T83" s="77">
        <f t="shared" ref="T83:U83" si="16">SUM(T84:T99)-T97</f>
        <v>0</v>
      </c>
      <c r="U83" s="77">
        <f t="shared" si="16"/>
        <v>13824204.717990002</v>
      </c>
      <c r="V83" s="8"/>
      <c r="W83" s="22"/>
    </row>
    <row r="84" spans="1:23" ht="12.75" customHeight="1" x14ac:dyDescent="0.35">
      <c r="A84" s="8"/>
      <c r="C84" s="615" t="s">
        <v>98</v>
      </c>
      <c r="D84" s="615"/>
      <c r="E84" s="615"/>
      <c r="F84" s="615"/>
      <c r="G84" s="37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8"/>
      <c r="W84" s="22"/>
    </row>
    <row r="85" spans="1:23" ht="12.75" customHeight="1" x14ac:dyDescent="0.35">
      <c r="A85" s="8"/>
      <c r="E85" s="1" t="s">
        <v>99</v>
      </c>
      <c r="F85" s="35"/>
      <c r="G85" s="37" t="s">
        <v>100</v>
      </c>
      <c r="H85" s="31">
        <v>90792.950000000012</v>
      </c>
      <c r="I85" s="31">
        <v>11108.694220000001</v>
      </c>
      <c r="J85" s="31">
        <v>11275.03443</v>
      </c>
      <c r="K85" s="31">
        <v>13130.079699999998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f>SUM(I85:T85)</f>
        <v>35513.808349999999</v>
      </c>
      <c r="V85" s="8"/>
      <c r="W85" s="22"/>
    </row>
    <row r="86" spans="1:23" ht="12.75" customHeight="1" x14ac:dyDescent="0.35">
      <c r="A86" s="8"/>
      <c r="B86" s="9"/>
      <c r="E86" s="30" t="s">
        <v>101</v>
      </c>
      <c r="F86" s="35"/>
      <c r="G86" s="37"/>
      <c r="H86" s="31">
        <v>7800</v>
      </c>
      <c r="I86" s="31">
        <v>490.75</v>
      </c>
      <c r="J86" s="31">
        <v>453.25</v>
      </c>
      <c r="K86" s="31">
        <v>590.5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f>SUM(I86:T86)</f>
        <v>1534.5</v>
      </c>
      <c r="V86" s="8"/>
      <c r="W86" s="22"/>
    </row>
    <row r="87" spans="1:23" ht="12.75" customHeight="1" x14ac:dyDescent="0.35">
      <c r="A87" s="8"/>
      <c r="E87" s="1" t="s">
        <v>102</v>
      </c>
      <c r="G87" s="10"/>
      <c r="H87" s="31">
        <v>1446409.1499999997</v>
      </c>
      <c r="I87" s="31">
        <v>34137.125689999986</v>
      </c>
      <c r="J87" s="31">
        <v>36858.873050000024</v>
      </c>
      <c r="K87" s="31">
        <v>30715.482759999992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f t="shared" ref="U87:U95" si="17">SUM(I87:T87)</f>
        <v>101711.48149999999</v>
      </c>
      <c r="V87" s="8"/>
      <c r="W87" s="22"/>
    </row>
    <row r="88" spans="1:23" ht="12.75" customHeight="1" x14ac:dyDescent="0.35">
      <c r="A88" s="8"/>
      <c r="B88" s="9"/>
      <c r="E88" s="1" t="s">
        <v>103</v>
      </c>
      <c r="G88" s="10"/>
      <c r="H88" s="31">
        <v>1156897.7</v>
      </c>
      <c r="I88" s="31">
        <v>91967.69299000001</v>
      </c>
      <c r="J88" s="31">
        <v>87128.697740000018</v>
      </c>
      <c r="K88" s="31">
        <v>432348.35393000016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f t="shared" si="17"/>
        <v>611444.7446600002</v>
      </c>
      <c r="V88" s="8"/>
      <c r="W88" s="22"/>
    </row>
    <row r="89" spans="1:23" ht="12.75" customHeight="1" x14ac:dyDescent="0.35">
      <c r="A89" s="8"/>
      <c r="E89" s="614" t="s">
        <v>104</v>
      </c>
      <c r="F89" s="614"/>
      <c r="G89" s="616"/>
      <c r="H89" s="31">
        <v>8635.9000000000015</v>
      </c>
      <c r="I89" s="31">
        <v>496.81410999999991</v>
      </c>
      <c r="J89" s="31">
        <v>1150.5775600000002</v>
      </c>
      <c r="K89" s="31">
        <v>953.76102000000003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f t="shared" si="17"/>
        <v>2601.1526899999999</v>
      </c>
      <c r="V89" s="8"/>
      <c r="W89" s="22"/>
    </row>
    <row r="90" spans="1:23" s="9" customFormat="1" ht="12.75" customHeight="1" x14ac:dyDescent="0.35">
      <c r="A90" s="57"/>
      <c r="C90" s="9" t="s">
        <v>105</v>
      </c>
      <c r="F90" s="43"/>
      <c r="G90" s="79"/>
      <c r="H90" s="80">
        <v>692271</v>
      </c>
      <c r="I90" s="80">
        <v>45800.75404</v>
      </c>
      <c r="J90" s="80">
        <v>27129.297489999997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f t="shared" si="17"/>
        <v>72930.051529999997</v>
      </c>
      <c r="V90" s="57"/>
      <c r="W90" s="22"/>
    </row>
    <row r="91" spans="1:23" s="9" customFormat="1" ht="12.75" customHeight="1" x14ac:dyDescent="0.35">
      <c r="A91" s="57"/>
      <c r="C91" s="9" t="s">
        <v>106</v>
      </c>
      <c r="G91" s="81"/>
      <c r="H91" s="80">
        <v>565224.4</v>
      </c>
      <c r="I91" s="80">
        <v>33913.366309999998</v>
      </c>
      <c r="J91" s="80">
        <v>16052.79616</v>
      </c>
      <c r="K91" s="80">
        <v>13066.667029999999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f t="shared" si="17"/>
        <v>63032.829499999993</v>
      </c>
      <c r="V91" s="57"/>
      <c r="W91" s="22"/>
    </row>
    <row r="92" spans="1:23" s="9" customFormat="1" ht="12.75" customHeight="1" x14ac:dyDescent="0.35">
      <c r="A92" s="57"/>
      <c r="C92" s="9" t="s">
        <v>107</v>
      </c>
      <c r="E92" s="43"/>
      <c r="F92" s="43"/>
      <c r="G92" s="82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31"/>
      <c r="V92" s="57"/>
      <c r="W92" s="22"/>
    </row>
    <row r="93" spans="1:23" ht="12.75" customHeight="1" x14ac:dyDescent="0.35">
      <c r="A93" s="8"/>
      <c r="E93" s="35" t="s">
        <v>108</v>
      </c>
      <c r="F93" s="35"/>
      <c r="G93" s="37"/>
      <c r="H93" s="47">
        <v>7204714.4500000002</v>
      </c>
      <c r="I93" s="47">
        <v>364108.91068000003</v>
      </c>
      <c r="J93" s="47">
        <v>1133726.0863600001</v>
      </c>
      <c r="K93" s="47">
        <v>178325.54908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31">
        <f t="shared" si="17"/>
        <v>1676160.5461200001</v>
      </c>
      <c r="V93" s="8"/>
      <c r="W93" s="22"/>
    </row>
    <row r="94" spans="1:23" ht="12.75" customHeight="1" x14ac:dyDescent="0.35">
      <c r="A94" s="8"/>
      <c r="B94" s="9"/>
      <c r="E94" s="35" t="s">
        <v>109</v>
      </c>
      <c r="F94" s="35"/>
      <c r="G94" s="37"/>
      <c r="H94" s="31">
        <v>249669.00000000003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f t="shared" si="17"/>
        <v>0</v>
      </c>
      <c r="V94" s="8"/>
      <c r="W94" s="22"/>
    </row>
    <row r="95" spans="1:23" ht="12.65" customHeight="1" x14ac:dyDescent="0.35">
      <c r="A95" s="8"/>
      <c r="E95" s="35" t="s">
        <v>110</v>
      </c>
      <c r="F95" s="35"/>
      <c r="G95" s="37"/>
      <c r="H95" s="31">
        <v>16034677.999999996</v>
      </c>
      <c r="I95" s="31">
        <v>13336.931879999998</v>
      </c>
      <c r="J95" s="31">
        <v>-8806.4833800000015</v>
      </c>
      <c r="K95" s="31">
        <v>5488574.0104899993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f t="shared" si="17"/>
        <v>5493104.4589899993</v>
      </c>
      <c r="V95" s="8"/>
      <c r="W95" s="22"/>
    </row>
    <row r="96" spans="1:23" s="22" customFormat="1" ht="12.75" customHeight="1" x14ac:dyDescent="0.35">
      <c r="A96" s="27"/>
      <c r="E96" s="44" t="s">
        <v>111</v>
      </c>
      <c r="F96" s="44"/>
      <c r="G96" s="37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31"/>
      <c r="V96" s="27"/>
    </row>
    <row r="97" spans="1:31" s="22" customFormat="1" ht="12.75" customHeight="1" x14ac:dyDescent="0.35">
      <c r="A97" s="27"/>
      <c r="E97" s="83" t="s">
        <v>112</v>
      </c>
      <c r="F97" s="44"/>
      <c r="G97" s="37" t="s">
        <v>113</v>
      </c>
      <c r="H97" s="51">
        <v>15999941.001</v>
      </c>
      <c r="I97" s="51">
        <v>10859.225349999999</v>
      </c>
      <c r="J97" s="51">
        <v>-11250.684140000001</v>
      </c>
      <c r="K97" s="51">
        <v>5486589.5134300003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f>SUM(I97:T97)</f>
        <v>5486198.0546400007</v>
      </c>
      <c r="V97" s="27"/>
    </row>
    <row r="98" spans="1:31" s="9" customFormat="1" x14ac:dyDescent="0.35">
      <c r="A98" s="57"/>
      <c r="C98" s="9" t="s">
        <v>114</v>
      </c>
      <c r="E98" s="43"/>
      <c r="F98" s="43"/>
      <c r="G98" s="79"/>
      <c r="H98" s="80">
        <v>146092.95000000004</v>
      </c>
      <c r="I98" s="80">
        <v>11296.639709999999</v>
      </c>
      <c r="J98" s="80">
        <v>14218.497400000002</v>
      </c>
      <c r="K98" s="80">
        <v>13820.275160000001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f>SUM(I98:T98)</f>
        <v>39335.412270000001</v>
      </c>
      <c r="V98" s="57"/>
      <c r="W98" s="22"/>
      <c r="AE98" s="41"/>
    </row>
    <row r="99" spans="1:31" s="9" customFormat="1" ht="12" customHeight="1" x14ac:dyDescent="0.35">
      <c r="A99" s="57"/>
      <c r="C99" s="9" t="s">
        <v>115</v>
      </c>
      <c r="G99" s="37" t="s">
        <v>116</v>
      </c>
      <c r="H99" s="81">
        <v>14253203.85</v>
      </c>
      <c r="I99" s="81">
        <f>SUM(I100:I103)+I117+I118+I121</f>
        <v>3834880.9836499998</v>
      </c>
      <c r="J99" s="81">
        <f>SUM(J100:J103)+J117+J118+J121</f>
        <v>1321975.1415800001</v>
      </c>
      <c r="K99" s="81">
        <f>SUM(K100:K103)+K117+K118+K121</f>
        <v>569979.60715000005</v>
      </c>
      <c r="L99" s="81">
        <f t="shared" ref="L99:T99" si="18">SUM(L100:L103)+L117+L118-L121</f>
        <v>0</v>
      </c>
      <c r="M99" s="81">
        <f t="shared" si="18"/>
        <v>0</v>
      </c>
      <c r="N99" s="81">
        <f t="shared" si="18"/>
        <v>0</v>
      </c>
      <c r="O99" s="81">
        <f t="shared" si="18"/>
        <v>0</v>
      </c>
      <c r="P99" s="81">
        <f t="shared" si="18"/>
        <v>0</v>
      </c>
      <c r="Q99" s="81">
        <f t="shared" si="18"/>
        <v>0</v>
      </c>
      <c r="R99" s="81">
        <f t="shared" si="18"/>
        <v>0</v>
      </c>
      <c r="S99" s="81">
        <f t="shared" si="18"/>
        <v>0</v>
      </c>
      <c r="T99" s="81">
        <f t="shared" si="18"/>
        <v>0</v>
      </c>
      <c r="U99" s="67">
        <f>SUM(U100:U103)+U117+U118+U121</f>
        <v>5726835.7323800009</v>
      </c>
      <c r="V99" s="57"/>
      <c r="W99" s="22"/>
    </row>
    <row r="100" spans="1:31" ht="12" customHeight="1" x14ac:dyDescent="0.35">
      <c r="A100" s="8"/>
      <c r="E100" s="1" t="s">
        <v>117</v>
      </c>
      <c r="G100" s="36"/>
      <c r="H100" s="84">
        <v>0</v>
      </c>
      <c r="I100" s="31">
        <v>0</v>
      </c>
      <c r="J100" s="31">
        <v>286.34318000000002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f t="shared" ref="U100:U114" si="19">SUM(I100:T100)</f>
        <v>286.34318000000002</v>
      </c>
      <c r="V100" s="8"/>
      <c r="W100" s="22"/>
    </row>
    <row r="101" spans="1:31" ht="12.75" customHeight="1" x14ac:dyDescent="0.35">
      <c r="A101" s="8"/>
      <c r="E101" s="33" t="s">
        <v>118</v>
      </c>
      <c r="F101" s="85"/>
      <c r="G101" s="35"/>
      <c r="H101" s="84">
        <v>0</v>
      </c>
      <c r="I101" s="84">
        <v>0</v>
      </c>
      <c r="J101" s="84">
        <v>-3.7250000000000001</v>
      </c>
      <c r="K101" s="84">
        <v>-1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31">
        <f>SUM(I101:T101)</f>
        <v>-4.7249999999999996</v>
      </c>
      <c r="V101" s="8"/>
      <c r="W101" s="22"/>
    </row>
    <row r="102" spans="1:31" ht="12.65" customHeight="1" x14ac:dyDescent="0.35">
      <c r="A102" s="8"/>
      <c r="E102" s="35" t="s">
        <v>119</v>
      </c>
      <c r="F102" s="85"/>
      <c r="G102" s="35"/>
      <c r="H102" s="84">
        <v>0</v>
      </c>
      <c r="I102" s="84">
        <v>25838.834739999995</v>
      </c>
      <c r="J102" s="84">
        <v>29989.838379999997</v>
      </c>
      <c r="K102" s="84">
        <v>25591.257990000002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31">
        <f>SUM(I102:T102)</f>
        <v>81419.93110999999</v>
      </c>
      <c r="V102" s="8"/>
      <c r="W102" s="22"/>
    </row>
    <row r="103" spans="1:31" ht="12.75" hidden="1" customHeight="1" x14ac:dyDescent="0.35">
      <c r="A103" s="8"/>
      <c r="E103" s="35" t="s">
        <v>120</v>
      </c>
      <c r="F103" s="85"/>
      <c r="G103" s="35"/>
      <c r="H103" s="84">
        <v>0</v>
      </c>
      <c r="I103" s="84">
        <v>21131.142939999998</v>
      </c>
      <c r="J103" s="84">
        <v>52549.400999999991</v>
      </c>
      <c r="K103" s="84">
        <f>6176.84634+K115</f>
        <v>16764.84634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31">
        <f>SUM(I103:T103)</f>
        <v>90445.390279999992</v>
      </c>
      <c r="V103" s="8"/>
      <c r="W103" s="22"/>
    </row>
    <row r="104" spans="1:31" ht="12.75" hidden="1" customHeight="1" x14ac:dyDescent="0.35">
      <c r="A104" s="8"/>
      <c r="E104" s="85" t="s">
        <v>121</v>
      </c>
      <c r="F104" s="85"/>
      <c r="G104" s="35"/>
      <c r="H104" s="84">
        <v>0</v>
      </c>
      <c r="I104" s="84">
        <v>303.66798999999997</v>
      </c>
      <c r="J104" s="84">
        <v>200.22917000000001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31">
        <f t="shared" si="19"/>
        <v>503.89715999999999</v>
      </c>
      <c r="V104" s="8"/>
      <c r="W104" s="22"/>
    </row>
    <row r="105" spans="1:31" ht="12.75" hidden="1" customHeight="1" x14ac:dyDescent="0.35">
      <c r="A105" s="8"/>
      <c r="E105" s="85" t="s">
        <v>122</v>
      </c>
      <c r="F105" s="85"/>
      <c r="G105" s="35"/>
      <c r="H105" s="84">
        <v>0</v>
      </c>
      <c r="I105" s="84">
        <v>0</v>
      </c>
      <c r="J105" s="84">
        <v>0</v>
      </c>
      <c r="K105" s="84">
        <v>68.401259999999994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31">
        <f t="shared" si="19"/>
        <v>68.401259999999994</v>
      </c>
      <c r="V105" s="8"/>
      <c r="W105" s="22"/>
    </row>
    <row r="106" spans="1:31" ht="12.75" hidden="1" customHeight="1" x14ac:dyDescent="0.35">
      <c r="A106" s="8"/>
      <c r="E106" s="85" t="s">
        <v>123</v>
      </c>
      <c r="F106" s="85"/>
      <c r="G106" s="35"/>
      <c r="H106" s="84">
        <v>0</v>
      </c>
      <c r="I106" s="84">
        <v>18.124360000000003</v>
      </c>
      <c r="J106" s="84">
        <v>10.314410000000001</v>
      </c>
      <c r="K106" s="84">
        <v>838.60275999999988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31">
        <f t="shared" si="19"/>
        <v>867.04152999999985</v>
      </c>
      <c r="V106" s="8"/>
      <c r="W106" s="22"/>
    </row>
    <row r="107" spans="1:31" ht="12.75" hidden="1" customHeight="1" x14ac:dyDescent="0.35">
      <c r="A107" s="8"/>
      <c r="E107" s="85" t="s">
        <v>124</v>
      </c>
      <c r="F107" s="85"/>
      <c r="G107" s="35"/>
      <c r="H107" s="84">
        <v>0</v>
      </c>
      <c r="I107" s="84">
        <v>5.4470000000000001</v>
      </c>
      <c r="J107" s="84">
        <v>3.8460000000000001</v>
      </c>
      <c r="K107" s="84">
        <v>2.86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31">
        <f t="shared" si="19"/>
        <v>12.152999999999999</v>
      </c>
      <c r="V107" s="8"/>
      <c r="W107" s="22"/>
    </row>
    <row r="108" spans="1:31" ht="12.75" hidden="1" customHeight="1" x14ac:dyDescent="0.35">
      <c r="A108" s="8"/>
      <c r="E108" s="85" t="s">
        <v>125</v>
      </c>
      <c r="F108" s="85"/>
      <c r="G108" s="35"/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31">
        <f t="shared" si="19"/>
        <v>0</v>
      </c>
      <c r="V108" s="8"/>
      <c r="W108" s="22"/>
    </row>
    <row r="109" spans="1:31" ht="12.75" hidden="1" customHeight="1" x14ac:dyDescent="0.35">
      <c r="A109" s="8"/>
      <c r="E109" s="85" t="s">
        <v>126</v>
      </c>
      <c r="F109" s="85"/>
      <c r="G109" s="35"/>
      <c r="H109" s="84">
        <v>0</v>
      </c>
      <c r="I109" s="84">
        <v>0</v>
      </c>
      <c r="J109" s="84">
        <v>0</v>
      </c>
      <c r="K109" s="84">
        <v>3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31">
        <f t="shared" si="19"/>
        <v>3</v>
      </c>
      <c r="V109" s="8"/>
      <c r="W109" s="22"/>
    </row>
    <row r="110" spans="1:31" ht="12.75" hidden="1" customHeight="1" x14ac:dyDescent="0.35">
      <c r="A110" s="8"/>
      <c r="E110" s="85" t="s">
        <v>127</v>
      </c>
      <c r="F110" s="85"/>
      <c r="G110" s="35"/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31">
        <f t="shared" si="19"/>
        <v>0</v>
      </c>
      <c r="V110" s="8"/>
      <c r="W110" s="22"/>
    </row>
    <row r="111" spans="1:31" ht="12.75" hidden="1" customHeight="1" x14ac:dyDescent="0.35">
      <c r="A111" s="8"/>
      <c r="E111" s="85" t="s">
        <v>128</v>
      </c>
      <c r="F111" s="85"/>
      <c r="G111" s="35"/>
      <c r="H111" s="84">
        <v>0</v>
      </c>
      <c r="I111" s="84">
        <v>0</v>
      </c>
      <c r="J111" s="84">
        <v>52174.569099999993</v>
      </c>
      <c r="K111" s="84">
        <v>3226.5731800000003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31">
        <f t="shared" si="19"/>
        <v>55401.142279999993</v>
      </c>
      <c r="V111" s="8"/>
      <c r="W111" s="22"/>
    </row>
    <row r="112" spans="1:31" ht="12.75" hidden="1" customHeight="1" x14ac:dyDescent="0.35">
      <c r="A112" s="8"/>
      <c r="E112" s="85" t="s">
        <v>129</v>
      </c>
      <c r="F112" s="85"/>
      <c r="G112" s="35"/>
      <c r="H112" s="84">
        <v>0</v>
      </c>
      <c r="I112" s="84">
        <v>0</v>
      </c>
      <c r="J112" s="84">
        <v>36.262500000000003</v>
      </c>
      <c r="K112" s="84">
        <v>31.947500000000002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31">
        <f t="shared" si="19"/>
        <v>68.210000000000008</v>
      </c>
      <c r="V112" s="8"/>
      <c r="W112" s="22"/>
    </row>
    <row r="113" spans="1:23" ht="12.75" hidden="1" customHeight="1" x14ac:dyDescent="0.35">
      <c r="A113" s="8"/>
      <c r="E113" s="85" t="s">
        <v>130</v>
      </c>
      <c r="F113" s="85"/>
      <c r="G113" s="35"/>
      <c r="H113" s="84">
        <v>0</v>
      </c>
      <c r="I113" s="84">
        <v>0</v>
      </c>
      <c r="J113" s="84">
        <v>124.08882000000015</v>
      </c>
      <c r="K113" s="84">
        <v>2005.3616400000003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31">
        <f t="shared" si="19"/>
        <v>2129.4504600000005</v>
      </c>
      <c r="V113" s="8"/>
      <c r="W113" s="22"/>
    </row>
    <row r="114" spans="1:23" ht="12.75" hidden="1" customHeight="1" x14ac:dyDescent="0.35">
      <c r="A114" s="8"/>
      <c r="E114" s="85" t="s">
        <v>131</v>
      </c>
      <c r="F114" s="85"/>
      <c r="G114" s="35"/>
      <c r="H114" s="84">
        <v>0</v>
      </c>
      <c r="I114" s="84">
        <v>0</v>
      </c>
      <c r="J114" s="84">
        <v>9.0999999999999998E-2</v>
      </c>
      <c r="K114" s="84">
        <v>0.1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31">
        <f t="shared" si="19"/>
        <v>0.191</v>
      </c>
      <c r="V114" s="8"/>
      <c r="W114" s="22"/>
    </row>
    <row r="115" spans="1:23" s="22" customFormat="1" ht="12.75" hidden="1" customHeight="1" x14ac:dyDescent="0.35">
      <c r="A115" s="27"/>
      <c r="E115" s="86" t="s">
        <v>132</v>
      </c>
      <c r="F115" s="86"/>
      <c r="H115" s="87">
        <v>0</v>
      </c>
      <c r="I115" s="88"/>
      <c r="J115" s="88"/>
      <c r="K115" s="88">
        <v>10588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52">
        <f>SUM(I115:T115)</f>
        <v>10588</v>
      </c>
      <c r="V115" s="27"/>
    </row>
    <row r="116" spans="1:23" ht="12.75" customHeight="1" x14ac:dyDescent="0.35">
      <c r="A116" s="8"/>
      <c r="D116" s="44"/>
      <c r="E116" s="50" t="s">
        <v>66</v>
      </c>
      <c r="F116" s="35"/>
      <c r="G116" s="35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8"/>
      <c r="W116" s="22"/>
    </row>
    <row r="117" spans="1:23" s="22" customFormat="1" ht="12.75" customHeight="1" x14ac:dyDescent="0.35">
      <c r="A117" s="27"/>
      <c r="C117" s="91"/>
      <c r="E117" s="83" t="s">
        <v>133</v>
      </c>
      <c r="F117" s="44"/>
      <c r="G117" s="36" t="s">
        <v>134</v>
      </c>
      <c r="H117" s="51">
        <v>7243382.9999999991</v>
      </c>
      <c r="I117" s="51">
        <f>[18]original!$G$6</f>
        <v>3773503</v>
      </c>
      <c r="J117" s="51">
        <f>[19]original!$H$6</f>
        <v>576252.28402000002</v>
      </c>
      <c r="K117" s="51">
        <f>[20]original!$I$6</f>
        <v>499727.50281999999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f>SUM(I117:T117)</f>
        <v>4849482.7868400002</v>
      </c>
      <c r="V117" s="27"/>
    </row>
    <row r="118" spans="1:23" s="22" customFormat="1" ht="12.75" customHeight="1" x14ac:dyDescent="0.35">
      <c r="A118" s="27"/>
      <c r="E118" s="83" t="s">
        <v>135</v>
      </c>
      <c r="F118" s="83"/>
      <c r="G118" s="44" t="s">
        <v>136</v>
      </c>
      <c r="H118" s="51">
        <f>SUM(H119:H120)</f>
        <v>2142549</v>
      </c>
      <c r="I118" s="52">
        <f>SUM(I119:I120)</f>
        <v>14408.00597</v>
      </c>
      <c r="J118" s="89">
        <f t="shared" ref="J118:T118" si="20">SUM(J119:J120)</f>
        <v>662901</v>
      </c>
      <c r="K118" s="51">
        <f>SUM(K119:K120)</f>
        <v>27897</v>
      </c>
      <c r="L118" s="52">
        <f t="shared" si="20"/>
        <v>0</v>
      </c>
      <c r="M118" s="89">
        <f t="shared" si="20"/>
        <v>0</v>
      </c>
      <c r="N118" s="89">
        <f t="shared" si="20"/>
        <v>0</v>
      </c>
      <c r="O118" s="89">
        <f t="shared" si="20"/>
        <v>0</v>
      </c>
      <c r="P118" s="89">
        <f t="shared" si="20"/>
        <v>0</v>
      </c>
      <c r="Q118" s="89">
        <f t="shared" si="20"/>
        <v>0</v>
      </c>
      <c r="R118" s="89">
        <f t="shared" si="20"/>
        <v>0</v>
      </c>
      <c r="S118" s="89">
        <f t="shared" si="20"/>
        <v>0</v>
      </c>
      <c r="T118" s="89">
        <f t="shared" si="20"/>
        <v>0</v>
      </c>
      <c r="U118" s="51">
        <f>SUM(U119:U120)</f>
        <v>705206.00597000006</v>
      </c>
      <c r="V118" s="27"/>
    </row>
    <row r="119" spans="1:23" s="22" customFormat="1" ht="12.75" customHeight="1" x14ac:dyDescent="0.35">
      <c r="E119" s="91" t="s">
        <v>137</v>
      </c>
      <c r="H119" s="87">
        <v>2142549</v>
      </c>
      <c r="I119" s="22">
        <v>14408.00597</v>
      </c>
      <c r="J119" s="22">
        <v>662901</v>
      </c>
      <c r="K119" s="87">
        <v>27897</v>
      </c>
      <c r="U119" s="51">
        <f>SUM(I119:T119)</f>
        <v>705206.00597000006</v>
      </c>
      <c r="V119" s="27"/>
    </row>
    <row r="120" spans="1:23" s="22" customFormat="1" ht="12.65" customHeight="1" x14ac:dyDescent="0.35">
      <c r="A120" s="27"/>
      <c r="E120" s="96" t="s">
        <v>138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51">
        <f>SUM(I120:T120)</f>
        <v>0</v>
      </c>
      <c r="V120" s="27"/>
    </row>
    <row r="121" spans="1:23" s="22" customFormat="1" ht="12.75" customHeight="1" x14ac:dyDescent="0.35">
      <c r="A121" s="27"/>
      <c r="E121" s="83" t="s">
        <v>139</v>
      </c>
      <c r="F121" s="83"/>
      <c r="G121" s="44"/>
      <c r="H121" s="87">
        <f>SUM(H122:H122)</f>
        <v>4000000</v>
      </c>
      <c r="I121" s="87">
        <v>0</v>
      </c>
      <c r="J121" s="87">
        <v>0</v>
      </c>
      <c r="K121" s="87">
        <f>SUM(K122)</f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51">
        <f>SUM(U122)</f>
        <v>0</v>
      </c>
      <c r="V121" s="27"/>
    </row>
    <row r="122" spans="1:23" s="22" customFormat="1" ht="12.75" customHeight="1" x14ac:dyDescent="0.35">
      <c r="A122" s="27"/>
      <c r="E122" s="91" t="s">
        <v>140</v>
      </c>
      <c r="F122" s="83"/>
      <c r="G122" s="44"/>
      <c r="H122" s="87">
        <v>4000000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51">
        <f>SUM(I122:T122)</f>
        <v>0</v>
      </c>
      <c r="V122" s="27"/>
    </row>
    <row r="123" spans="1:23" ht="12.75" customHeight="1" x14ac:dyDescent="0.35">
      <c r="A123" s="97" t="s">
        <v>141</v>
      </c>
      <c r="B123" s="69"/>
      <c r="C123" s="69"/>
      <c r="D123" s="69"/>
      <c r="E123" s="69"/>
      <c r="F123" s="69"/>
      <c r="G123" s="72"/>
      <c r="H123" s="98">
        <f t="shared" ref="H123:U123" si="21">H83+H80</f>
        <v>1815020326.0409999</v>
      </c>
      <c r="I123" s="98">
        <f t="shared" si="21"/>
        <v>90597196.142930016</v>
      </c>
      <c r="J123" s="98">
        <f t="shared" si="21"/>
        <v>126581259.81081</v>
      </c>
      <c r="K123" s="98">
        <f t="shared" si="21"/>
        <v>200902609.46090999</v>
      </c>
      <c r="L123" s="98">
        <f t="shared" si="21"/>
        <v>0</v>
      </c>
      <c r="M123" s="98">
        <f t="shared" si="21"/>
        <v>0</v>
      </c>
      <c r="N123" s="98">
        <f t="shared" si="21"/>
        <v>0</v>
      </c>
      <c r="O123" s="98">
        <f t="shared" si="21"/>
        <v>0</v>
      </c>
      <c r="P123" s="98">
        <f t="shared" si="21"/>
        <v>0</v>
      </c>
      <c r="Q123" s="98">
        <f t="shared" si="21"/>
        <v>0</v>
      </c>
      <c r="R123" s="98">
        <f t="shared" si="21"/>
        <v>0</v>
      </c>
      <c r="S123" s="98">
        <f t="shared" si="21"/>
        <v>0</v>
      </c>
      <c r="T123" s="98">
        <f t="shared" si="21"/>
        <v>0</v>
      </c>
      <c r="U123" s="69">
        <f t="shared" si="21"/>
        <v>418081065.4146499</v>
      </c>
      <c r="V123" s="8"/>
      <c r="W123" s="22"/>
    </row>
    <row r="124" spans="1:23" ht="12.75" customHeight="1" x14ac:dyDescent="0.35">
      <c r="A124" s="617" t="s">
        <v>142</v>
      </c>
      <c r="B124" s="618"/>
      <c r="C124" s="618"/>
      <c r="D124" s="618"/>
      <c r="E124" s="618"/>
      <c r="F124" s="618"/>
      <c r="G124" s="618"/>
      <c r="H124" s="98"/>
      <c r="I124" s="98"/>
      <c r="J124" s="99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69"/>
      <c r="V124" s="8"/>
      <c r="W124" s="22"/>
    </row>
    <row r="125" spans="1:23" ht="12" customHeight="1" x14ac:dyDescent="0.35">
      <c r="A125" s="100" t="s">
        <v>141</v>
      </c>
      <c r="B125" s="101"/>
      <c r="C125" s="102"/>
      <c r="D125" s="5"/>
      <c r="E125" s="5"/>
      <c r="F125" s="5"/>
      <c r="G125" s="5"/>
      <c r="H125" s="103">
        <f>+H123</f>
        <v>1815020326.0409999</v>
      </c>
      <c r="I125" s="104">
        <f t="shared" ref="I125:S125" si="22">+I123</f>
        <v>90597196.142930016</v>
      </c>
      <c r="J125" s="103">
        <f t="shared" si="22"/>
        <v>126581259.81081</v>
      </c>
      <c r="K125" s="104">
        <f t="shared" si="22"/>
        <v>200902609.46090999</v>
      </c>
      <c r="L125" s="104">
        <f t="shared" si="22"/>
        <v>0</v>
      </c>
      <c r="M125" s="104">
        <f t="shared" si="22"/>
        <v>0</v>
      </c>
      <c r="N125" s="104">
        <f t="shared" si="22"/>
        <v>0</v>
      </c>
      <c r="O125" s="104">
        <f t="shared" si="22"/>
        <v>0</v>
      </c>
      <c r="P125" s="104">
        <f t="shared" si="22"/>
        <v>0</v>
      </c>
      <c r="Q125" s="104">
        <f t="shared" si="22"/>
        <v>0</v>
      </c>
      <c r="R125" s="104">
        <f>+R123</f>
        <v>0</v>
      </c>
      <c r="S125" s="104">
        <f t="shared" si="22"/>
        <v>0</v>
      </c>
      <c r="T125" s="104">
        <f>+T123</f>
        <v>0</v>
      </c>
      <c r="U125" s="101">
        <f>+U123</f>
        <v>418081065.4146499</v>
      </c>
      <c r="V125" s="8"/>
      <c r="W125" s="22"/>
    </row>
    <row r="126" spans="1:23" s="9" customFormat="1" ht="12.75" customHeight="1" x14ac:dyDescent="0.35">
      <c r="A126" s="105" t="s">
        <v>143</v>
      </c>
      <c r="B126" s="78"/>
      <c r="C126" s="78"/>
      <c r="D126" s="78"/>
      <c r="E126" s="78"/>
      <c r="F126" s="78"/>
      <c r="G126" s="106"/>
      <c r="H126" s="107"/>
      <c r="I126" s="107">
        <f>SUM(I127:I128)</f>
        <v>10751.568040000042</v>
      </c>
      <c r="J126" s="108">
        <f t="shared" ref="J126:T126" si="23">SUM(J127:J128)</f>
        <v>191636.83148999978</v>
      </c>
      <c r="K126" s="107">
        <f t="shared" si="23"/>
        <v>-304369.27006999962</v>
      </c>
      <c r="L126" s="107">
        <f t="shared" si="23"/>
        <v>0</v>
      </c>
      <c r="M126" s="107">
        <f t="shared" si="23"/>
        <v>0</v>
      </c>
      <c r="N126" s="107">
        <f t="shared" si="23"/>
        <v>0</v>
      </c>
      <c r="O126" s="107">
        <f t="shared" si="23"/>
        <v>0</v>
      </c>
      <c r="P126" s="107">
        <f t="shared" si="23"/>
        <v>0</v>
      </c>
      <c r="Q126" s="107">
        <f>SUM(Q127:Q128)</f>
        <v>0</v>
      </c>
      <c r="R126" s="107">
        <f>SUM(R127:R128)</f>
        <v>0</v>
      </c>
      <c r="S126" s="107">
        <f t="shared" si="23"/>
        <v>0</v>
      </c>
      <c r="T126" s="109">
        <f t="shared" si="23"/>
        <v>0</v>
      </c>
      <c r="U126" s="110">
        <f>SUM(U127:U128)</f>
        <v>-101981.8705400005</v>
      </c>
      <c r="V126" s="8"/>
      <c r="W126" s="22"/>
    </row>
    <row r="127" spans="1:23" ht="12.75" customHeight="1" x14ac:dyDescent="0.35">
      <c r="A127" s="605" t="s">
        <v>144</v>
      </c>
      <c r="B127" s="606"/>
      <c r="C127" s="606"/>
      <c r="D127" s="606"/>
      <c r="E127" s="606"/>
      <c r="F127" s="606"/>
      <c r="G127" s="607"/>
      <c r="H127" s="31"/>
      <c r="I127" s="31">
        <f>-I83+I97+I117+I118+I121</f>
        <v>-642768.43195999996</v>
      </c>
      <c r="J127" s="113">
        <f>-J83+J97+J117+J118+J121</f>
        <v>-1413259.1685100002</v>
      </c>
      <c r="K127" s="114">
        <f>-K83+K97+K117+K118+K121+K115</f>
        <v>-716702.27006999962</v>
      </c>
      <c r="L127" s="114">
        <f t="shared" ref="L127:T127" si="24">-L83+L97+L117+L118+L121</f>
        <v>0</v>
      </c>
      <c r="M127" s="114">
        <f t="shared" si="24"/>
        <v>0</v>
      </c>
      <c r="N127" s="114">
        <f t="shared" si="24"/>
        <v>0</v>
      </c>
      <c r="O127" s="114">
        <f t="shared" si="24"/>
        <v>0</v>
      </c>
      <c r="P127" s="114">
        <f t="shared" si="24"/>
        <v>0</v>
      </c>
      <c r="Q127" s="114">
        <f t="shared" si="24"/>
        <v>0</v>
      </c>
      <c r="R127" s="114">
        <f t="shared" si="24"/>
        <v>0</v>
      </c>
      <c r="S127" s="114">
        <f t="shared" si="24"/>
        <v>0</v>
      </c>
      <c r="T127" s="42">
        <f t="shared" si="24"/>
        <v>0</v>
      </c>
      <c r="U127" s="114">
        <f>-U83+U97+U117+U118+U121+U115</f>
        <v>-2772729.8705400005</v>
      </c>
      <c r="V127" s="57"/>
      <c r="W127" s="22"/>
    </row>
    <row r="128" spans="1:23" ht="12.75" customHeight="1" x14ac:dyDescent="0.35">
      <c r="A128" s="111" t="s">
        <v>145</v>
      </c>
      <c r="B128" s="112"/>
      <c r="C128" s="112"/>
      <c r="D128" s="112"/>
      <c r="E128" s="112"/>
      <c r="F128" s="112"/>
      <c r="G128" s="112"/>
      <c r="H128" s="115"/>
      <c r="I128" s="31">
        <f>662053+34-4205-70-1502-201-2589</f>
        <v>653520</v>
      </c>
      <c r="J128" s="28">
        <f>1606682-1786</f>
        <v>1604896</v>
      </c>
      <c r="K128" s="28">
        <f>472082-4809-54940</f>
        <v>412333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114">
        <f>SUM(I128:T128)-1</f>
        <v>2670748</v>
      </c>
      <c r="V128" s="8"/>
      <c r="W128" s="22"/>
    </row>
    <row r="129" spans="1:23" s="9" customFormat="1" ht="12.75" customHeight="1" x14ac:dyDescent="0.35">
      <c r="A129" s="57" t="s">
        <v>146</v>
      </c>
      <c r="C129" s="78"/>
      <c r="G129" s="36" t="s">
        <v>147</v>
      </c>
      <c r="H129" s="80"/>
      <c r="I129" s="80">
        <f>SUM(I130:I136)</f>
        <v>16418</v>
      </c>
      <c r="J129" s="116">
        <f t="shared" ref="J129:U129" si="25">SUM(J130:J135)</f>
        <v>5709</v>
      </c>
      <c r="K129" s="110">
        <f t="shared" si="25"/>
        <v>20058</v>
      </c>
      <c r="L129" s="110">
        <f t="shared" si="25"/>
        <v>0</v>
      </c>
      <c r="M129" s="110">
        <f t="shared" si="25"/>
        <v>0</v>
      </c>
      <c r="N129" s="110">
        <f t="shared" si="25"/>
        <v>0</v>
      </c>
      <c r="O129" s="110">
        <f t="shared" si="25"/>
        <v>0</v>
      </c>
      <c r="P129" s="110">
        <f t="shared" si="25"/>
        <v>0</v>
      </c>
      <c r="Q129" s="110">
        <f t="shared" si="25"/>
        <v>0</v>
      </c>
      <c r="R129" s="110">
        <f t="shared" si="25"/>
        <v>0</v>
      </c>
      <c r="S129" s="110">
        <f t="shared" si="25"/>
        <v>0</v>
      </c>
      <c r="T129" s="117">
        <f t="shared" si="25"/>
        <v>0</v>
      </c>
      <c r="U129" s="110">
        <f t="shared" si="25"/>
        <v>42185</v>
      </c>
      <c r="V129" s="57"/>
      <c r="W129" s="22"/>
    </row>
    <row r="130" spans="1:23" ht="12.75" customHeight="1" x14ac:dyDescent="0.35">
      <c r="A130" s="8"/>
      <c r="E130" s="1" t="s">
        <v>148</v>
      </c>
      <c r="H130" s="51"/>
      <c r="I130" s="31">
        <v>188</v>
      </c>
      <c r="J130" s="28">
        <v>191</v>
      </c>
      <c r="K130" s="28">
        <v>149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114">
        <f t="shared" ref="U130:U132" si="26">SUM(I130:T130)</f>
        <v>528</v>
      </c>
      <c r="V130" s="27"/>
      <c r="W130" s="22"/>
    </row>
    <row r="131" spans="1:23" ht="12.75" customHeight="1" x14ac:dyDescent="0.35">
      <c r="A131" s="8"/>
      <c r="E131" s="1" t="s">
        <v>149</v>
      </c>
      <c r="H131" s="51"/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9">
        <f t="shared" si="26"/>
        <v>0</v>
      </c>
      <c r="V131" s="27"/>
      <c r="W131" s="22"/>
    </row>
    <row r="132" spans="1:23" ht="12.75" customHeight="1" x14ac:dyDescent="0.35">
      <c r="A132" s="8"/>
      <c r="E132" s="1" t="s">
        <v>150</v>
      </c>
      <c r="H132" s="51"/>
      <c r="I132" s="10">
        <v>15250</v>
      </c>
      <c r="J132" s="28">
        <v>5500</v>
      </c>
      <c r="K132" s="28">
        <v>17300</v>
      </c>
      <c r="L132" s="10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9">
        <f t="shared" si="26"/>
        <v>38050</v>
      </c>
      <c r="V132" s="27"/>
      <c r="W132" s="22"/>
    </row>
    <row r="133" spans="1:23" ht="12.75" customHeight="1" x14ac:dyDescent="0.35">
      <c r="A133" s="8"/>
      <c r="E133" s="1" t="s">
        <v>151</v>
      </c>
      <c r="H133" s="51"/>
      <c r="I133" s="10">
        <v>980</v>
      </c>
      <c r="J133" s="10">
        <v>0</v>
      </c>
      <c r="K133" s="28">
        <v>2609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29">
        <f>SUM(I133:T133)</f>
        <v>3589</v>
      </c>
      <c r="V133" s="27"/>
      <c r="W133" s="22"/>
    </row>
    <row r="134" spans="1:23" ht="14.15" customHeight="1" x14ac:dyDescent="0.35">
      <c r="A134" s="8"/>
      <c r="E134" s="1" t="s">
        <v>152</v>
      </c>
      <c r="H134" s="51"/>
      <c r="I134" s="28">
        <v>0</v>
      </c>
      <c r="J134" s="28">
        <v>18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9">
        <f>SUM(I134:T134)</f>
        <v>18</v>
      </c>
      <c r="V134" s="8"/>
      <c r="W134" s="22"/>
    </row>
    <row r="135" spans="1:23" ht="12" customHeight="1" x14ac:dyDescent="0.35">
      <c r="A135" s="8"/>
      <c r="E135" s="1" t="s">
        <v>153</v>
      </c>
      <c r="H135" s="51"/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29">
        <f t="shared" ref="U135:U144" si="27">SUM(I135:T135)</f>
        <v>0</v>
      </c>
      <c r="V135" s="8"/>
      <c r="W135" s="22"/>
    </row>
    <row r="136" spans="1:23" ht="12.75" customHeight="1" x14ac:dyDescent="0.35">
      <c r="A136" s="8"/>
      <c r="E136" s="1" t="s">
        <v>154</v>
      </c>
      <c r="H136" s="31"/>
      <c r="I136" s="28">
        <v>0</v>
      </c>
      <c r="J136" s="28">
        <v>0</v>
      </c>
      <c r="K136" s="28">
        <v>0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9">
        <f t="shared" si="27"/>
        <v>0</v>
      </c>
      <c r="V136" s="8"/>
      <c r="W136" s="22"/>
    </row>
    <row r="137" spans="1:23" ht="12.75" customHeight="1" x14ac:dyDescent="0.35">
      <c r="A137" s="8" t="s">
        <v>155</v>
      </c>
      <c r="G137" s="52"/>
      <c r="H137" s="31"/>
      <c r="I137" s="31">
        <v>4738321.6384899998</v>
      </c>
      <c r="J137" s="31">
        <v>3862010.13888</v>
      </c>
      <c r="K137" s="31">
        <v>3867783.0430999999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29">
        <f>SUM(I137:T137)</f>
        <v>12468114.82047</v>
      </c>
      <c r="V137" s="8"/>
      <c r="W137" s="22"/>
    </row>
    <row r="138" spans="1:23" ht="12.75" customHeight="1" x14ac:dyDescent="0.35">
      <c r="A138" s="118" t="s">
        <v>156</v>
      </c>
      <c r="B138" s="119"/>
      <c r="C138" s="119"/>
      <c r="D138" s="119"/>
      <c r="E138" s="119"/>
      <c r="F138" s="119"/>
      <c r="G138" s="119"/>
      <c r="H138" s="120"/>
      <c r="I138" s="120">
        <v>1953769.8915599999</v>
      </c>
      <c r="J138" s="120">
        <v>2057658.7029899999</v>
      </c>
      <c r="K138" s="120">
        <v>2163901.35433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1">
        <f t="shared" si="27"/>
        <v>6175329.94888</v>
      </c>
      <c r="V138" s="8"/>
      <c r="W138" s="22"/>
    </row>
    <row r="139" spans="1:23" ht="12.75" customHeight="1" x14ac:dyDescent="0.35">
      <c r="A139" s="57" t="s">
        <v>157</v>
      </c>
      <c r="H139" s="77"/>
      <c r="I139" s="77">
        <f t="shared" ref="I139:T139" si="28">+I125+I126+I129+I137+I138</f>
        <v>97316457.241020024</v>
      </c>
      <c r="J139" s="81">
        <f t="shared" si="28"/>
        <v>132698274.48416999</v>
      </c>
      <c r="K139" s="81">
        <f t="shared" si="28"/>
        <v>206649982.58827001</v>
      </c>
      <c r="L139" s="81">
        <f t="shared" si="28"/>
        <v>0</v>
      </c>
      <c r="M139" s="81">
        <f t="shared" si="28"/>
        <v>0</v>
      </c>
      <c r="N139" s="81">
        <f t="shared" si="28"/>
        <v>0</v>
      </c>
      <c r="O139" s="81">
        <f t="shared" si="28"/>
        <v>0</v>
      </c>
      <c r="P139" s="81">
        <f t="shared" si="28"/>
        <v>0</v>
      </c>
      <c r="Q139" s="81">
        <f t="shared" si="28"/>
        <v>0</v>
      </c>
      <c r="R139" s="81">
        <f t="shared" si="28"/>
        <v>0</v>
      </c>
      <c r="S139" s="81">
        <f t="shared" si="28"/>
        <v>0</v>
      </c>
      <c r="T139" s="81">
        <f t="shared" si="28"/>
        <v>0</v>
      </c>
      <c r="U139" s="26">
        <f>+U125+U126+U129+U137+U138</f>
        <v>436664713.31345987</v>
      </c>
      <c r="V139" s="8"/>
      <c r="W139" s="22"/>
    </row>
    <row r="140" spans="1:23" s="22" customFormat="1" ht="12.75" customHeight="1" x14ac:dyDescent="0.35">
      <c r="A140" s="27" t="s">
        <v>158</v>
      </c>
      <c r="G140" s="36"/>
      <c r="H140" s="51"/>
      <c r="I140" s="10">
        <v>1292</v>
      </c>
      <c r="J140" s="10">
        <v>-825</v>
      </c>
      <c r="K140" s="10">
        <v>2278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f t="shared" si="27"/>
        <v>2745</v>
      </c>
      <c r="V140" s="27"/>
    </row>
    <row r="141" spans="1:23" s="22" customFormat="1" ht="12.75" hidden="1" customHeight="1" x14ac:dyDescent="0.35">
      <c r="A141" s="608" t="s">
        <v>159</v>
      </c>
      <c r="B141" s="604"/>
      <c r="C141" s="604"/>
      <c r="D141" s="604"/>
      <c r="E141" s="604"/>
      <c r="F141" s="604"/>
      <c r="G141" s="604"/>
      <c r="H141" s="51"/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f t="shared" si="27"/>
        <v>0</v>
      </c>
      <c r="V141" s="27"/>
    </row>
    <row r="142" spans="1:23" s="22" customFormat="1" ht="12.75" customHeight="1" x14ac:dyDescent="0.35">
      <c r="A142" s="27" t="s">
        <v>160</v>
      </c>
      <c r="H142" s="51"/>
      <c r="I142" s="10">
        <v>-4186501</v>
      </c>
      <c r="J142" s="10">
        <v>-4738322</v>
      </c>
      <c r="K142" s="10">
        <v>-3862010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f t="shared" si="27"/>
        <v>-12786833</v>
      </c>
      <c r="V142" s="27"/>
    </row>
    <row r="143" spans="1:23" s="22" customFormat="1" ht="12.75" customHeight="1" x14ac:dyDescent="0.35">
      <c r="A143" s="27" t="s">
        <v>161</v>
      </c>
      <c r="H143" s="51"/>
      <c r="I143" s="10">
        <v>-2148216</v>
      </c>
      <c r="J143" s="10">
        <v>-1953770</v>
      </c>
      <c r="K143" s="10">
        <v>-2057659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f t="shared" si="27"/>
        <v>-6159645</v>
      </c>
      <c r="V143" s="27"/>
    </row>
    <row r="144" spans="1:23" s="22" customFormat="1" ht="12.75" customHeight="1" x14ac:dyDescent="0.35">
      <c r="A144" s="609" t="s">
        <v>162</v>
      </c>
      <c r="B144" s="610"/>
      <c r="C144" s="610"/>
      <c r="D144" s="610"/>
      <c r="E144" s="610"/>
      <c r="F144" s="610"/>
      <c r="G144" s="610"/>
      <c r="H144" s="92"/>
      <c r="I144" s="10">
        <v>8839</v>
      </c>
      <c r="J144" s="10">
        <f>9641-25790</f>
        <v>-16149</v>
      </c>
      <c r="K144" s="10">
        <f>9307-861955</f>
        <v>-852648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f t="shared" si="27"/>
        <v>-859958</v>
      </c>
      <c r="V144" s="27"/>
    </row>
    <row r="145" spans="1:55" ht="12.75" customHeight="1" x14ac:dyDescent="0.35">
      <c r="A145" s="97" t="s">
        <v>163</v>
      </c>
      <c r="B145" s="70"/>
      <c r="C145" s="70"/>
      <c r="D145" s="70"/>
      <c r="E145" s="70"/>
      <c r="F145" s="70"/>
      <c r="G145" s="123"/>
      <c r="H145" s="124"/>
      <c r="I145" s="98">
        <f>SUM(I139:I144)-2</f>
        <v>90991869.241020024</v>
      </c>
      <c r="J145" s="124">
        <f>SUM(J139:J144)+1</f>
        <v>125989209.48416999</v>
      </c>
      <c r="K145" s="98">
        <f>SUM(K139:K144)</f>
        <v>199879943.58827001</v>
      </c>
      <c r="L145" s="98">
        <f t="shared" ref="L145:T145" si="29">SUM(L139:L144)</f>
        <v>0</v>
      </c>
      <c r="M145" s="98">
        <f t="shared" si="29"/>
        <v>0</v>
      </c>
      <c r="N145" s="98">
        <f t="shared" si="29"/>
        <v>0</v>
      </c>
      <c r="O145" s="98">
        <f t="shared" si="29"/>
        <v>0</v>
      </c>
      <c r="P145" s="98">
        <f t="shared" si="29"/>
        <v>0</v>
      </c>
      <c r="Q145" s="98">
        <f t="shared" si="29"/>
        <v>0</v>
      </c>
      <c r="R145" s="98">
        <f t="shared" si="29"/>
        <v>0</v>
      </c>
      <c r="S145" s="98">
        <f t="shared" si="29"/>
        <v>0</v>
      </c>
      <c r="T145" s="98">
        <f t="shared" si="29"/>
        <v>0</v>
      </c>
      <c r="U145" s="69">
        <f>SUM(U139:U144)</f>
        <v>416861022.31345987</v>
      </c>
      <c r="V145" s="8"/>
      <c r="W145" s="22"/>
    </row>
    <row r="146" spans="1:55" s="611" customFormat="1" ht="12.75" customHeight="1" x14ac:dyDescent="0.35">
      <c r="A146" s="604" t="s">
        <v>164</v>
      </c>
      <c r="B146" s="604"/>
      <c r="C146" s="604"/>
      <c r="D146" s="604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  <c r="AD146" s="604"/>
      <c r="AE146" s="604"/>
      <c r="AF146" s="604"/>
      <c r="AG146" s="604"/>
      <c r="AH146" s="604"/>
      <c r="AI146" s="604"/>
      <c r="AJ146" s="604"/>
      <c r="AK146" s="604"/>
      <c r="AL146" s="604"/>
      <c r="AM146" s="604"/>
      <c r="AN146" s="604"/>
      <c r="AO146" s="604"/>
      <c r="AP146" s="604"/>
      <c r="AQ146" s="604"/>
      <c r="AR146" s="604"/>
      <c r="AS146" s="604"/>
      <c r="AT146" s="604"/>
      <c r="AU146" s="604"/>
      <c r="AV146" s="604"/>
      <c r="AW146" s="604"/>
      <c r="AX146" s="604"/>
      <c r="AY146" s="604"/>
      <c r="AZ146" s="604"/>
      <c r="BA146" s="604"/>
      <c r="BB146" s="604"/>
      <c r="BC146" s="604"/>
    </row>
    <row r="147" spans="1:55" s="122" customFormat="1" ht="12.75" customHeight="1" x14ac:dyDescent="0.35">
      <c r="A147" s="604" t="s">
        <v>165</v>
      </c>
      <c r="B147" s="604"/>
      <c r="C147" s="604"/>
      <c r="D147" s="604"/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1"/>
    </row>
    <row r="148" spans="1:55" ht="12.75" customHeight="1" x14ac:dyDescent="0.35">
      <c r="A148" s="604" t="s">
        <v>166</v>
      </c>
      <c r="B148" s="604"/>
      <c r="C148" s="604"/>
      <c r="D148" s="604"/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604"/>
      <c r="U148" s="604"/>
      <c r="V148" s="22"/>
    </row>
    <row r="149" spans="1:55" ht="12.75" customHeight="1" x14ac:dyDescent="0.35">
      <c r="A149" s="604" t="s">
        <v>167</v>
      </c>
      <c r="B149" s="604"/>
      <c r="C149" s="604"/>
      <c r="D149" s="604"/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604"/>
      <c r="U149" s="604"/>
    </row>
    <row r="150" spans="1:55" ht="12.75" customHeight="1" x14ac:dyDescent="0.35">
      <c r="A150" s="604" t="s">
        <v>168</v>
      </c>
      <c r="B150" s="604"/>
      <c r="C150" s="604"/>
      <c r="D150" s="604"/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</row>
    <row r="151" spans="1:55" ht="12.75" customHeight="1" x14ac:dyDescent="0.35">
      <c r="A151" s="604" t="s">
        <v>169</v>
      </c>
      <c r="B151" s="604"/>
      <c r="C151" s="604"/>
      <c r="D151" s="604"/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</row>
    <row r="152" spans="1:55" ht="12.75" customHeight="1" x14ac:dyDescent="0.35">
      <c r="A152" s="604" t="s">
        <v>170</v>
      </c>
      <c r="B152" s="604"/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4"/>
      <c r="S152" s="604"/>
      <c r="T152" s="604"/>
      <c r="U152" s="604"/>
    </row>
    <row r="153" spans="1:55" ht="12.75" customHeight="1" x14ac:dyDescent="0.35">
      <c r="A153" s="122" t="s">
        <v>171</v>
      </c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</row>
    <row r="154" spans="1:55" ht="12.75" customHeight="1" x14ac:dyDescent="0.35">
      <c r="A154" s="122" t="s">
        <v>172</v>
      </c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</row>
    <row r="155" spans="1:55" ht="12.75" customHeight="1" x14ac:dyDescent="0.35">
      <c r="A155" s="604" t="s">
        <v>173</v>
      </c>
      <c r="B155" s="604"/>
      <c r="C155" s="604"/>
      <c r="D155" s="604"/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</row>
    <row r="156" spans="1:55" ht="12.75" customHeight="1" x14ac:dyDescent="0.35">
      <c r="A156" s="604" t="s">
        <v>174</v>
      </c>
      <c r="B156" s="604"/>
      <c r="C156" s="604"/>
      <c r="D156" s="604"/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04"/>
      <c r="P156" s="604"/>
      <c r="Q156" s="604"/>
      <c r="R156" s="604"/>
      <c r="S156" s="604"/>
      <c r="T156" s="604"/>
      <c r="U156" s="604"/>
    </row>
    <row r="157" spans="1:55" ht="12.75" customHeight="1" x14ac:dyDescent="0.35">
      <c r="A157" s="604" t="s">
        <v>175</v>
      </c>
      <c r="B157" s="604"/>
      <c r="C157" s="604"/>
      <c r="D157" s="604"/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</row>
    <row r="158" spans="1:55" ht="12.65" customHeight="1" x14ac:dyDescent="0.35">
      <c r="A158" s="604"/>
      <c r="B158" s="604"/>
      <c r="C158" s="604"/>
      <c r="D158" s="604"/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</row>
    <row r="159" spans="1:55" s="594" customFormat="1" ht="12.65" customHeight="1" x14ac:dyDescent="0.35"/>
    <row r="160" spans="1:55" ht="12.75" customHeight="1" x14ac:dyDescent="0.35"/>
    <row r="161" spans="8:29" ht="12.75" customHeight="1" x14ac:dyDescent="0.35"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8:29" ht="12.75" customHeight="1" x14ac:dyDescent="0.35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8:29" ht="12.75" customHeight="1" x14ac:dyDescent="0.35"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8:29" ht="12.75" customHeight="1" x14ac:dyDescent="0.35"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8:29" ht="12.75" customHeight="1" x14ac:dyDescent="0.35"/>
    <row r="166" spans="8:29" ht="12.75" customHeight="1" x14ac:dyDescent="0.35"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8:29" ht="12.75" customHeight="1" x14ac:dyDescent="0.35"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8:29" ht="12.75" customHeight="1" x14ac:dyDescent="0.35"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8:29" ht="12.75" customHeight="1" x14ac:dyDescent="0.35"/>
    <row r="170" spans="8:29" ht="12.75" customHeight="1" x14ac:dyDescent="0.35"/>
    <row r="171" spans="8:29" ht="12.75" customHeight="1" x14ac:dyDescent="0.35"/>
    <row r="172" spans="8:29" ht="12.75" customHeight="1" x14ac:dyDescent="0.35"/>
    <row r="173" spans="8:29" ht="12.75" customHeight="1" x14ac:dyDescent="0.35"/>
    <row r="174" spans="8:29" ht="12.75" customHeight="1" x14ac:dyDescent="0.35"/>
    <row r="175" spans="8:29" ht="12.75" customHeight="1" x14ac:dyDescent="0.35"/>
    <row r="176" spans="8:29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</sheetData>
  <mergeCells count="31">
    <mergeCell ref="E41:G41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8:U148"/>
    <mergeCell ref="E46:F46"/>
    <mergeCell ref="C54:G54"/>
    <mergeCell ref="E59:F59"/>
    <mergeCell ref="C84:F84"/>
    <mergeCell ref="E89:G89"/>
    <mergeCell ref="A124:G124"/>
    <mergeCell ref="A127:G127"/>
    <mergeCell ref="A141:G141"/>
    <mergeCell ref="A144:G144"/>
    <mergeCell ref="A146:XFD146"/>
    <mergeCell ref="A147:U147"/>
    <mergeCell ref="A157:U157"/>
    <mergeCell ref="A158:U158"/>
    <mergeCell ref="A149:U149"/>
    <mergeCell ref="A150:U150"/>
    <mergeCell ref="A151:U151"/>
    <mergeCell ref="A152:U152"/>
    <mergeCell ref="A155:U155"/>
    <mergeCell ref="A156:U156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  <colBreaks count="2" manualBreakCount="2">
    <brk id="10" max="157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18DD-8F1D-433D-AB9D-C06C56AD1A83}">
  <sheetPr>
    <pageSetUpPr fitToPage="1"/>
  </sheetPr>
  <dimension ref="A1:DH282"/>
  <sheetViews>
    <sheetView view="pageBreakPreview" topLeftCell="I1" zoomScale="90" zoomScaleNormal="90" zoomScaleSheetLayoutView="90" workbookViewId="0">
      <selection activeCell="BR1" sqref="BR1:BU1048576"/>
    </sheetView>
  </sheetViews>
  <sheetFormatPr defaultColWidth="9.07421875" defaultRowHeight="14.15" x14ac:dyDescent="0.35"/>
  <cols>
    <col min="1" max="1" width="2.84375" style="130" customWidth="1"/>
    <col min="2" max="2" width="3.4609375" style="130" customWidth="1"/>
    <col min="3" max="3" width="56" style="130" customWidth="1"/>
    <col min="4" max="4" width="4.4609375" style="130" hidden="1" customWidth="1"/>
    <col min="5" max="8" width="13.53515625" style="130" hidden="1" customWidth="1"/>
    <col min="9" max="9" width="13.53515625" style="130" customWidth="1"/>
    <col min="10" max="13" width="13.53515625" style="130" hidden="1" customWidth="1"/>
    <col min="14" max="14" width="13.53515625" style="130" customWidth="1"/>
    <col min="15" max="15" width="12.53515625" style="130" hidden="1" customWidth="1"/>
    <col min="16" max="16" width="12.84375" style="130" hidden="1" customWidth="1"/>
    <col min="17" max="17" width="11.4609375" style="130" hidden="1" customWidth="1"/>
    <col min="18" max="18" width="12.53515625" style="130" hidden="1" customWidth="1"/>
    <col min="19" max="19" width="13.07421875" style="130" customWidth="1"/>
    <col min="20" max="20" width="12.07421875" style="130" hidden="1" customWidth="1"/>
    <col min="21" max="21" width="12.84375" style="130" hidden="1" customWidth="1"/>
    <col min="22" max="22" width="11.4609375" style="130" hidden="1" customWidth="1"/>
    <col min="23" max="23" width="13.4609375" style="130" hidden="1" customWidth="1"/>
    <col min="24" max="24" width="12.53515625" style="130" customWidth="1"/>
    <col min="25" max="25" width="13.53515625" style="130" hidden="1" customWidth="1"/>
    <col min="26" max="26" width="14.4609375" style="130" hidden="1" customWidth="1"/>
    <col min="27" max="27" width="12.07421875" style="130" hidden="1" customWidth="1"/>
    <col min="28" max="28" width="15.4609375" style="130" hidden="1" customWidth="1"/>
    <col min="29" max="29" width="12.53515625" style="130" hidden="1" customWidth="1"/>
    <col min="30" max="30" width="12.4609375" style="130" hidden="1" customWidth="1"/>
    <col min="31" max="31" width="13.07421875" style="130" hidden="1" customWidth="1"/>
    <col min="32" max="32" width="11.4609375" style="130" hidden="1" customWidth="1"/>
    <col min="33" max="33" width="12.53515625" style="130" hidden="1" customWidth="1"/>
    <col min="34" max="70" width="15.4609375" style="130" hidden="1" customWidth="1"/>
    <col min="71" max="71" width="13.07421875" style="130" hidden="1" customWidth="1"/>
    <col min="72" max="72" width="11.4609375" style="130" hidden="1" customWidth="1"/>
    <col min="73" max="73" width="12.53515625" style="130" hidden="1" customWidth="1"/>
    <col min="74" max="74" width="14.53515625" style="130" customWidth="1"/>
    <col min="75" max="75" width="3.4609375" style="130" customWidth="1"/>
    <col min="76" max="76" width="13.53515625" style="583" customWidth="1"/>
    <col min="77" max="77" width="0.4609375" style="130" customWidth="1"/>
    <col min="78" max="79" width="11.4609375" style="130" customWidth="1"/>
    <col min="80" max="80" width="9.07421875" style="130"/>
    <col min="81" max="81" width="10.84375" style="130" customWidth="1"/>
    <col min="82" max="82" width="11.53515625" style="130" customWidth="1"/>
    <col min="83" max="83" width="10.07421875" style="130" customWidth="1"/>
    <col min="84" max="84" width="10.84375" style="130" customWidth="1"/>
    <col min="85" max="85" width="9.4609375" style="130" customWidth="1"/>
    <col min="86" max="86" width="10.4609375" style="130" customWidth="1"/>
    <col min="87" max="87" width="11.53515625" style="130" customWidth="1"/>
    <col min="88" max="16384" width="9.07421875" style="130"/>
  </cols>
  <sheetData>
    <row r="1" spans="1:87" ht="15.45" x14ac:dyDescent="0.4">
      <c r="A1" s="125" t="s">
        <v>176</v>
      </c>
      <c r="B1" s="126"/>
      <c r="C1" s="127"/>
      <c r="D1" s="128"/>
      <c r="E1" s="129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3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</row>
    <row r="2" spans="1:87" x14ac:dyDescent="0.35">
      <c r="A2" s="131"/>
      <c r="B2" s="128"/>
      <c r="D2" s="132"/>
      <c r="E2" s="630" t="s">
        <v>1</v>
      </c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  <c r="BJ2" s="631"/>
      <c r="BK2" s="631"/>
      <c r="BL2" s="631"/>
      <c r="BM2" s="631"/>
      <c r="BN2" s="631"/>
      <c r="BO2" s="631"/>
      <c r="BP2" s="631"/>
      <c r="BQ2" s="631"/>
      <c r="BR2" s="631"/>
      <c r="BS2" s="631"/>
      <c r="BT2" s="631"/>
      <c r="BU2" s="631"/>
      <c r="BV2" s="632"/>
      <c r="BW2" s="133"/>
    </row>
    <row r="3" spans="1:87" x14ac:dyDescent="0.35">
      <c r="A3" s="134"/>
      <c r="B3" s="128"/>
      <c r="C3" s="130" t="s">
        <v>177</v>
      </c>
      <c r="D3" s="135"/>
      <c r="E3" s="625" t="s">
        <v>178</v>
      </c>
      <c r="F3" s="626"/>
      <c r="G3" s="626"/>
      <c r="H3" s="626"/>
      <c r="I3" s="627"/>
      <c r="J3" s="625" t="s">
        <v>3</v>
      </c>
      <c r="K3" s="626"/>
      <c r="L3" s="626"/>
      <c r="M3" s="626"/>
      <c r="N3" s="627"/>
      <c r="O3" s="625" t="s">
        <v>4</v>
      </c>
      <c r="P3" s="626"/>
      <c r="Q3" s="626"/>
      <c r="R3" s="626"/>
      <c r="S3" s="627"/>
      <c r="T3" s="625" t="s">
        <v>5</v>
      </c>
      <c r="U3" s="626"/>
      <c r="V3" s="626"/>
      <c r="W3" s="626"/>
      <c r="X3" s="627"/>
      <c r="Y3" s="625" t="s">
        <v>6</v>
      </c>
      <c r="Z3" s="626"/>
      <c r="AA3" s="626"/>
      <c r="AB3" s="626"/>
      <c r="AC3" s="627"/>
      <c r="AD3" s="625" t="s">
        <v>7</v>
      </c>
      <c r="AE3" s="626"/>
      <c r="AF3" s="626"/>
      <c r="AG3" s="626"/>
      <c r="AH3" s="627"/>
      <c r="AI3" s="625" t="s">
        <v>8</v>
      </c>
      <c r="AJ3" s="626"/>
      <c r="AK3" s="626"/>
      <c r="AL3" s="626"/>
      <c r="AM3" s="627"/>
      <c r="AN3" s="625" t="s">
        <v>9</v>
      </c>
      <c r="AO3" s="626"/>
      <c r="AP3" s="626"/>
      <c r="AQ3" s="626"/>
      <c r="AR3" s="627"/>
      <c r="AS3" s="625" t="s">
        <v>10</v>
      </c>
      <c r="AT3" s="626"/>
      <c r="AU3" s="626"/>
      <c r="AV3" s="626"/>
      <c r="AW3" s="627"/>
      <c r="AX3" s="625" t="s">
        <v>11</v>
      </c>
      <c r="AY3" s="626"/>
      <c r="AZ3" s="626"/>
      <c r="BA3" s="626"/>
      <c r="BB3" s="627"/>
      <c r="BC3" s="625" t="s">
        <v>12</v>
      </c>
      <c r="BD3" s="626"/>
      <c r="BE3" s="626"/>
      <c r="BF3" s="626"/>
      <c r="BG3" s="627"/>
      <c r="BH3" s="625" t="s">
        <v>13</v>
      </c>
      <c r="BI3" s="626"/>
      <c r="BJ3" s="626"/>
      <c r="BK3" s="626"/>
      <c r="BL3" s="627"/>
      <c r="BM3" s="625" t="s">
        <v>14</v>
      </c>
      <c r="BN3" s="626"/>
      <c r="BO3" s="626"/>
      <c r="BP3" s="626"/>
      <c r="BQ3" s="627"/>
      <c r="BR3" s="625" t="s">
        <v>15</v>
      </c>
      <c r="BS3" s="626"/>
      <c r="BT3" s="626"/>
      <c r="BU3" s="626"/>
      <c r="BV3" s="628"/>
    </row>
    <row r="4" spans="1:87" x14ac:dyDescent="0.35">
      <c r="A4" s="134"/>
      <c r="B4" s="128"/>
      <c r="D4" s="135"/>
      <c r="E4" s="136" t="s">
        <v>179</v>
      </c>
      <c r="F4" s="137" t="s">
        <v>180</v>
      </c>
      <c r="G4" s="137" t="s">
        <v>181</v>
      </c>
      <c r="H4" s="137" t="s">
        <v>182</v>
      </c>
      <c r="I4" s="138" t="s">
        <v>183</v>
      </c>
      <c r="J4" s="136" t="s">
        <v>179</v>
      </c>
      <c r="K4" s="137" t="s">
        <v>180</v>
      </c>
      <c r="L4" s="137" t="s">
        <v>181</v>
      </c>
      <c r="M4" s="137" t="s">
        <v>182</v>
      </c>
      <c r="N4" s="139" t="s">
        <v>183</v>
      </c>
      <c r="O4" s="137" t="s">
        <v>179</v>
      </c>
      <c r="P4" s="137" t="s">
        <v>180</v>
      </c>
      <c r="Q4" s="137" t="s">
        <v>181</v>
      </c>
      <c r="R4" s="137" t="s">
        <v>182</v>
      </c>
      <c r="S4" s="139" t="s">
        <v>183</v>
      </c>
      <c r="T4" s="136" t="s">
        <v>179</v>
      </c>
      <c r="U4" s="137" t="s">
        <v>180</v>
      </c>
      <c r="V4" s="137" t="s">
        <v>181</v>
      </c>
      <c r="W4" s="137" t="s">
        <v>182</v>
      </c>
      <c r="X4" s="139" t="s">
        <v>183</v>
      </c>
      <c r="Y4" s="136" t="s">
        <v>179</v>
      </c>
      <c r="Z4" s="137" t="s">
        <v>180</v>
      </c>
      <c r="AA4" s="137" t="s">
        <v>181</v>
      </c>
      <c r="AB4" s="137" t="s">
        <v>182</v>
      </c>
      <c r="AC4" s="139" t="s">
        <v>183</v>
      </c>
      <c r="AD4" s="136" t="s">
        <v>179</v>
      </c>
      <c r="AE4" s="137" t="s">
        <v>180</v>
      </c>
      <c r="AF4" s="137" t="s">
        <v>181</v>
      </c>
      <c r="AG4" s="137" t="s">
        <v>182</v>
      </c>
      <c r="AH4" s="139" t="s">
        <v>183</v>
      </c>
      <c r="AI4" s="136" t="s">
        <v>179</v>
      </c>
      <c r="AJ4" s="137" t="s">
        <v>180</v>
      </c>
      <c r="AK4" s="137" t="s">
        <v>181</v>
      </c>
      <c r="AL4" s="137" t="s">
        <v>182</v>
      </c>
      <c r="AM4" s="139" t="s">
        <v>183</v>
      </c>
      <c r="AN4" s="136" t="s">
        <v>179</v>
      </c>
      <c r="AO4" s="137" t="s">
        <v>180</v>
      </c>
      <c r="AP4" s="137" t="s">
        <v>181</v>
      </c>
      <c r="AQ4" s="137" t="s">
        <v>182</v>
      </c>
      <c r="AR4" s="139" t="s">
        <v>183</v>
      </c>
      <c r="AS4" s="136" t="s">
        <v>179</v>
      </c>
      <c r="AT4" s="137" t="s">
        <v>180</v>
      </c>
      <c r="AU4" s="137" t="s">
        <v>181</v>
      </c>
      <c r="AV4" s="137" t="s">
        <v>182</v>
      </c>
      <c r="AW4" s="139" t="s">
        <v>183</v>
      </c>
      <c r="AX4" s="136" t="s">
        <v>179</v>
      </c>
      <c r="AY4" s="137" t="s">
        <v>180</v>
      </c>
      <c r="AZ4" s="137" t="s">
        <v>181</v>
      </c>
      <c r="BA4" s="137" t="s">
        <v>182</v>
      </c>
      <c r="BB4" s="139" t="s">
        <v>183</v>
      </c>
      <c r="BC4" s="136" t="s">
        <v>179</v>
      </c>
      <c r="BD4" s="137" t="s">
        <v>180</v>
      </c>
      <c r="BE4" s="137" t="s">
        <v>181</v>
      </c>
      <c r="BF4" s="137" t="s">
        <v>182</v>
      </c>
      <c r="BG4" s="139" t="s">
        <v>183</v>
      </c>
      <c r="BH4" s="136" t="s">
        <v>179</v>
      </c>
      <c r="BI4" s="137" t="s">
        <v>180</v>
      </c>
      <c r="BJ4" s="137" t="s">
        <v>181</v>
      </c>
      <c r="BK4" s="137" t="s">
        <v>184</v>
      </c>
      <c r="BL4" s="139" t="s">
        <v>183</v>
      </c>
      <c r="BM4" s="136" t="s">
        <v>179</v>
      </c>
      <c r="BN4" s="137" t="s">
        <v>180</v>
      </c>
      <c r="BO4" s="137" t="s">
        <v>181</v>
      </c>
      <c r="BP4" s="137" t="s">
        <v>182</v>
      </c>
      <c r="BQ4" s="139" t="s">
        <v>183</v>
      </c>
      <c r="BR4" s="136" t="s">
        <v>179</v>
      </c>
      <c r="BS4" s="137" t="s">
        <v>180</v>
      </c>
      <c r="BT4" s="137" t="s">
        <v>181</v>
      </c>
      <c r="BU4" s="137" t="s">
        <v>182</v>
      </c>
      <c r="BV4" s="140" t="s">
        <v>183</v>
      </c>
      <c r="BW4" s="133"/>
    </row>
    <row r="5" spans="1:87" ht="15.45" x14ac:dyDescent="0.4">
      <c r="A5" s="141" t="s">
        <v>16</v>
      </c>
      <c r="B5" s="142"/>
      <c r="C5" s="142"/>
      <c r="D5" s="143"/>
      <c r="E5" s="144" t="s">
        <v>185</v>
      </c>
      <c r="F5" s="145" t="s">
        <v>186</v>
      </c>
      <c r="G5" s="145" t="s">
        <v>187</v>
      </c>
      <c r="H5" s="145" t="s">
        <v>188</v>
      </c>
      <c r="I5" s="146"/>
      <c r="J5" s="144" t="s">
        <v>185</v>
      </c>
      <c r="K5" s="145" t="s">
        <v>186</v>
      </c>
      <c r="L5" s="145" t="s">
        <v>187</v>
      </c>
      <c r="M5" s="145" t="s">
        <v>188</v>
      </c>
      <c r="N5" s="146"/>
      <c r="O5" s="145" t="s">
        <v>185</v>
      </c>
      <c r="P5" s="145" t="s">
        <v>186</v>
      </c>
      <c r="Q5" s="145" t="s">
        <v>187</v>
      </c>
      <c r="R5" s="145" t="s">
        <v>188</v>
      </c>
      <c r="S5" s="146"/>
      <c r="T5" s="144" t="s">
        <v>185</v>
      </c>
      <c r="U5" s="145" t="s">
        <v>186</v>
      </c>
      <c r="V5" s="145" t="s">
        <v>187</v>
      </c>
      <c r="W5" s="145" t="s">
        <v>188</v>
      </c>
      <c r="X5" s="146"/>
      <c r="Y5" s="144" t="s">
        <v>185</v>
      </c>
      <c r="Z5" s="145" t="s">
        <v>186</v>
      </c>
      <c r="AA5" s="145" t="s">
        <v>187</v>
      </c>
      <c r="AB5" s="145" t="s">
        <v>188</v>
      </c>
      <c r="AC5" s="146"/>
      <c r="AD5" s="144" t="s">
        <v>185</v>
      </c>
      <c r="AE5" s="145" t="s">
        <v>186</v>
      </c>
      <c r="AF5" s="145" t="s">
        <v>187</v>
      </c>
      <c r="AG5" s="145" t="s">
        <v>188</v>
      </c>
      <c r="AH5" s="146"/>
      <c r="AI5" s="144" t="s">
        <v>185</v>
      </c>
      <c r="AJ5" s="145" t="s">
        <v>186</v>
      </c>
      <c r="AK5" s="145" t="s">
        <v>187</v>
      </c>
      <c r="AL5" s="145" t="s">
        <v>188</v>
      </c>
      <c r="AM5" s="146"/>
      <c r="AN5" s="144" t="s">
        <v>185</v>
      </c>
      <c r="AO5" s="145" t="s">
        <v>186</v>
      </c>
      <c r="AP5" s="145" t="s">
        <v>187</v>
      </c>
      <c r="AQ5" s="145" t="s">
        <v>188</v>
      </c>
      <c r="AR5" s="146"/>
      <c r="AS5" s="144" t="s">
        <v>185</v>
      </c>
      <c r="AT5" s="145" t="s">
        <v>186</v>
      </c>
      <c r="AU5" s="145" t="s">
        <v>187</v>
      </c>
      <c r="AV5" s="145" t="s">
        <v>188</v>
      </c>
      <c r="AW5" s="146"/>
      <c r="AX5" s="144" t="s">
        <v>185</v>
      </c>
      <c r="AY5" s="145" t="s">
        <v>186</v>
      </c>
      <c r="AZ5" s="145" t="s">
        <v>187</v>
      </c>
      <c r="BA5" s="145" t="s">
        <v>188</v>
      </c>
      <c r="BB5" s="146"/>
      <c r="BC5" s="144" t="s">
        <v>185</v>
      </c>
      <c r="BD5" s="145" t="s">
        <v>186</v>
      </c>
      <c r="BE5" s="145" t="s">
        <v>187</v>
      </c>
      <c r="BF5" s="145" t="s">
        <v>188</v>
      </c>
      <c r="BG5" s="146"/>
      <c r="BH5" s="144" t="s">
        <v>185</v>
      </c>
      <c r="BI5" s="145" t="s">
        <v>186</v>
      </c>
      <c r="BJ5" s="145" t="s">
        <v>187</v>
      </c>
      <c r="BK5" s="145" t="s">
        <v>188</v>
      </c>
      <c r="BL5" s="146"/>
      <c r="BM5" s="144" t="s">
        <v>185</v>
      </c>
      <c r="BN5" s="145" t="s">
        <v>186</v>
      </c>
      <c r="BO5" s="145" t="s">
        <v>187</v>
      </c>
      <c r="BP5" s="145" t="s">
        <v>188</v>
      </c>
      <c r="BQ5" s="146"/>
      <c r="BR5" s="144" t="s">
        <v>185</v>
      </c>
      <c r="BS5" s="145" t="s">
        <v>186</v>
      </c>
      <c r="BT5" s="145" t="s">
        <v>187</v>
      </c>
      <c r="BU5" s="145" t="s">
        <v>188</v>
      </c>
      <c r="BV5" s="147"/>
      <c r="BW5" s="133"/>
      <c r="BX5" s="588"/>
      <c r="BZ5" s="584"/>
      <c r="CA5" s="585"/>
      <c r="CG5" s="125"/>
    </row>
    <row r="6" spans="1:87" x14ac:dyDescent="0.35">
      <c r="A6" s="148"/>
      <c r="B6" s="128"/>
      <c r="D6" s="137"/>
      <c r="E6" s="149"/>
      <c r="F6" s="150"/>
      <c r="G6" s="150"/>
      <c r="H6" s="151"/>
      <c r="I6" s="152"/>
      <c r="J6" s="136"/>
      <c r="K6" s="137"/>
      <c r="L6" s="137"/>
      <c r="M6" s="137"/>
      <c r="N6" s="152"/>
      <c r="O6" s="137"/>
      <c r="P6" s="137"/>
      <c r="Q6" s="137"/>
      <c r="R6" s="137"/>
      <c r="S6" s="152"/>
      <c r="T6" s="136"/>
      <c r="U6" s="137"/>
      <c r="V6" s="137"/>
      <c r="W6" s="137"/>
      <c r="X6" s="152"/>
      <c r="Y6" s="136"/>
      <c r="Z6" s="137"/>
      <c r="AA6" s="137"/>
      <c r="AB6" s="137"/>
      <c r="AC6" s="152"/>
      <c r="AD6" s="136"/>
      <c r="AE6" s="137"/>
      <c r="AF6" s="137"/>
      <c r="AG6" s="137"/>
      <c r="AH6" s="152"/>
      <c r="AI6" s="136"/>
      <c r="AJ6" s="137"/>
      <c r="AK6" s="137"/>
      <c r="AL6" s="137"/>
      <c r="AM6" s="152"/>
      <c r="AN6" s="136"/>
      <c r="AO6" s="137"/>
      <c r="AP6" s="137"/>
      <c r="AQ6" s="137"/>
      <c r="AR6" s="152"/>
      <c r="AS6" s="136"/>
      <c r="AT6" s="137"/>
      <c r="AU6" s="137"/>
      <c r="AV6" s="137"/>
      <c r="AW6" s="152"/>
      <c r="AX6" s="136"/>
      <c r="AY6" s="137"/>
      <c r="AZ6" s="137"/>
      <c r="BA6" s="137"/>
      <c r="BB6" s="152"/>
      <c r="BC6" s="136"/>
      <c r="BD6" s="137"/>
      <c r="BE6" s="137"/>
      <c r="BF6" s="137"/>
      <c r="BG6" s="152"/>
      <c r="BH6" s="136"/>
      <c r="BI6" s="137"/>
      <c r="BJ6" s="137"/>
      <c r="BK6" s="137"/>
      <c r="BL6" s="152"/>
      <c r="BM6" s="136"/>
      <c r="BN6" s="137"/>
      <c r="BO6" s="137"/>
      <c r="BP6" s="137"/>
      <c r="BQ6" s="152"/>
      <c r="BR6" s="136"/>
      <c r="BS6" s="137"/>
      <c r="BT6" s="137"/>
      <c r="BU6" s="137"/>
      <c r="BV6" s="153"/>
      <c r="BW6" s="133"/>
    </row>
    <row r="7" spans="1:87" ht="13.5" customHeight="1" x14ac:dyDescent="0.35">
      <c r="A7" s="154">
        <v>1</v>
      </c>
      <c r="B7" s="155" t="s">
        <v>189</v>
      </c>
      <c r="D7" s="156"/>
      <c r="E7" s="157">
        <v>587397</v>
      </c>
      <c r="F7" s="158">
        <v>558</v>
      </c>
      <c r="G7" s="158">
        <v>16541</v>
      </c>
      <c r="H7" s="32">
        <v>0</v>
      </c>
      <c r="I7" s="31">
        <f t="shared" ref="I7:I47" si="0">SUM(E7:H7)</f>
        <v>604496</v>
      </c>
      <c r="J7" s="42">
        <v>45422</v>
      </c>
      <c r="K7" s="29">
        <v>34</v>
      </c>
      <c r="L7" s="29">
        <v>933</v>
      </c>
      <c r="M7" s="29">
        <v>0</v>
      </c>
      <c r="N7" s="31">
        <f>SUM(J7:M7)</f>
        <v>46389</v>
      </c>
      <c r="O7" s="29">
        <v>45385</v>
      </c>
      <c r="P7" s="29">
        <v>153</v>
      </c>
      <c r="Q7" s="29">
        <v>16699</v>
      </c>
      <c r="R7" s="29">
        <v>0</v>
      </c>
      <c r="S7" s="31">
        <f>SUM(O7:R7)</f>
        <v>62237</v>
      </c>
      <c r="T7" s="42">
        <v>51703</v>
      </c>
      <c r="U7" s="29">
        <v>6</v>
      </c>
      <c r="V7" s="29">
        <v>947</v>
      </c>
      <c r="W7" s="29">
        <v>0</v>
      </c>
      <c r="X7" s="31">
        <f>SUM(T7:W7)</f>
        <v>52656</v>
      </c>
      <c r="Y7" s="159">
        <v>0</v>
      </c>
      <c r="Z7" s="29">
        <v>0</v>
      </c>
      <c r="AA7" s="159">
        <v>0</v>
      </c>
      <c r="AB7" s="29">
        <v>0</v>
      </c>
      <c r="AC7" s="31">
        <f>SUM(Y7:AB7)</f>
        <v>0</v>
      </c>
      <c r="AD7" s="42">
        <v>0</v>
      </c>
      <c r="AE7" s="29">
        <v>0</v>
      </c>
      <c r="AF7" s="29">
        <v>0</v>
      </c>
      <c r="AG7" s="29">
        <v>0</v>
      </c>
      <c r="AH7" s="31">
        <f>SUM(AD7:AG7)</f>
        <v>0</v>
      </c>
      <c r="AI7" s="42">
        <v>0</v>
      </c>
      <c r="AJ7" s="29">
        <v>0</v>
      </c>
      <c r="AK7" s="29">
        <v>0</v>
      </c>
      <c r="AL7" s="29">
        <v>0</v>
      </c>
      <c r="AM7" s="31">
        <f>SUM(AI7:AL7)</f>
        <v>0</v>
      </c>
      <c r="AN7" s="29">
        <v>0</v>
      </c>
      <c r="AO7" s="29">
        <v>0</v>
      </c>
      <c r="AP7" s="29">
        <v>0</v>
      </c>
      <c r="AQ7" s="29">
        <v>0</v>
      </c>
      <c r="AR7" s="31">
        <f t="shared" ref="AR7:AR47" si="1">SUM(AN7:AQ7)</f>
        <v>0</v>
      </c>
      <c r="AS7" s="42">
        <v>0</v>
      </c>
      <c r="AT7" s="29">
        <v>0</v>
      </c>
      <c r="AU7" s="29">
        <v>0</v>
      </c>
      <c r="AV7" s="29">
        <v>0</v>
      </c>
      <c r="AW7" s="31">
        <f>SUM(AS7:AV7)</f>
        <v>0</v>
      </c>
      <c r="AX7" s="42">
        <v>0</v>
      </c>
      <c r="AY7" s="29">
        <v>0</v>
      </c>
      <c r="AZ7" s="29">
        <v>0</v>
      </c>
      <c r="BA7" s="29">
        <v>0</v>
      </c>
      <c r="BB7" s="31">
        <f>SUM(AX7:BA7)</f>
        <v>0</v>
      </c>
      <c r="BC7" s="42">
        <v>0</v>
      </c>
      <c r="BD7" s="29">
        <v>0</v>
      </c>
      <c r="BE7" s="29">
        <v>0</v>
      </c>
      <c r="BF7" s="29">
        <v>0</v>
      </c>
      <c r="BG7" s="31">
        <f>SUM(BC7:BF7)</f>
        <v>0</v>
      </c>
      <c r="BH7" s="42">
        <v>0</v>
      </c>
      <c r="BI7" s="29">
        <v>0</v>
      </c>
      <c r="BJ7" s="29">
        <v>0</v>
      </c>
      <c r="BK7" s="29">
        <v>0</v>
      </c>
      <c r="BL7" s="31">
        <f>SUM(BH7:BK7)</f>
        <v>0</v>
      </c>
      <c r="BM7" s="42">
        <v>0</v>
      </c>
      <c r="BN7" s="29">
        <v>0</v>
      </c>
      <c r="BO7" s="29">
        <v>0</v>
      </c>
      <c r="BP7" s="29">
        <v>0</v>
      </c>
      <c r="BQ7" s="31">
        <f>SUM(BM7:BP7)</f>
        <v>0</v>
      </c>
      <c r="BR7" s="42">
        <f t="shared" ref="BR7:BU22" si="2">+J7+O7+T7+Y7+AD7+AI7+AN7+AS7+AX7+BC7+BH7+BM7</f>
        <v>142510</v>
      </c>
      <c r="BS7" s="48">
        <f t="shared" si="2"/>
        <v>193</v>
      </c>
      <c r="BT7" s="29">
        <f t="shared" si="2"/>
        <v>18579</v>
      </c>
      <c r="BU7" s="29">
        <f t="shared" si="2"/>
        <v>0</v>
      </c>
      <c r="BV7" s="114">
        <f>SUM(BR7:BU7)</f>
        <v>161282</v>
      </c>
      <c r="BW7" s="160"/>
      <c r="BX7" s="586"/>
      <c r="BZ7" s="161"/>
      <c r="CA7" s="161"/>
      <c r="CB7" s="161"/>
      <c r="CC7" s="161"/>
      <c r="CD7" s="161"/>
      <c r="CE7" s="162"/>
      <c r="CF7" s="162"/>
      <c r="CG7" s="162"/>
      <c r="CH7" s="1"/>
      <c r="CI7" s="162"/>
    </row>
    <row r="8" spans="1:87" x14ac:dyDescent="0.35">
      <c r="A8" s="154">
        <v>2</v>
      </c>
      <c r="B8" s="155" t="s">
        <v>190</v>
      </c>
      <c r="D8" s="163" t="s">
        <v>42</v>
      </c>
      <c r="E8" s="157">
        <v>1689483</v>
      </c>
      <c r="F8" s="158">
        <v>571725</v>
      </c>
      <c r="G8" s="158">
        <v>509755</v>
      </c>
      <c r="H8" s="32">
        <v>0</v>
      </c>
      <c r="I8" s="31">
        <f t="shared" si="0"/>
        <v>2770963</v>
      </c>
      <c r="J8" s="42">
        <v>140789</v>
      </c>
      <c r="K8" s="48">
        <v>142930</v>
      </c>
      <c r="L8" s="29">
        <v>125813</v>
      </c>
      <c r="M8" s="29">
        <v>0</v>
      </c>
      <c r="N8" s="31">
        <f>SUM(J8:M8)</f>
        <v>409532</v>
      </c>
      <c r="O8" s="29">
        <v>140789</v>
      </c>
      <c r="P8" s="29">
        <v>0</v>
      </c>
      <c r="Q8" s="29">
        <v>813</v>
      </c>
      <c r="R8" s="29">
        <v>0</v>
      </c>
      <c r="S8" s="31">
        <f t="shared" ref="S8:S22" si="3">SUM(O8:R8)</f>
        <v>141602</v>
      </c>
      <c r="T8" s="42">
        <v>140789</v>
      </c>
      <c r="U8" s="29">
        <v>0</v>
      </c>
      <c r="V8" s="29">
        <v>813</v>
      </c>
      <c r="W8" s="29">
        <v>0</v>
      </c>
      <c r="X8" s="31">
        <f>SUM(T8:W8)</f>
        <v>141602</v>
      </c>
      <c r="Y8" s="159">
        <v>0</v>
      </c>
      <c r="Z8" s="29">
        <v>0</v>
      </c>
      <c r="AA8" s="159">
        <v>0</v>
      </c>
      <c r="AB8" s="29">
        <v>0</v>
      </c>
      <c r="AC8" s="31">
        <f t="shared" ref="AC8:AC47" si="4">SUM(Y8:AB8)</f>
        <v>0</v>
      </c>
      <c r="AD8" s="42">
        <v>0</v>
      </c>
      <c r="AE8" s="29">
        <v>0</v>
      </c>
      <c r="AF8" s="29">
        <v>0</v>
      </c>
      <c r="AG8" s="29">
        <v>0</v>
      </c>
      <c r="AH8" s="31">
        <f t="shared" ref="AH8:AH46" si="5">SUM(AD8:AG8)</f>
        <v>0</v>
      </c>
      <c r="AI8" s="42">
        <v>0</v>
      </c>
      <c r="AJ8" s="29">
        <v>0</v>
      </c>
      <c r="AK8" s="29">
        <v>0</v>
      </c>
      <c r="AL8" s="29">
        <v>0</v>
      </c>
      <c r="AM8" s="31">
        <f>SUM(AI8:AL8)</f>
        <v>0</v>
      </c>
      <c r="AN8" s="42">
        <v>0</v>
      </c>
      <c r="AO8" s="29">
        <v>0</v>
      </c>
      <c r="AP8" s="29">
        <v>0</v>
      </c>
      <c r="AQ8" s="29">
        <v>0</v>
      </c>
      <c r="AR8" s="31">
        <f t="shared" si="1"/>
        <v>0</v>
      </c>
      <c r="AS8" s="42">
        <v>0</v>
      </c>
      <c r="AT8" s="29">
        <v>0</v>
      </c>
      <c r="AU8" s="29">
        <v>0</v>
      </c>
      <c r="AV8" s="29">
        <v>0</v>
      </c>
      <c r="AW8" s="31">
        <f>SUM(AS8:AV8)</f>
        <v>0</v>
      </c>
      <c r="AX8" s="42">
        <v>0</v>
      </c>
      <c r="AY8" s="29">
        <v>0</v>
      </c>
      <c r="AZ8" s="29">
        <v>0</v>
      </c>
      <c r="BA8" s="29">
        <v>0</v>
      </c>
      <c r="BB8" s="31">
        <f t="shared" ref="BB8:BB47" si="6">SUM(AX8:BA8)</f>
        <v>0</v>
      </c>
      <c r="BC8" s="42">
        <v>0</v>
      </c>
      <c r="BD8" s="29">
        <v>0</v>
      </c>
      <c r="BE8" s="29">
        <v>0</v>
      </c>
      <c r="BF8" s="29">
        <v>0</v>
      </c>
      <c r="BG8" s="31">
        <f t="shared" ref="BG8:BG47" si="7">SUM(BC8:BF8)</f>
        <v>0</v>
      </c>
      <c r="BH8" s="42">
        <v>0</v>
      </c>
      <c r="BI8" s="29">
        <v>0</v>
      </c>
      <c r="BJ8" s="29">
        <v>0</v>
      </c>
      <c r="BK8" s="29">
        <v>0</v>
      </c>
      <c r="BL8" s="31">
        <f t="shared" ref="BL8:BL47" si="8">SUM(BH8:BK8)</f>
        <v>0</v>
      </c>
      <c r="BM8" s="42">
        <v>0</v>
      </c>
      <c r="BN8" s="29">
        <v>0</v>
      </c>
      <c r="BO8" s="29">
        <v>0</v>
      </c>
      <c r="BP8" s="29">
        <v>0</v>
      </c>
      <c r="BQ8" s="31">
        <f t="shared" ref="BQ8:BQ47" si="9">SUM(BM8:BP8)</f>
        <v>0</v>
      </c>
      <c r="BR8" s="42">
        <f t="shared" si="2"/>
        <v>422367</v>
      </c>
      <c r="BS8" s="48">
        <f t="shared" si="2"/>
        <v>142930</v>
      </c>
      <c r="BT8" s="29">
        <f t="shared" si="2"/>
        <v>127439</v>
      </c>
      <c r="BU8" s="29">
        <f t="shared" si="2"/>
        <v>0</v>
      </c>
      <c r="BV8" s="114">
        <f>SUM(BR8:BU8)</f>
        <v>692736</v>
      </c>
      <c r="BW8" s="1"/>
      <c r="BX8" s="586"/>
      <c r="BZ8" s="161"/>
      <c r="CA8" s="161"/>
      <c r="CB8" s="161"/>
      <c r="CC8" s="161"/>
      <c r="CD8" s="161"/>
      <c r="CE8" s="162"/>
      <c r="CF8" s="162"/>
      <c r="CG8" s="162"/>
      <c r="CH8" s="1"/>
      <c r="CI8" s="162"/>
    </row>
    <row r="9" spans="1:87" x14ac:dyDescent="0.35">
      <c r="A9" s="154">
        <v>3</v>
      </c>
      <c r="B9" s="155" t="s">
        <v>191</v>
      </c>
      <c r="D9" s="163"/>
      <c r="E9" s="157">
        <v>3936392</v>
      </c>
      <c r="F9" s="158">
        <v>121173216</v>
      </c>
      <c r="G9" s="158">
        <v>73658</v>
      </c>
      <c r="H9" s="32">
        <v>0</v>
      </c>
      <c r="I9" s="31">
        <f t="shared" si="0"/>
        <v>125183266</v>
      </c>
      <c r="J9" s="42">
        <v>327014</v>
      </c>
      <c r="K9" s="29">
        <v>1564</v>
      </c>
      <c r="L9" s="29">
        <v>20</v>
      </c>
      <c r="M9" s="29">
        <v>0</v>
      </c>
      <c r="N9" s="31">
        <f t="shared" ref="N9:N47" si="10">SUM(J9:M9)</f>
        <v>328598</v>
      </c>
      <c r="O9" s="29">
        <v>365103</v>
      </c>
      <c r="P9" s="29">
        <v>31501</v>
      </c>
      <c r="Q9" s="29">
        <v>64</v>
      </c>
      <c r="R9" s="29">
        <v>0</v>
      </c>
      <c r="S9" s="31">
        <f t="shared" si="3"/>
        <v>396668</v>
      </c>
      <c r="T9" s="42">
        <v>325733</v>
      </c>
      <c r="U9" s="29">
        <v>170551</v>
      </c>
      <c r="V9" s="29">
        <v>395</v>
      </c>
      <c r="W9" s="29">
        <v>0</v>
      </c>
      <c r="X9" s="31">
        <f>SUM(T9:W9)</f>
        <v>496679</v>
      </c>
      <c r="Y9" s="159">
        <v>0</v>
      </c>
      <c r="Z9" s="29">
        <v>0</v>
      </c>
      <c r="AA9" s="159">
        <v>0</v>
      </c>
      <c r="AB9" s="29">
        <v>0</v>
      </c>
      <c r="AC9" s="31">
        <f t="shared" si="4"/>
        <v>0</v>
      </c>
      <c r="AD9" s="42">
        <v>0</v>
      </c>
      <c r="AE9" s="29">
        <v>0</v>
      </c>
      <c r="AF9" s="29">
        <v>0</v>
      </c>
      <c r="AG9" s="29">
        <v>0</v>
      </c>
      <c r="AH9" s="31">
        <f t="shared" si="5"/>
        <v>0</v>
      </c>
      <c r="AI9" s="42">
        <v>0</v>
      </c>
      <c r="AJ9" s="29">
        <v>0</v>
      </c>
      <c r="AK9" s="29">
        <v>0</v>
      </c>
      <c r="AL9" s="29">
        <v>0</v>
      </c>
      <c r="AM9" s="31">
        <f>SUM(AI9:AL9)</f>
        <v>0</v>
      </c>
      <c r="AN9" s="42">
        <v>0</v>
      </c>
      <c r="AO9" s="29">
        <v>0</v>
      </c>
      <c r="AP9" s="29">
        <v>0</v>
      </c>
      <c r="AQ9" s="29">
        <v>0</v>
      </c>
      <c r="AR9" s="31">
        <f t="shared" si="1"/>
        <v>0</v>
      </c>
      <c r="AS9" s="42">
        <v>0</v>
      </c>
      <c r="AT9" s="29">
        <v>0</v>
      </c>
      <c r="AU9" s="29">
        <v>0</v>
      </c>
      <c r="AV9" s="29">
        <v>0</v>
      </c>
      <c r="AW9" s="31">
        <f>SUM(AS9:AV9)</f>
        <v>0</v>
      </c>
      <c r="AX9" s="42">
        <v>0</v>
      </c>
      <c r="AY9" s="29">
        <v>0</v>
      </c>
      <c r="AZ9" s="29">
        <v>0</v>
      </c>
      <c r="BA9" s="29">
        <v>0</v>
      </c>
      <c r="BB9" s="31">
        <f t="shared" si="6"/>
        <v>0</v>
      </c>
      <c r="BC9" s="42">
        <v>0</v>
      </c>
      <c r="BD9" s="29">
        <v>0</v>
      </c>
      <c r="BE9" s="29">
        <v>0</v>
      </c>
      <c r="BF9" s="29">
        <v>0</v>
      </c>
      <c r="BG9" s="31">
        <f t="shared" si="7"/>
        <v>0</v>
      </c>
      <c r="BH9" s="42">
        <v>0</v>
      </c>
      <c r="BI9" s="29">
        <v>0</v>
      </c>
      <c r="BJ9" s="29">
        <v>0</v>
      </c>
      <c r="BK9" s="29">
        <v>0</v>
      </c>
      <c r="BL9" s="31">
        <f t="shared" si="8"/>
        <v>0</v>
      </c>
      <c r="BM9" s="42">
        <v>0</v>
      </c>
      <c r="BN9" s="29">
        <v>0</v>
      </c>
      <c r="BO9" s="29">
        <v>0</v>
      </c>
      <c r="BP9" s="29">
        <v>0</v>
      </c>
      <c r="BQ9" s="31">
        <f t="shared" si="9"/>
        <v>0</v>
      </c>
      <c r="BR9" s="42">
        <f t="shared" si="2"/>
        <v>1017850</v>
      </c>
      <c r="BS9" s="48">
        <f t="shared" si="2"/>
        <v>203616</v>
      </c>
      <c r="BT9" s="29">
        <f t="shared" si="2"/>
        <v>479</v>
      </c>
      <c r="BU9" s="29">
        <f t="shared" si="2"/>
        <v>0</v>
      </c>
      <c r="BV9" s="114">
        <f>SUM(BR9:BU9)</f>
        <v>1221945</v>
      </c>
      <c r="BW9" s="1"/>
      <c r="BX9" s="589"/>
      <c r="BZ9" s="161"/>
      <c r="CA9" s="161"/>
      <c r="CB9" s="161"/>
      <c r="CC9" s="161"/>
      <c r="CD9" s="161"/>
      <c r="CE9" s="162"/>
      <c r="CF9" s="162"/>
      <c r="CG9" s="162"/>
      <c r="CH9" s="1"/>
      <c r="CI9" s="162"/>
    </row>
    <row r="10" spans="1:87" x14ac:dyDescent="0.35">
      <c r="A10" s="154">
        <v>4</v>
      </c>
      <c r="B10" s="155" t="s">
        <v>192</v>
      </c>
      <c r="D10" s="163"/>
      <c r="E10" s="157">
        <v>504385</v>
      </c>
      <c r="F10" s="158">
        <v>226636</v>
      </c>
      <c r="G10" s="158">
        <v>9157</v>
      </c>
      <c r="H10" s="32">
        <v>0</v>
      </c>
      <c r="I10" s="31">
        <f>SUM(E10:H10)</f>
        <v>740178</v>
      </c>
      <c r="J10" s="42">
        <v>36699</v>
      </c>
      <c r="K10" s="29">
        <v>56321</v>
      </c>
      <c r="L10" s="29">
        <v>29</v>
      </c>
      <c r="M10" s="29">
        <v>8</v>
      </c>
      <c r="N10" s="31">
        <f>SUM(J10:M10)</f>
        <v>93057</v>
      </c>
      <c r="O10" s="29">
        <v>34823</v>
      </c>
      <c r="P10" s="29">
        <v>308</v>
      </c>
      <c r="Q10" s="29">
        <v>0</v>
      </c>
      <c r="R10" s="29">
        <v>82</v>
      </c>
      <c r="S10" s="31">
        <f t="shared" si="3"/>
        <v>35213</v>
      </c>
      <c r="T10" s="42">
        <v>39205</v>
      </c>
      <c r="U10" s="29">
        <v>4</v>
      </c>
      <c r="V10" s="29">
        <v>305</v>
      </c>
      <c r="W10" s="29">
        <v>45</v>
      </c>
      <c r="X10" s="31">
        <f t="shared" ref="X10:X47" si="11">SUM(T10:W10)</f>
        <v>39559</v>
      </c>
      <c r="Y10" s="159">
        <v>0</v>
      </c>
      <c r="Z10" s="29">
        <v>0</v>
      </c>
      <c r="AA10" s="159">
        <v>0</v>
      </c>
      <c r="AB10" s="29">
        <v>0</v>
      </c>
      <c r="AC10" s="31">
        <f t="shared" si="4"/>
        <v>0</v>
      </c>
      <c r="AD10" s="42">
        <v>0</v>
      </c>
      <c r="AE10" s="29">
        <v>0</v>
      </c>
      <c r="AF10" s="29">
        <v>0</v>
      </c>
      <c r="AG10" s="29">
        <v>0</v>
      </c>
      <c r="AH10" s="31">
        <f t="shared" si="5"/>
        <v>0</v>
      </c>
      <c r="AI10" s="42">
        <v>0</v>
      </c>
      <c r="AJ10" s="29">
        <v>0</v>
      </c>
      <c r="AK10" s="29">
        <v>0</v>
      </c>
      <c r="AL10" s="29">
        <v>0</v>
      </c>
      <c r="AM10" s="31">
        <f t="shared" ref="AM10:AM47" si="12">SUM(AI10:AL10)</f>
        <v>0</v>
      </c>
      <c r="AN10" s="42">
        <v>0</v>
      </c>
      <c r="AO10" s="29">
        <v>0</v>
      </c>
      <c r="AP10" s="29">
        <v>0</v>
      </c>
      <c r="AQ10" s="29">
        <v>0</v>
      </c>
      <c r="AR10" s="31">
        <f t="shared" si="1"/>
        <v>0</v>
      </c>
      <c r="AS10" s="42">
        <v>0</v>
      </c>
      <c r="AT10" s="29">
        <v>0</v>
      </c>
      <c r="AU10" s="29">
        <v>0</v>
      </c>
      <c r="AV10" s="29">
        <v>0</v>
      </c>
      <c r="AW10" s="31">
        <f>SUM(AS10:AV10)</f>
        <v>0</v>
      </c>
      <c r="AX10" s="42">
        <v>0</v>
      </c>
      <c r="AY10" s="29">
        <v>0</v>
      </c>
      <c r="AZ10" s="29">
        <v>0</v>
      </c>
      <c r="BA10" s="29">
        <v>0</v>
      </c>
      <c r="BB10" s="31">
        <f t="shared" si="6"/>
        <v>0</v>
      </c>
      <c r="BC10" s="42">
        <v>0</v>
      </c>
      <c r="BD10" s="29">
        <v>0</v>
      </c>
      <c r="BE10" s="29">
        <v>0</v>
      </c>
      <c r="BF10" s="29">
        <v>0</v>
      </c>
      <c r="BG10" s="31">
        <f t="shared" si="7"/>
        <v>0</v>
      </c>
      <c r="BH10" s="42">
        <v>0</v>
      </c>
      <c r="BI10" s="29">
        <v>0</v>
      </c>
      <c r="BJ10" s="29">
        <v>0</v>
      </c>
      <c r="BK10" s="29">
        <v>0</v>
      </c>
      <c r="BL10" s="31">
        <f t="shared" si="8"/>
        <v>0</v>
      </c>
      <c r="BM10" s="42">
        <v>0</v>
      </c>
      <c r="BN10" s="29">
        <v>0</v>
      </c>
      <c r="BO10" s="29">
        <v>0</v>
      </c>
      <c r="BP10" s="29">
        <v>0</v>
      </c>
      <c r="BQ10" s="31">
        <f t="shared" si="9"/>
        <v>0</v>
      </c>
      <c r="BR10" s="42">
        <f t="shared" si="2"/>
        <v>110727</v>
      </c>
      <c r="BS10" s="48">
        <f>+K10+P10+U10+Z10+AE10+AJ10+AO10+AT10+AY10+BD10+BI10+BN10</f>
        <v>56633</v>
      </c>
      <c r="BT10" s="29">
        <f t="shared" si="2"/>
        <v>334</v>
      </c>
      <c r="BU10" s="29">
        <f>+M10+R10+W10+AB10+AG10+AL10+AQ10+AV10+BA10+BF10+BK10+BP10</f>
        <v>135</v>
      </c>
      <c r="BV10" s="114">
        <f t="shared" ref="BV10:BV47" si="13">SUM(BR10:BU10)</f>
        <v>167829</v>
      </c>
      <c r="BW10" s="1"/>
      <c r="BX10" s="586"/>
      <c r="BZ10" s="161"/>
      <c r="CA10" s="161"/>
      <c r="CB10" s="161"/>
      <c r="CC10" s="161"/>
      <c r="CD10" s="161"/>
      <c r="CE10" s="162"/>
      <c r="CF10" s="162"/>
      <c r="CG10" s="162"/>
      <c r="CH10" s="1"/>
      <c r="CI10" s="162"/>
    </row>
    <row r="11" spans="1:87" x14ac:dyDescent="0.35">
      <c r="A11" s="154">
        <v>5</v>
      </c>
      <c r="B11" s="155" t="s">
        <v>193</v>
      </c>
      <c r="D11" s="163"/>
      <c r="E11" s="157">
        <v>6424521</v>
      </c>
      <c r="F11" s="158">
        <v>4056400</v>
      </c>
      <c r="G11" s="158">
        <v>14550</v>
      </c>
      <c r="H11" s="32">
        <v>0</v>
      </c>
      <c r="I11" s="31">
        <f t="shared" si="0"/>
        <v>10495471</v>
      </c>
      <c r="J11" s="42">
        <v>902306</v>
      </c>
      <c r="K11" s="29">
        <v>509721</v>
      </c>
      <c r="L11" s="29">
        <v>70944</v>
      </c>
      <c r="M11" s="29">
        <v>0</v>
      </c>
      <c r="N11" s="31">
        <f t="shared" si="10"/>
        <v>1482971</v>
      </c>
      <c r="O11" s="29">
        <v>699487</v>
      </c>
      <c r="P11" s="29">
        <v>507247</v>
      </c>
      <c r="Q11" s="29">
        <v>23854</v>
      </c>
      <c r="R11" s="29">
        <v>0</v>
      </c>
      <c r="S11" s="31">
        <f t="shared" si="3"/>
        <v>1230588</v>
      </c>
      <c r="T11" s="42">
        <v>583504</v>
      </c>
      <c r="U11" s="29">
        <v>747142</v>
      </c>
      <c r="V11" s="29">
        <v>25313</v>
      </c>
      <c r="W11" s="29">
        <v>0</v>
      </c>
      <c r="X11" s="31">
        <f t="shared" si="11"/>
        <v>1355959</v>
      </c>
      <c r="Y11" s="159">
        <v>0</v>
      </c>
      <c r="Z11" s="29">
        <v>0</v>
      </c>
      <c r="AA11" s="159">
        <v>0</v>
      </c>
      <c r="AB11" s="29">
        <v>0</v>
      </c>
      <c r="AC11" s="31">
        <f t="shared" si="4"/>
        <v>0</v>
      </c>
      <c r="AD11" s="42">
        <v>0</v>
      </c>
      <c r="AE11" s="29">
        <v>0</v>
      </c>
      <c r="AF11" s="29">
        <v>0</v>
      </c>
      <c r="AG11" s="29">
        <v>0</v>
      </c>
      <c r="AH11" s="31">
        <f t="shared" si="5"/>
        <v>0</v>
      </c>
      <c r="AI11" s="42">
        <v>0</v>
      </c>
      <c r="AJ11" s="29">
        <v>0</v>
      </c>
      <c r="AK11" s="29">
        <v>0</v>
      </c>
      <c r="AL11" s="29">
        <v>0</v>
      </c>
      <c r="AM11" s="31">
        <f t="shared" si="12"/>
        <v>0</v>
      </c>
      <c r="AN11" s="42">
        <v>0</v>
      </c>
      <c r="AO11" s="29">
        <v>0</v>
      </c>
      <c r="AP11" s="29">
        <v>0</v>
      </c>
      <c r="AQ11" s="29">
        <v>0</v>
      </c>
      <c r="AR11" s="31">
        <f t="shared" si="1"/>
        <v>0</v>
      </c>
      <c r="AS11" s="42">
        <v>0</v>
      </c>
      <c r="AT11" s="29">
        <v>0</v>
      </c>
      <c r="AU11" s="29">
        <v>0</v>
      </c>
      <c r="AV11" s="29">
        <v>0</v>
      </c>
      <c r="AW11" s="31">
        <f>SUM(AS11:AV11)</f>
        <v>0</v>
      </c>
      <c r="AX11" s="42">
        <v>0</v>
      </c>
      <c r="AY11" s="29">
        <v>0</v>
      </c>
      <c r="AZ11" s="29">
        <v>0</v>
      </c>
      <c r="BA11" s="29">
        <v>0</v>
      </c>
      <c r="BB11" s="31">
        <f t="shared" si="6"/>
        <v>0</v>
      </c>
      <c r="BC11" s="42">
        <v>0</v>
      </c>
      <c r="BD11" s="29">
        <v>0</v>
      </c>
      <c r="BE11" s="29">
        <v>0</v>
      </c>
      <c r="BF11" s="29">
        <v>0</v>
      </c>
      <c r="BG11" s="31">
        <f t="shared" si="7"/>
        <v>0</v>
      </c>
      <c r="BH11" s="42">
        <v>0</v>
      </c>
      <c r="BI11" s="29">
        <v>0</v>
      </c>
      <c r="BJ11" s="29">
        <v>0</v>
      </c>
      <c r="BK11" s="29">
        <v>0</v>
      </c>
      <c r="BL11" s="31">
        <f t="shared" si="8"/>
        <v>0</v>
      </c>
      <c r="BM11" s="42">
        <v>0</v>
      </c>
      <c r="BN11" s="29">
        <v>0</v>
      </c>
      <c r="BO11" s="29">
        <v>0</v>
      </c>
      <c r="BP11" s="29">
        <v>0</v>
      </c>
      <c r="BQ11" s="31">
        <f t="shared" si="9"/>
        <v>0</v>
      </c>
      <c r="BR11" s="42">
        <f t="shared" si="2"/>
        <v>2185297</v>
      </c>
      <c r="BS11" s="48">
        <f t="shared" si="2"/>
        <v>1764110</v>
      </c>
      <c r="BT11" s="29">
        <f t="shared" si="2"/>
        <v>120111</v>
      </c>
      <c r="BU11" s="29">
        <f>+M11+R11+W11+AB11+AG11+AL11+AQ11+AV11+BA11+BF11+BK11+BP11</f>
        <v>0</v>
      </c>
      <c r="BV11" s="114">
        <f t="shared" si="13"/>
        <v>4069518</v>
      </c>
      <c r="BW11" s="1"/>
      <c r="BX11" s="590"/>
      <c r="BZ11" s="161"/>
      <c r="CA11" s="161"/>
      <c r="CB11" s="161"/>
      <c r="CC11" s="161"/>
      <c r="CD11" s="161"/>
      <c r="CE11" s="162"/>
      <c r="CF11" s="162"/>
      <c r="CG11" s="162"/>
      <c r="CH11" s="1"/>
      <c r="CI11" s="162"/>
    </row>
    <row r="12" spans="1:87" x14ac:dyDescent="0.35">
      <c r="A12" s="154">
        <v>6</v>
      </c>
      <c r="B12" s="155" t="s">
        <v>194</v>
      </c>
      <c r="D12" s="156"/>
      <c r="E12" s="157">
        <v>5480423</v>
      </c>
      <c r="F12" s="158">
        <v>883602</v>
      </c>
      <c r="G12" s="158">
        <v>202206</v>
      </c>
      <c r="H12" s="32">
        <v>0</v>
      </c>
      <c r="I12" s="31">
        <f t="shared" si="0"/>
        <v>6566231</v>
      </c>
      <c r="J12" s="42">
        <v>425281</v>
      </c>
      <c r="K12" s="29">
        <v>365376</v>
      </c>
      <c r="L12" s="29">
        <v>30282</v>
      </c>
      <c r="M12" s="29">
        <v>-88</v>
      </c>
      <c r="N12" s="31">
        <f t="shared" si="10"/>
        <v>820851</v>
      </c>
      <c r="O12" s="29">
        <v>608194</v>
      </c>
      <c r="P12" s="29">
        <v>11043</v>
      </c>
      <c r="Q12" s="29">
        <v>16775</v>
      </c>
      <c r="R12" s="29">
        <v>128</v>
      </c>
      <c r="S12" s="31">
        <f t="shared" si="3"/>
        <v>636140</v>
      </c>
      <c r="T12" s="42">
        <v>210688</v>
      </c>
      <c r="U12" s="29">
        <v>159934</v>
      </c>
      <c r="V12" s="29">
        <v>-35665</v>
      </c>
      <c r="W12" s="29">
        <v>0</v>
      </c>
      <c r="X12" s="31">
        <f t="shared" si="11"/>
        <v>334957</v>
      </c>
      <c r="Y12" s="159">
        <v>0</v>
      </c>
      <c r="Z12" s="29">
        <v>0</v>
      </c>
      <c r="AA12" s="159">
        <v>0</v>
      </c>
      <c r="AB12" s="29">
        <v>0</v>
      </c>
      <c r="AC12" s="31">
        <f t="shared" si="4"/>
        <v>0</v>
      </c>
      <c r="AD12" s="42">
        <v>0</v>
      </c>
      <c r="AE12" s="29">
        <v>0</v>
      </c>
      <c r="AF12" s="29">
        <v>0</v>
      </c>
      <c r="AG12" s="29">
        <v>0</v>
      </c>
      <c r="AH12" s="31">
        <f t="shared" si="5"/>
        <v>0</v>
      </c>
      <c r="AI12" s="42">
        <v>0</v>
      </c>
      <c r="AJ12" s="29">
        <v>0</v>
      </c>
      <c r="AK12" s="29">
        <v>0</v>
      </c>
      <c r="AL12" s="29">
        <v>0</v>
      </c>
      <c r="AM12" s="31">
        <f t="shared" si="12"/>
        <v>0</v>
      </c>
      <c r="AN12" s="42">
        <v>0</v>
      </c>
      <c r="AO12" s="29">
        <v>0</v>
      </c>
      <c r="AP12" s="29">
        <v>0</v>
      </c>
      <c r="AQ12" s="29">
        <v>0</v>
      </c>
      <c r="AR12" s="31">
        <f t="shared" si="1"/>
        <v>0</v>
      </c>
      <c r="AS12" s="42">
        <v>0</v>
      </c>
      <c r="AT12" s="29">
        <v>0</v>
      </c>
      <c r="AU12" s="29">
        <v>0</v>
      </c>
      <c r="AV12" s="29">
        <v>0</v>
      </c>
      <c r="AW12" s="31">
        <f t="shared" ref="AW12:AW45" si="14">SUM(AS12:AV12)</f>
        <v>0</v>
      </c>
      <c r="AX12" s="42">
        <v>0</v>
      </c>
      <c r="AY12" s="29">
        <v>0</v>
      </c>
      <c r="AZ12" s="29">
        <v>0</v>
      </c>
      <c r="BA12" s="29">
        <v>0</v>
      </c>
      <c r="BB12" s="31">
        <f t="shared" si="6"/>
        <v>0</v>
      </c>
      <c r="BC12" s="42">
        <v>0</v>
      </c>
      <c r="BD12" s="29">
        <v>0</v>
      </c>
      <c r="BE12" s="29">
        <v>0</v>
      </c>
      <c r="BF12" s="29">
        <v>0</v>
      </c>
      <c r="BG12" s="31">
        <f t="shared" si="7"/>
        <v>0</v>
      </c>
      <c r="BH12" s="42">
        <v>0</v>
      </c>
      <c r="BI12" s="29">
        <v>0</v>
      </c>
      <c r="BJ12" s="29">
        <v>0</v>
      </c>
      <c r="BK12" s="29">
        <v>0</v>
      </c>
      <c r="BL12" s="31">
        <f t="shared" si="8"/>
        <v>0</v>
      </c>
      <c r="BM12" s="42">
        <v>0</v>
      </c>
      <c r="BN12" s="29">
        <v>0</v>
      </c>
      <c r="BO12" s="29">
        <v>0</v>
      </c>
      <c r="BP12" s="29">
        <v>0</v>
      </c>
      <c r="BQ12" s="31">
        <f t="shared" si="9"/>
        <v>0</v>
      </c>
      <c r="BR12" s="42">
        <f t="shared" si="2"/>
        <v>1244163</v>
      </c>
      <c r="BS12" s="48">
        <f t="shared" si="2"/>
        <v>536353</v>
      </c>
      <c r="BT12" s="29">
        <f t="shared" si="2"/>
        <v>11392</v>
      </c>
      <c r="BU12" s="29">
        <f>+M12+R12+W12+AB12+AG12+AL12+AQ12+AV12+BA12+BF12+BK12+BP12</f>
        <v>40</v>
      </c>
      <c r="BV12" s="114">
        <f t="shared" si="13"/>
        <v>1791948</v>
      </c>
      <c r="BW12" s="1"/>
      <c r="BX12" s="586"/>
      <c r="BZ12" s="161"/>
      <c r="CA12" s="161"/>
      <c r="CB12" s="161"/>
      <c r="CC12" s="161"/>
      <c r="CD12" s="161"/>
      <c r="CE12" s="162"/>
      <c r="CF12" s="162"/>
      <c r="CG12" s="162"/>
      <c r="CH12" s="1"/>
      <c r="CI12" s="162"/>
    </row>
    <row r="13" spans="1:87" x14ac:dyDescent="0.35">
      <c r="A13" s="154">
        <v>7</v>
      </c>
      <c r="B13" s="155" t="s">
        <v>195</v>
      </c>
      <c r="D13" s="156"/>
      <c r="E13" s="157">
        <v>106606</v>
      </c>
      <c r="F13" s="158">
        <v>107944</v>
      </c>
      <c r="G13" s="158">
        <v>4174</v>
      </c>
      <c r="H13" s="32">
        <v>0</v>
      </c>
      <c r="I13" s="31">
        <f t="shared" si="0"/>
        <v>218724</v>
      </c>
      <c r="J13" s="42">
        <v>7096</v>
      </c>
      <c r="K13" s="29">
        <v>7557</v>
      </c>
      <c r="L13" s="29">
        <v>0</v>
      </c>
      <c r="M13" s="29">
        <v>0</v>
      </c>
      <c r="N13" s="31">
        <f>SUM(J13:M13)</f>
        <v>14653</v>
      </c>
      <c r="O13" s="29">
        <v>8942</v>
      </c>
      <c r="P13" s="29">
        <v>8637</v>
      </c>
      <c r="Q13" s="29">
        <v>43</v>
      </c>
      <c r="R13" s="29">
        <v>0</v>
      </c>
      <c r="S13" s="31">
        <f t="shared" si="3"/>
        <v>17622</v>
      </c>
      <c r="T13" s="42">
        <v>9207</v>
      </c>
      <c r="U13" s="29">
        <v>9175</v>
      </c>
      <c r="V13" s="29">
        <v>2</v>
      </c>
      <c r="W13" s="29">
        <v>0</v>
      </c>
      <c r="X13" s="31">
        <f t="shared" si="11"/>
        <v>18384</v>
      </c>
      <c r="Y13" s="159">
        <v>0</v>
      </c>
      <c r="Z13" s="29">
        <v>0</v>
      </c>
      <c r="AA13" s="159">
        <v>0</v>
      </c>
      <c r="AB13" s="29">
        <v>0</v>
      </c>
      <c r="AC13" s="31">
        <f t="shared" si="4"/>
        <v>0</v>
      </c>
      <c r="AD13" s="42">
        <v>0</v>
      </c>
      <c r="AE13" s="29">
        <v>0</v>
      </c>
      <c r="AF13" s="29">
        <v>0</v>
      </c>
      <c r="AG13" s="29">
        <v>0</v>
      </c>
      <c r="AH13" s="31">
        <f t="shared" si="5"/>
        <v>0</v>
      </c>
      <c r="AI13" s="42">
        <v>0</v>
      </c>
      <c r="AJ13" s="29">
        <v>0</v>
      </c>
      <c r="AK13" s="29">
        <v>0</v>
      </c>
      <c r="AL13" s="29">
        <v>0</v>
      </c>
      <c r="AM13" s="31">
        <f t="shared" si="12"/>
        <v>0</v>
      </c>
      <c r="AN13" s="42">
        <v>0</v>
      </c>
      <c r="AO13" s="29">
        <v>0</v>
      </c>
      <c r="AP13" s="29">
        <v>0</v>
      </c>
      <c r="AQ13" s="29">
        <v>0</v>
      </c>
      <c r="AR13" s="31">
        <f t="shared" si="1"/>
        <v>0</v>
      </c>
      <c r="AS13" s="42">
        <v>0</v>
      </c>
      <c r="AT13" s="29">
        <v>0</v>
      </c>
      <c r="AU13" s="29">
        <v>0</v>
      </c>
      <c r="AV13" s="29">
        <v>0</v>
      </c>
      <c r="AW13" s="31">
        <f t="shared" si="14"/>
        <v>0</v>
      </c>
      <c r="AX13" s="42">
        <v>0</v>
      </c>
      <c r="AY13" s="29">
        <v>0</v>
      </c>
      <c r="AZ13" s="29">
        <v>0</v>
      </c>
      <c r="BA13" s="29">
        <v>0</v>
      </c>
      <c r="BB13" s="31">
        <f t="shared" si="6"/>
        <v>0</v>
      </c>
      <c r="BC13" s="42">
        <v>0</v>
      </c>
      <c r="BD13" s="29">
        <v>0</v>
      </c>
      <c r="BE13" s="29">
        <v>0</v>
      </c>
      <c r="BF13" s="29">
        <v>0</v>
      </c>
      <c r="BG13" s="31">
        <f t="shared" si="7"/>
        <v>0</v>
      </c>
      <c r="BH13" s="42">
        <v>0</v>
      </c>
      <c r="BI13" s="29">
        <v>0</v>
      </c>
      <c r="BJ13" s="29">
        <v>0</v>
      </c>
      <c r="BK13" s="29">
        <v>0</v>
      </c>
      <c r="BL13" s="31">
        <f t="shared" si="8"/>
        <v>0</v>
      </c>
      <c r="BM13" s="42">
        <v>0</v>
      </c>
      <c r="BN13" s="29">
        <v>0</v>
      </c>
      <c r="BO13" s="29">
        <v>0</v>
      </c>
      <c r="BP13" s="29">
        <v>0</v>
      </c>
      <c r="BQ13" s="31">
        <f t="shared" si="9"/>
        <v>0</v>
      </c>
      <c r="BR13" s="42">
        <f t="shared" si="2"/>
        <v>25245</v>
      </c>
      <c r="BS13" s="48">
        <f t="shared" si="2"/>
        <v>25369</v>
      </c>
      <c r="BT13" s="29">
        <f t="shared" si="2"/>
        <v>45</v>
      </c>
      <c r="BU13" s="29">
        <f>+M13+R13+W13+AB13+AG13+AL13+AQ13+AV13+BA13+BF13+BK13+BP13</f>
        <v>0</v>
      </c>
      <c r="BV13" s="114">
        <f t="shared" si="13"/>
        <v>50659</v>
      </c>
      <c r="BW13" s="1"/>
      <c r="BX13" s="586"/>
      <c r="BZ13" s="161"/>
      <c r="CA13" s="161"/>
      <c r="CB13" s="161"/>
      <c r="CC13" s="161"/>
      <c r="CD13" s="161"/>
      <c r="CE13" s="162"/>
      <c r="CF13" s="162"/>
      <c r="CG13" s="162"/>
      <c r="CH13" s="1"/>
      <c r="CI13" s="162"/>
    </row>
    <row r="14" spans="1:87" x14ac:dyDescent="0.35">
      <c r="A14" s="164">
        <v>8</v>
      </c>
      <c r="B14" s="165" t="s">
        <v>196</v>
      </c>
      <c r="D14" s="166"/>
      <c r="E14" s="157">
        <v>2865449</v>
      </c>
      <c r="F14" s="158">
        <v>29482380</v>
      </c>
      <c r="G14" s="158">
        <v>24183</v>
      </c>
      <c r="H14" s="32">
        <v>850053</v>
      </c>
      <c r="I14" s="31">
        <f t="shared" si="0"/>
        <v>33222065</v>
      </c>
      <c r="J14" s="42">
        <v>193508</v>
      </c>
      <c r="K14" s="29">
        <v>2115462</v>
      </c>
      <c r="L14" s="29">
        <v>24</v>
      </c>
      <c r="M14" s="29">
        <v>816931</v>
      </c>
      <c r="N14" s="31">
        <f t="shared" si="10"/>
        <v>3125925</v>
      </c>
      <c r="O14" s="29">
        <v>207681</v>
      </c>
      <c r="P14" s="29">
        <v>2280661</v>
      </c>
      <c r="Q14" s="29">
        <v>1171</v>
      </c>
      <c r="R14" s="29">
        <v>0</v>
      </c>
      <c r="S14" s="31">
        <f t="shared" si="3"/>
        <v>2489513</v>
      </c>
      <c r="T14" s="42">
        <v>165169</v>
      </c>
      <c r="U14" s="29">
        <f>2115112-70000</f>
        <v>2045112</v>
      </c>
      <c r="V14" s="29">
        <v>59722</v>
      </c>
      <c r="W14" s="29">
        <v>0</v>
      </c>
      <c r="X14" s="31">
        <f t="shared" si="11"/>
        <v>2270003</v>
      </c>
      <c r="Y14" s="159">
        <v>0</v>
      </c>
      <c r="Z14" s="29">
        <v>0</v>
      </c>
      <c r="AA14" s="159">
        <v>0</v>
      </c>
      <c r="AB14" s="29">
        <v>0</v>
      </c>
      <c r="AC14" s="31">
        <f t="shared" si="4"/>
        <v>0</v>
      </c>
      <c r="AD14" s="42">
        <v>0</v>
      </c>
      <c r="AE14" s="29">
        <v>0</v>
      </c>
      <c r="AF14" s="29">
        <v>0</v>
      </c>
      <c r="AG14" s="29">
        <v>0</v>
      </c>
      <c r="AH14" s="31">
        <f t="shared" si="5"/>
        <v>0</v>
      </c>
      <c r="AI14" s="42">
        <v>0</v>
      </c>
      <c r="AJ14" s="29">
        <v>0</v>
      </c>
      <c r="AK14" s="29">
        <v>0</v>
      </c>
      <c r="AL14" s="29">
        <v>0</v>
      </c>
      <c r="AM14" s="31">
        <f t="shared" si="12"/>
        <v>0</v>
      </c>
      <c r="AN14" s="42">
        <v>0</v>
      </c>
      <c r="AO14" s="29">
        <v>0</v>
      </c>
      <c r="AP14" s="29">
        <v>0</v>
      </c>
      <c r="AQ14" s="29">
        <v>0</v>
      </c>
      <c r="AR14" s="31">
        <f t="shared" si="1"/>
        <v>0</v>
      </c>
      <c r="AS14" s="42">
        <v>0</v>
      </c>
      <c r="AT14" s="29">
        <v>0</v>
      </c>
      <c r="AU14" s="29">
        <v>0</v>
      </c>
      <c r="AV14" s="29">
        <v>0</v>
      </c>
      <c r="AW14" s="31">
        <f t="shared" si="14"/>
        <v>0</v>
      </c>
      <c r="AX14" s="42">
        <v>0</v>
      </c>
      <c r="AY14" s="29">
        <v>0</v>
      </c>
      <c r="AZ14" s="29">
        <v>0</v>
      </c>
      <c r="BA14" s="29">
        <v>0</v>
      </c>
      <c r="BB14" s="31">
        <f t="shared" si="6"/>
        <v>0</v>
      </c>
      <c r="BC14" s="42">
        <v>0</v>
      </c>
      <c r="BD14" s="29">
        <v>0</v>
      </c>
      <c r="BE14" s="29">
        <v>0</v>
      </c>
      <c r="BF14" s="29">
        <v>0</v>
      </c>
      <c r="BG14" s="31">
        <f t="shared" si="7"/>
        <v>0</v>
      </c>
      <c r="BH14" s="42">
        <v>0</v>
      </c>
      <c r="BI14" s="29">
        <v>0</v>
      </c>
      <c r="BJ14" s="29">
        <v>0</v>
      </c>
      <c r="BK14" s="29">
        <v>0</v>
      </c>
      <c r="BL14" s="31">
        <f t="shared" si="8"/>
        <v>0</v>
      </c>
      <c r="BM14" s="42">
        <v>0</v>
      </c>
      <c r="BN14" s="29">
        <v>0</v>
      </c>
      <c r="BO14" s="29">
        <v>0</v>
      </c>
      <c r="BP14" s="29">
        <v>0</v>
      </c>
      <c r="BQ14" s="31">
        <f t="shared" si="9"/>
        <v>0</v>
      </c>
      <c r="BR14" s="42">
        <f t="shared" si="2"/>
        <v>566358</v>
      </c>
      <c r="BS14" s="48">
        <f t="shared" si="2"/>
        <v>6441235</v>
      </c>
      <c r="BT14" s="29">
        <f t="shared" si="2"/>
        <v>60917</v>
      </c>
      <c r="BU14" s="29">
        <f>+M14+R14+W14+AB14+AG14+AL14+AQ14+AV14+BA14+BF14+BK14+BP14</f>
        <v>816931</v>
      </c>
      <c r="BV14" s="114">
        <f>SUM(BR14:BU14)</f>
        <v>7885441</v>
      </c>
      <c r="BW14" s="1"/>
      <c r="BX14" s="586"/>
      <c r="BZ14" s="167"/>
      <c r="CA14" s="167"/>
      <c r="CB14" s="167"/>
      <c r="CC14" s="167"/>
      <c r="CD14" s="167"/>
      <c r="CE14" s="162"/>
      <c r="CF14" s="162"/>
      <c r="CG14" s="162"/>
      <c r="CH14" s="1"/>
      <c r="CI14" s="162"/>
    </row>
    <row r="15" spans="1:87" x14ac:dyDescent="0.35">
      <c r="A15" s="154">
        <v>9</v>
      </c>
      <c r="B15" s="155" t="s">
        <v>197</v>
      </c>
      <c r="D15" s="168"/>
      <c r="E15" s="157">
        <v>445518</v>
      </c>
      <c r="F15" s="158">
        <v>0</v>
      </c>
      <c r="G15" s="158">
        <v>4671</v>
      </c>
      <c r="H15" s="32">
        <v>0</v>
      </c>
      <c r="I15" s="31">
        <f t="shared" si="0"/>
        <v>450189</v>
      </c>
      <c r="J15" s="42">
        <v>30121</v>
      </c>
      <c r="K15" s="29">
        <v>162</v>
      </c>
      <c r="L15" s="29">
        <v>28</v>
      </c>
      <c r="M15" s="29">
        <v>0</v>
      </c>
      <c r="N15" s="31">
        <f t="shared" si="10"/>
        <v>30311</v>
      </c>
      <c r="O15" s="29">
        <v>34079</v>
      </c>
      <c r="P15" s="29">
        <v>67</v>
      </c>
      <c r="Q15" s="29">
        <v>49</v>
      </c>
      <c r="R15" s="29">
        <v>229</v>
      </c>
      <c r="S15" s="31">
        <f t="shared" si="3"/>
        <v>34424</v>
      </c>
      <c r="T15" s="42">
        <v>30468</v>
      </c>
      <c r="U15" s="29">
        <v>181</v>
      </c>
      <c r="V15" s="29">
        <v>29</v>
      </c>
      <c r="W15" s="29">
        <v>0</v>
      </c>
      <c r="X15" s="31">
        <f t="shared" si="11"/>
        <v>30678</v>
      </c>
      <c r="Y15" s="159">
        <v>0</v>
      </c>
      <c r="Z15" s="29">
        <v>0</v>
      </c>
      <c r="AA15" s="159">
        <v>0</v>
      </c>
      <c r="AB15" s="29">
        <v>0</v>
      </c>
      <c r="AC15" s="31">
        <f t="shared" si="4"/>
        <v>0</v>
      </c>
      <c r="AD15" s="42">
        <v>0</v>
      </c>
      <c r="AE15" s="29">
        <v>0</v>
      </c>
      <c r="AF15" s="29">
        <v>0</v>
      </c>
      <c r="AG15" s="29">
        <v>0</v>
      </c>
      <c r="AH15" s="31">
        <f t="shared" si="5"/>
        <v>0</v>
      </c>
      <c r="AI15" s="42">
        <v>0</v>
      </c>
      <c r="AJ15" s="29">
        <v>0</v>
      </c>
      <c r="AK15" s="29">
        <v>0</v>
      </c>
      <c r="AL15" s="29">
        <v>0</v>
      </c>
      <c r="AM15" s="31">
        <f t="shared" si="12"/>
        <v>0</v>
      </c>
      <c r="AN15" s="42">
        <v>0</v>
      </c>
      <c r="AO15" s="29">
        <v>0</v>
      </c>
      <c r="AP15" s="29">
        <v>0</v>
      </c>
      <c r="AQ15" s="29">
        <v>0</v>
      </c>
      <c r="AR15" s="31">
        <f t="shared" si="1"/>
        <v>0</v>
      </c>
      <c r="AS15" s="42">
        <v>0</v>
      </c>
      <c r="AT15" s="29">
        <v>0</v>
      </c>
      <c r="AU15" s="29">
        <v>0</v>
      </c>
      <c r="AV15" s="29">
        <v>0</v>
      </c>
      <c r="AW15" s="31">
        <f t="shared" si="14"/>
        <v>0</v>
      </c>
      <c r="AX15" s="42">
        <v>0</v>
      </c>
      <c r="AY15" s="29">
        <v>0</v>
      </c>
      <c r="AZ15" s="29">
        <v>0</v>
      </c>
      <c r="BA15" s="29">
        <v>0</v>
      </c>
      <c r="BB15" s="31">
        <f t="shared" si="6"/>
        <v>0</v>
      </c>
      <c r="BC15" s="42">
        <v>0</v>
      </c>
      <c r="BD15" s="29">
        <v>0</v>
      </c>
      <c r="BE15" s="29">
        <v>0</v>
      </c>
      <c r="BF15" s="29">
        <v>0</v>
      </c>
      <c r="BG15" s="31">
        <f t="shared" si="7"/>
        <v>0</v>
      </c>
      <c r="BH15" s="42">
        <v>0</v>
      </c>
      <c r="BI15" s="29">
        <v>0</v>
      </c>
      <c r="BJ15" s="29">
        <v>0</v>
      </c>
      <c r="BK15" s="29">
        <v>0</v>
      </c>
      <c r="BL15" s="31">
        <f t="shared" si="8"/>
        <v>0</v>
      </c>
      <c r="BM15" s="42">
        <v>0</v>
      </c>
      <c r="BN15" s="29">
        <v>0</v>
      </c>
      <c r="BO15" s="29">
        <v>0</v>
      </c>
      <c r="BP15" s="29">
        <v>0</v>
      </c>
      <c r="BQ15" s="31">
        <f t="shared" si="9"/>
        <v>0</v>
      </c>
      <c r="BR15" s="42">
        <f t="shared" si="2"/>
        <v>94668</v>
      </c>
      <c r="BS15" s="48">
        <f t="shared" si="2"/>
        <v>410</v>
      </c>
      <c r="BT15" s="29">
        <f t="shared" si="2"/>
        <v>106</v>
      </c>
      <c r="BU15" s="29">
        <f t="shared" si="2"/>
        <v>229</v>
      </c>
      <c r="BV15" s="114">
        <f t="shared" si="13"/>
        <v>95413</v>
      </c>
      <c r="BW15" s="1"/>
      <c r="BX15" s="586"/>
      <c r="BZ15" s="161"/>
      <c r="CA15" s="161"/>
      <c r="CB15" s="161"/>
      <c r="CC15" s="161"/>
      <c r="CD15" s="161"/>
      <c r="CE15" s="162"/>
      <c r="CF15" s="162"/>
      <c r="CG15" s="162"/>
      <c r="CH15" s="1"/>
      <c r="CI15" s="162"/>
    </row>
    <row r="16" spans="1:87" x14ac:dyDescent="0.35">
      <c r="A16" s="154">
        <v>10</v>
      </c>
      <c r="B16" s="169" t="s">
        <v>198</v>
      </c>
      <c r="D16" s="168"/>
      <c r="E16" s="157">
        <v>292240</v>
      </c>
      <c r="F16" s="158">
        <v>21</v>
      </c>
      <c r="G16" s="158">
        <v>4229</v>
      </c>
      <c r="H16" s="32">
        <v>0</v>
      </c>
      <c r="I16" s="31">
        <f t="shared" si="0"/>
        <v>296490</v>
      </c>
      <c r="J16" s="42">
        <v>23526</v>
      </c>
      <c r="K16" s="29">
        <v>0</v>
      </c>
      <c r="L16" s="29">
        <v>0</v>
      </c>
      <c r="M16" s="29">
        <v>0</v>
      </c>
      <c r="N16" s="31">
        <f t="shared" si="10"/>
        <v>23526</v>
      </c>
      <c r="O16" s="29">
        <v>22016</v>
      </c>
      <c r="P16" s="29">
        <v>33</v>
      </c>
      <c r="Q16" s="29">
        <v>0</v>
      </c>
      <c r="R16" s="29">
        <v>0</v>
      </c>
      <c r="S16" s="31">
        <f t="shared" si="3"/>
        <v>22049</v>
      </c>
      <c r="T16" s="42">
        <v>17013</v>
      </c>
      <c r="U16" s="29">
        <v>33</v>
      </c>
      <c r="V16" s="29">
        <v>0</v>
      </c>
      <c r="W16" s="29">
        <v>0</v>
      </c>
      <c r="X16" s="31">
        <f t="shared" si="11"/>
        <v>17046</v>
      </c>
      <c r="Y16" s="159">
        <v>0</v>
      </c>
      <c r="Z16" s="29">
        <v>0</v>
      </c>
      <c r="AA16" s="159">
        <v>0</v>
      </c>
      <c r="AB16" s="29">
        <v>0</v>
      </c>
      <c r="AC16" s="31">
        <f t="shared" si="4"/>
        <v>0</v>
      </c>
      <c r="AD16" s="42">
        <v>0</v>
      </c>
      <c r="AE16" s="29">
        <v>0</v>
      </c>
      <c r="AF16" s="29">
        <v>0</v>
      </c>
      <c r="AG16" s="29">
        <v>0</v>
      </c>
      <c r="AH16" s="31">
        <f t="shared" si="5"/>
        <v>0</v>
      </c>
      <c r="AI16" s="42">
        <v>0</v>
      </c>
      <c r="AJ16" s="29">
        <v>0</v>
      </c>
      <c r="AK16" s="29">
        <v>0</v>
      </c>
      <c r="AL16" s="29">
        <v>0</v>
      </c>
      <c r="AM16" s="31">
        <f t="shared" si="12"/>
        <v>0</v>
      </c>
      <c r="AN16" s="42">
        <v>0</v>
      </c>
      <c r="AO16" s="29">
        <v>0</v>
      </c>
      <c r="AP16" s="29">
        <v>0</v>
      </c>
      <c r="AQ16" s="29">
        <v>0</v>
      </c>
      <c r="AR16" s="31">
        <f t="shared" si="1"/>
        <v>0</v>
      </c>
      <c r="AS16" s="42">
        <v>0</v>
      </c>
      <c r="AT16" s="29">
        <v>0</v>
      </c>
      <c r="AU16" s="29">
        <v>0</v>
      </c>
      <c r="AV16" s="29">
        <v>0</v>
      </c>
      <c r="AW16" s="31">
        <f t="shared" si="14"/>
        <v>0</v>
      </c>
      <c r="AX16" s="42">
        <v>0</v>
      </c>
      <c r="AY16" s="29">
        <v>0</v>
      </c>
      <c r="AZ16" s="29">
        <v>0</v>
      </c>
      <c r="BA16" s="29">
        <v>0</v>
      </c>
      <c r="BB16" s="31">
        <f t="shared" si="6"/>
        <v>0</v>
      </c>
      <c r="BC16" s="42">
        <v>0</v>
      </c>
      <c r="BD16" s="29">
        <v>0</v>
      </c>
      <c r="BE16" s="29">
        <v>0</v>
      </c>
      <c r="BF16" s="29">
        <v>0</v>
      </c>
      <c r="BG16" s="31">
        <f t="shared" si="7"/>
        <v>0</v>
      </c>
      <c r="BH16" s="42">
        <v>0</v>
      </c>
      <c r="BI16" s="29">
        <v>0</v>
      </c>
      <c r="BJ16" s="29">
        <v>0</v>
      </c>
      <c r="BK16" s="29">
        <v>0</v>
      </c>
      <c r="BL16" s="31">
        <f t="shared" si="8"/>
        <v>0</v>
      </c>
      <c r="BM16" s="42">
        <v>0</v>
      </c>
      <c r="BN16" s="29">
        <v>0</v>
      </c>
      <c r="BO16" s="29">
        <v>0</v>
      </c>
      <c r="BP16" s="29">
        <v>0</v>
      </c>
      <c r="BQ16" s="31">
        <f t="shared" si="9"/>
        <v>0</v>
      </c>
      <c r="BR16" s="42">
        <f t="shared" si="2"/>
        <v>62555</v>
      </c>
      <c r="BS16" s="48">
        <f t="shared" si="2"/>
        <v>66</v>
      </c>
      <c r="BT16" s="29">
        <f t="shared" si="2"/>
        <v>0</v>
      </c>
      <c r="BU16" s="29">
        <f t="shared" si="2"/>
        <v>0</v>
      </c>
      <c r="BV16" s="114">
        <f t="shared" si="13"/>
        <v>62621</v>
      </c>
      <c r="BW16" s="1"/>
      <c r="BX16" s="586"/>
      <c r="BZ16" s="161"/>
      <c r="CA16" s="161"/>
      <c r="CB16" s="161"/>
      <c r="CC16" s="161"/>
      <c r="CD16" s="161"/>
      <c r="CE16" s="162"/>
      <c r="CF16" s="162"/>
      <c r="CG16" s="162"/>
      <c r="CH16" s="1"/>
      <c r="CI16" s="162"/>
    </row>
    <row r="17" spans="1:87" x14ac:dyDescent="0.35">
      <c r="A17" s="154">
        <v>11</v>
      </c>
      <c r="B17" s="155" t="s">
        <v>199</v>
      </c>
      <c r="D17" s="163"/>
      <c r="E17" s="157">
        <v>479153</v>
      </c>
      <c r="F17" s="158">
        <v>54373</v>
      </c>
      <c r="G17" s="158">
        <v>5995</v>
      </c>
      <c r="H17" s="32">
        <v>0</v>
      </c>
      <c r="I17" s="31">
        <f t="shared" si="0"/>
        <v>539521</v>
      </c>
      <c r="J17" s="42">
        <v>43096</v>
      </c>
      <c r="K17" s="29">
        <v>5398</v>
      </c>
      <c r="L17" s="29">
        <v>105</v>
      </c>
      <c r="M17" s="29">
        <v>0</v>
      </c>
      <c r="N17" s="31">
        <f t="shared" si="10"/>
        <v>48599</v>
      </c>
      <c r="O17" s="29">
        <v>32104</v>
      </c>
      <c r="P17" s="29">
        <v>3648</v>
      </c>
      <c r="Q17" s="29">
        <v>269</v>
      </c>
      <c r="R17" s="29">
        <v>0</v>
      </c>
      <c r="S17" s="31">
        <f t="shared" si="3"/>
        <v>36021</v>
      </c>
      <c r="T17" s="42">
        <v>30973</v>
      </c>
      <c r="U17" s="29">
        <v>3671</v>
      </c>
      <c r="V17" s="29">
        <v>427</v>
      </c>
      <c r="W17" s="29">
        <v>0</v>
      </c>
      <c r="X17" s="31">
        <f t="shared" si="11"/>
        <v>35071</v>
      </c>
      <c r="Y17" s="159">
        <v>0</v>
      </c>
      <c r="Z17" s="29">
        <v>0</v>
      </c>
      <c r="AA17" s="159">
        <v>0</v>
      </c>
      <c r="AB17" s="29">
        <v>0</v>
      </c>
      <c r="AC17" s="31">
        <f t="shared" si="4"/>
        <v>0</v>
      </c>
      <c r="AD17" s="42">
        <v>0</v>
      </c>
      <c r="AE17" s="29">
        <v>0</v>
      </c>
      <c r="AF17" s="29">
        <v>0</v>
      </c>
      <c r="AG17" s="29">
        <v>0</v>
      </c>
      <c r="AH17" s="31">
        <f t="shared" si="5"/>
        <v>0</v>
      </c>
      <c r="AI17" s="42">
        <v>0</v>
      </c>
      <c r="AJ17" s="29">
        <v>0</v>
      </c>
      <c r="AK17" s="29">
        <v>0</v>
      </c>
      <c r="AL17" s="29">
        <v>0</v>
      </c>
      <c r="AM17" s="31">
        <f t="shared" si="12"/>
        <v>0</v>
      </c>
      <c r="AN17" s="42">
        <v>0</v>
      </c>
      <c r="AO17" s="29">
        <v>0</v>
      </c>
      <c r="AP17" s="29">
        <v>0</v>
      </c>
      <c r="AQ17" s="29">
        <v>0</v>
      </c>
      <c r="AR17" s="31">
        <f t="shared" si="1"/>
        <v>0</v>
      </c>
      <c r="AS17" s="42">
        <v>0</v>
      </c>
      <c r="AT17" s="29">
        <v>0</v>
      </c>
      <c r="AU17" s="29">
        <v>0</v>
      </c>
      <c r="AV17" s="29">
        <v>0</v>
      </c>
      <c r="AW17" s="31">
        <f t="shared" si="14"/>
        <v>0</v>
      </c>
      <c r="AX17" s="42">
        <v>0</v>
      </c>
      <c r="AY17" s="29">
        <v>0</v>
      </c>
      <c r="AZ17" s="29">
        <v>0</v>
      </c>
      <c r="BA17" s="29">
        <v>0</v>
      </c>
      <c r="BB17" s="31">
        <f t="shared" si="6"/>
        <v>0</v>
      </c>
      <c r="BC17" s="42">
        <v>0</v>
      </c>
      <c r="BD17" s="29">
        <v>0</v>
      </c>
      <c r="BE17" s="29">
        <v>0</v>
      </c>
      <c r="BF17" s="29">
        <v>0</v>
      </c>
      <c r="BG17" s="31">
        <f t="shared" si="7"/>
        <v>0</v>
      </c>
      <c r="BH17" s="42">
        <v>0</v>
      </c>
      <c r="BI17" s="29">
        <v>0</v>
      </c>
      <c r="BJ17" s="29">
        <v>0</v>
      </c>
      <c r="BK17" s="29">
        <v>0</v>
      </c>
      <c r="BL17" s="31">
        <f t="shared" si="8"/>
        <v>0</v>
      </c>
      <c r="BM17" s="42">
        <v>0</v>
      </c>
      <c r="BN17" s="29">
        <v>0</v>
      </c>
      <c r="BO17" s="29">
        <v>0</v>
      </c>
      <c r="BP17" s="29">
        <v>0</v>
      </c>
      <c r="BQ17" s="31">
        <f t="shared" si="9"/>
        <v>0</v>
      </c>
      <c r="BR17" s="42">
        <f t="shared" si="2"/>
        <v>106173</v>
      </c>
      <c r="BS17" s="48">
        <f t="shared" si="2"/>
        <v>12717</v>
      </c>
      <c r="BT17" s="29">
        <f t="shared" si="2"/>
        <v>801</v>
      </c>
      <c r="BU17" s="29">
        <f t="shared" si="2"/>
        <v>0</v>
      </c>
      <c r="BV17" s="114">
        <f t="shared" si="13"/>
        <v>119691</v>
      </c>
      <c r="BW17" s="1"/>
      <c r="BX17" s="586"/>
      <c r="BZ17" s="161"/>
      <c r="CA17" s="161"/>
      <c r="CB17" s="161"/>
      <c r="CC17" s="161"/>
      <c r="CD17" s="161"/>
      <c r="CE17" s="162"/>
      <c r="CF17" s="162"/>
      <c r="CG17" s="162"/>
      <c r="CH17" s="1"/>
      <c r="CI17" s="162"/>
    </row>
    <row r="18" spans="1:87" x14ac:dyDescent="0.35">
      <c r="A18" s="154">
        <v>12</v>
      </c>
      <c r="B18" s="130" t="s">
        <v>200</v>
      </c>
      <c r="D18" s="156"/>
      <c r="E18" s="157">
        <v>286296</v>
      </c>
      <c r="F18" s="158">
        <v>551</v>
      </c>
      <c r="G18" s="158">
        <v>1652</v>
      </c>
      <c r="H18" s="32">
        <v>0</v>
      </c>
      <c r="I18" s="31">
        <f t="shared" si="0"/>
        <v>288499</v>
      </c>
      <c r="J18" s="42">
        <v>26145</v>
      </c>
      <c r="K18" s="29">
        <v>0</v>
      </c>
      <c r="L18" s="29">
        <v>9</v>
      </c>
      <c r="M18" s="29">
        <v>0</v>
      </c>
      <c r="N18" s="31">
        <f t="shared" si="10"/>
        <v>26154</v>
      </c>
      <c r="O18" s="29">
        <v>22897</v>
      </c>
      <c r="P18" s="29">
        <v>136</v>
      </c>
      <c r="Q18" s="29">
        <v>11</v>
      </c>
      <c r="R18" s="29">
        <v>0</v>
      </c>
      <c r="S18" s="31">
        <f t="shared" si="3"/>
        <v>23044</v>
      </c>
      <c r="T18" s="42">
        <v>25304</v>
      </c>
      <c r="U18" s="29">
        <v>0</v>
      </c>
      <c r="V18" s="29">
        <v>5</v>
      </c>
      <c r="W18" s="29">
        <v>0</v>
      </c>
      <c r="X18" s="31">
        <f t="shared" si="11"/>
        <v>25309</v>
      </c>
      <c r="Y18" s="159">
        <v>0</v>
      </c>
      <c r="Z18" s="29">
        <v>0</v>
      </c>
      <c r="AA18" s="159">
        <v>0</v>
      </c>
      <c r="AB18" s="29">
        <v>0</v>
      </c>
      <c r="AC18" s="31">
        <f t="shared" si="4"/>
        <v>0</v>
      </c>
      <c r="AD18" s="42">
        <v>0</v>
      </c>
      <c r="AE18" s="29">
        <v>0</v>
      </c>
      <c r="AF18" s="29">
        <v>0</v>
      </c>
      <c r="AG18" s="29">
        <v>0</v>
      </c>
      <c r="AH18" s="31">
        <f t="shared" si="5"/>
        <v>0</v>
      </c>
      <c r="AI18" s="42">
        <v>0</v>
      </c>
      <c r="AJ18" s="29">
        <v>0</v>
      </c>
      <c r="AK18" s="29">
        <v>0</v>
      </c>
      <c r="AL18" s="29">
        <v>0</v>
      </c>
      <c r="AM18" s="31">
        <f t="shared" si="12"/>
        <v>0</v>
      </c>
      <c r="AN18" s="42">
        <v>0</v>
      </c>
      <c r="AO18" s="29">
        <v>0</v>
      </c>
      <c r="AP18" s="29">
        <v>0</v>
      </c>
      <c r="AQ18" s="29">
        <v>0</v>
      </c>
      <c r="AR18" s="31">
        <f t="shared" si="1"/>
        <v>0</v>
      </c>
      <c r="AS18" s="42">
        <v>0</v>
      </c>
      <c r="AT18" s="29">
        <v>0</v>
      </c>
      <c r="AU18" s="29">
        <v>0</v>
      </c>
      <c r="AV18" s="29">
        <v>0</v>
      </c>
      <c r="AW18" s="31">
        <f t="shared" si="14"/>
        <v>0</v>
      </c>
      <c r="AX18" s="42">
        <v>0</v>
      </c>
      <c r="AY18" s="29">
        <v>0</v>
      </c>
      <c r="AZ18" s="29">
        <v>0</v>
      </c>
      <c r="BA18" s="29">
        <v>0</v>
      </c>
      <c r="BB18" s="31">
        <f t="shared" si="6"/>
        <v>0</v>
      </c>
      <c r="BC18" s="42">
        <v>0</v>
      </c>
      <c r="BD18" s="29">
        <v>0</v>
      </c>
      <c r="BE18" s="29">
        <v>0</v>
      </c>
      <c r="BF18" s="29">
        <v>0</v>
      </c>
      <c r="BG18" s="31">
        <f t="shared" si="7"/>
        <v>0</v>
      </c>
      <c r="BH18" s="42">
        <v>0</v>
      </c>
      <c r="BI18" s="29">
        <v>0</v>
      </c>
      <c r="BJ18" s="29">
        <v>0</v>
      </c>
      <c r="BK18" s="29">
        <v>0</v>
      </c>
      <c r="BL18" s="31">
        <f t="shared" si="8"/>
        <v>0</v>
      </c>
      <c r="BM18" s="42">
        <v>0</v>
      </c>
      <c r="BN18" s="29">
        <v>0</v>
      </c>
      <c r="BO18" s="29">
        <v>0</v>
      </c>
      <c r="BP18" s="29">
        <v>0</v>
      </c>
      <c r="BQ18" s="31">
        <f t="shared" si="9"/>
        <v>0</v>
      </c>
      <c r="BR18" s="42">
        <f t="shared" si="2"/>
        <v>74346</v>
      </c>
      <c r="BS18" s="48">
        <f t="shared" si="2"/>
        <v>136</v>
      </c>
      <c r="BT18" s="29">
        <f t="shared" si="2"/>
        <v>25</v>
      </c>
      <c r="BU18" s="29">
        <f t="shared" si="2"/>
        <v>0</v>
      </c>
      <c r="BV18" s="114">
        <f t="shared" si="13"/>
        <v>74507</v>
      </c>
      <c r="BW18" s="1"/>
      <c r="BX18" s="586"/>
      <c r="BZ18" s="161"/>
      <c r="CA18" s="161"/>
      <c r="CB18" s="161"/>
      <c r="CC18" s="161"/>
      <c r="CD18" s="161"/>
      <c r="CE18" s="162"/>
      <c r="CF18" s="162"/>
      <c r="CG18" s="162"/>
      <c r="CH18" s="1"/>
      <c r="CI18" s="162"/>
    </row>
    <row r="19" spans="1:87" x14ac:dyDescent="0.35">
      <c r="A19" s="154">
        <v>13</v>
      </c>
      <c r="B19" s="130" t="s">
        <v>201</v>
      </c>
      <c r="D19" s="156"/>
      <c r="E19" s="157">
        <v>1256878</v>
      </c>
      <c r="F19" s="158">
        <v>6345281</v>
      </c>
      <c r="G19" s="158">
        <v>9922</v>
      </c>
      <c r="H19" s="32">
        <v>0</v>
      </c>
      <c r="I19" s="31">
        <f t="shared" si="0"/>
        <v>7612081</v>
      </c>
      <c r="J19" s="42">
        <v>69877</v>
      </c>
      <c r="K19" s="29">
        <v>1397180</v>
      </c>
      <c r="L19" s="29">
        <v>858</v>
      </c>
      <c r="M19" s="29">
        <v>0</v>
      </c>
      <c r="N19" s="31">
        <f>SUM(J19:M19)</f>
        <v>1467915</v>
      </c>
      <c r="O19" s="29">
        <v>74565</v>
      </c>
      <c r="P19" s="29">
        <v>106799</v>
      </c>
      <c r="Q19" s="29">
        <v>834</v>
      </c>
      <c r="R19" s="29">
        <v>0</v>
      </c>
      <c r="S19" s="31">
        <f t="shared" si="3"/>
        <v>182198</v>
      </c>
      <c r="T19" s="42">
        <v>90072</v>
      </c>
      <c r="U19" s="29">
        <v>234749</v>
      </c>
      <c r="V19" s="29">
        <v>823</v>
      </c>
      <c r="W19" s="29">
        <v>0</v>
      </c>
      <c r="X19" s="31">
        <f t="shared" si="11"/>
        <v>325644</v>
      </c>
      <c r="Y19" s="159">
        <v>0</v>
      </c>
      <c r="Z19" s="29">
        <v>0</v>
      </c>
      <c r="AA19" s="159">
        <v>0</v>
      </c>
      <c r="AB19" s="29">
        <v>0</v>
      </c>
      <c r="AC19" s="31">
        <f t="shared" si="4"/>
        <v>0</v>
      </c>
      <c r="AD19" s="42">
        <v>0</v>
      </c>
      <c r="AE19" s="29">
        <v>0</v>
      </c>
      <c r="AF19" s="29">
        <v>0</v>
      </c>
      <c r="AG19" s="29">
        <v>0</v>
      </c>
      <c r="AH19" s="31">
        <f t="shared" si="5"/>
        <v>0</v>
      </c>
      <c r="AI19" s="42">
        <v>0</v>
      </c>
      <c r="AJ19" s="29">
        <v>0</v>
      </c>
      <c r="AK19" s="29">
        <v>0</v>
      </c>
      <c r="AL19" s="29">
        <v>0</v>
      </c>
      <c r="AM19" s="31">
        <f t="shared" si="12"/>
        <v>0</v>
      </c>
      <c r="AN19" s="42">
        <v>0</v>
      </c>
      <c r="AO19" s="29">
        <v>0</v>
      </c>
      <c r="AP19" s="29">
        <v>0</v>
      </c>
      <c r="AQ19" s="29">
        <v>0</v>
      </c>
      <c r="AR19" s="31">
        <f t="shared" si="1"/>
        <v>0</v>
      </c>
      <c r="AS19" s="42">
        <v>0</v>
      </c>
      <c r="AT19" s="29">
        <v>0</v>
      </c>
      <c r="AU19" s="29">
        <v>0</v>
      </c>
      <c r="AV19" s="29">
        <v>0</v>
      </c>
      <c r="AW19" s="31">
        <f t="shared" si="14"/>
        <v>0</v>
      </c>
      <c r="AX19" s="42">
        <v>0</v>
      </c>
      <c r="AY19" s="29">
        <v>0</v>
      </c>
      <c r="AZ19" s="29">
        <v>0</v>
      </c>
      <c r="BA19" s="29">
        <v>0</v>
      </c>
      <c r="BB19" s="31">
        <f t="shared" si="6"/>
        <v>0</v>
      </c>
      <c r="BC19" s="42">
        <v>0</v>
      </c>
      <c r="BD19" s="29">
        <v>0</v>
      </c>
      <c r="BE19" s="29">
        <v>0</v>
      </c>
      <c r="BF19" s="29">
        <v>0</v>
      </c>
      <c r="BG19" s="31">
        <f t="shared" si="7"/>
        <v>0</v>
      </c>
      <c r="BH19" s="42">
        <v>0</v>
      </c>
      <c r="BI19" s="29">
        <v>0</v>
      </c>
      <c r="BJ19" s="29">
        <v>0</v>
      </c>
      <c r="BK19" s="29">
        <v>0</v>
      </c>
      <c r="BL19" s="31">
        <f t="shared" si="8"/>
        <v>0</v>
      </c>
      <c r="BM19" s="42">
        <v>0</v>
      </c>
      <c r="BN19" s="29">
        <v>0</v>
      </c>
      <c r="BO19" s="29">
        <v>0</v>
      </c>
      <c r="BP19" s="29">
        <v>0</v>
      </c>
      <c r="BQ19" s="31">
        <f t="shared" si="9"/>
        <v>0</v>
      </c>
      <c r="BR19" s="42">
        <f t="shared" si="2"/>
        <v>234514</v>
      </c>
      <c r="BS19" s="48">
        <f t="shared" si="2"/>
        <v>1738728</v>
      </c>
      <c r="BT19" s="29">
        <f t="shared" si="2"/>
        <v>2515</v>
      </c>
      <c r="BU19" s="29">
        <f t="shared" si="2"/>
        <v>0</v>
      </c>
      <c r="BV19" s="114">
        <f t="shared" si="13"/>
        <v>1975757</v>
      </c>
      <c r="BW19" s="1"/>
      <c r="BX19" s="586"/>
      <c r="BZ19" s="161"/>
      <c r="CA19" s="161"/>
      <c r="CB19" s="161"/>
      <c r="CC19" s="161"/>
      <c r="CD19" s="161"/>
      <c r="CE19" s="162"/>
      <c r="CF19" s="162"/>
      <c r="CG19" s="162"/>
      <c r="CH19" s="1"/>
      <c r="CI19" s="162"/>
    </row>
    <row r="20" spans="1:87" x14ac:dyDescent="0.35">
      <c r="A20" s="154">
        <v>14</v>
      </c>
      <c r="B20" s="155" t="s">
        <v>202</v>
      </c>
      <c r="D20" s="163"/>
      <c r="E20" s="157">
        <v>2320190</v>
      </c>
      <c r="F20" s="158">
        <v>55</v>
      </c>
      <c r="G20" s="158">
        <v>325915</v>
      </c>
      <c r="H20" s="32">
        <v>0</v>
      </c>
      <c r="I20" s="31">
        <f t="shared" si="0"/>
        <v>2646160</v>
      </c>
      <c r="J20" s="42">
        <v>218122</v>
      </c>
      <c r="K20" s="29">
        <v>788</v>
      </c>
      <c r="L20" s="29">
        <v>28186</v>
      </c>
      <c r="M20" s="29">
        <v>0</v>
      </c>
      <c r="N20" s="31">
        <f t="shared" si="10"/>
        <v>247096</v>
      </c>
      <c r="O20" s="29">
        <v>210453</v>
      </c>
      <c r="P20" s="29">
        <v>223</v>
      </c>
      <c r="Q20" s="29">
        <v>27750</v>
      </c>
      <c r="R20" s="29">
        <v>0</v>
      </c>
      <c r="S20" s="31">
        <f t="shared" si="3"/>
        <v>238426</v>
      </c>
      <c r="T20" s="42">
        <v>179515</v>
      </c>
      <c r="U20" s="29">
        <v>601</v>
      </c>
      <c r="V20" s="29">
        <v>54466</v>
      </c>
      <c r="W20" s="29">
        <v>0</v>
      </c>
      <c r="X20" s="31">
        <f t="shared" si="11"/>
        <v>234582</v>
      </c>
      <c r="Y20" s="159">
        <v>0</v>
      </c>
      <c r="Z20" s="29">
        <v>0</v>
      </c>
      <c r="AA20" s="159">
        <v>0</v>
      </c>
      <c r="AB20" s="29">
        <v>0</v>
      </c>
      <c r="AC20" s="31">
        <f t="shared" si="4"/>
        <v>0</v>
      </c>
      <c r="AD20" s="42">
        <v>0</v>
      </c>
      <c r="AE20" s="29">
        <v>0</v>
      </c>
      <c r="AF20" s="29">
        <v>0</v>
      </c>
      <c r="AG20" s="29">
        <v>0</v>
      </c>
      <c r="AH20" s="31">
        <f t="shared" si="5"/>
        <v>0</v>
      </c>
      <c r="AI20" s="42">
        <v>0</v>
      </c>
      <c r="AJ20" s="29">
        <v>0</v>
      </c>
      <c r="AK20" s="29">
        <v>0</v>
      </c>
      <c r="AL20" s="29">
        <v>0</v>
      </c>
      <c r="AM20" s="31">
        <f t="shared" si="12"/>
        <v>0</v>
      </c>
      <c r="AN20" s="42">
        <v>0</v>
      </c>
      <c r="AO20" s="29">
        <v>0</v>
      </c>
      <c r="AP20" s="29">
        <v>0</v>
      </c>
      <c r="AQ20" s="29">
        <v>0</v>
      </c>
      <c r="AR20" s="31">
        <f t="shared" si="1"/>
        <v>0</v>
      </c>
      <c r="AS20" s="42">
        <v>0</v>
      </c>
      <c r="AT20" s="29">
        <v>0</v>
      </c>
      <c r="AU20" s="29">
        <v>0</v>
      </c>
      <c r="AV20" s="29">
        <v>0</v>
      </c>
      <c r="AW20" s="31">
        <f t="shared" si="14"/>
        <v>0</v>
      </c>
      <c r="AX20" s="42">
        <v>0</v>
      </c>
      <c r="AY20" s="29">
        <v>0</v>
      </c>
      <c r="AZ20" s="29">
        <v>0</v>
      </c>
      <c r="BA20" s="29">
        <v>0</v>
      </c>
      <c r="BB20" s="31">
        <f t="shared" si="6"/>
        <v>0</v>
      </c>
      <c r="BC20" s="42">
        <v>0</v>
      </c>
      <c r="BD20" s="29">
        <v>0</v>
      </c>
      <c r="BE20" s="29">
        <v>0</v>
      </c>
      <c r="BF20" s="29">
        <v>0</v>
      </c>
      <c r="BG20" s="31">
        <f t="shared" si="7"/>
        <v>0</v>
      </c>
      <c r="BH20" s="42">
        <v>0</v>
      </c>
      <c r="BI20" s="29">
        <v>0</v>
      </c>
      <c r="BJ20" s="29">
        <v>0</v>
      </c>
      <c r="BK20" s="29">
        <v>0</v>
      </c>
      <c r="BL20" s="31">
        <f t="shared" si="8"/>
        <v>0</v>
      </c>
      <c r="BM20" s="42">
        <v>0</v>
      </c>
      <c r="BN20" s="29">
        <v>0</v>
      </c>
      <c r="BO20" s="29">
        <v>0</v>
      </c>
      <c r="BP20" s="29">
        <v>0</v>
      </c>
      <c r="BQ20" s="31">
        <f t="shared" si="9"/>
        <v>0</v>
      </c>
      <c r="BR20" s="42">
        <f t="shared" si="2"/>
        <v>608090</v>
      </c>
      <c r="BS20" s="48">
        <f t="shared" si="2"/>
        <v>1612</v>
      </c>
      <c r="BT20" s="29">
        <f t="shared" si="2"/>
        <v>110402</v>
      </c>
      <c r="BU20" s="29">
        <f t="shared" si="2"/>
        <v>0</v>
      </c>
      <c r="BV20" s="114">
        <f t="shared" si="13"/>
        <v>720104</v>
      </c>
      <c r="BW20" s="1"/>
      <c r="BX20" s="586"/>
      <c r="BZ20" s="161"/>
      <c r="CA20" s="161"/>
      <c r="CB20" s="161"/>
      <c r="CC20" s="161"/>
      <c r="CD20" s="161"/>
      <c r="CE20" s="162"/>
      <c r="CF20" s="162"/>
      <c r="CG20" s="162"/>
      <c r="CH20" s="1"/>
      <c r="CI20" s="162"/>
    </row>
    <row r="21" spans="1:87" x14ac:dyDescent="0.35">
      <c r="A21" s="154">
        <v>15</v>
      </c>
      <c r="B21" s="155" t="s">
        <v>203</v>
      </c>
      <c r="D21" s="163"/>
      <c r="E21" s="157">
        <v>139740</v>
      </c>
      <c r="F21" s="158">
        <v>45683</v>
      </c>
      <c r="G21" s="158">
        <v>1860</v>
      </c>
      <c r="H21" s="32">
        <v>0</v>
      </c>
      <c r="I21" s="31">
        <f t="shared" si="0"/>
        <v>187283</v>
      </c>
      <c r="J21" s="42">
        <v>12240</v>
      </c>
      <c r="K21" s="29">
        <v>11462</v>
      </c>
      <c r="L21" s="29">
        <v>191</v>
      </c>
      <c r="M21" s="29">
        <v>0</v>
      </c>
      <c r="N21" s="31">
        <f>SUM(J21:M21)</f>
        <v>23893</v>
      </c>
      <c r="O21" s="29">
        <v>10587</v>
      </c>
      <c r="P21" s="29">
        <v>482</v>
      </c>
      <c r="Q21" s="29">
        <v>98</v>
      </c>
      <c r="R21" s="29">
        <v>0</v>
      </c>
      <c r="S21" s="31">
        <f t="shared" si="3"/>
        <v>11167</v>
      </c>
      <c r="T21" s="42">
        <v>9652</v>
      </c>
      <c r="U21" s="29">
        <v>0</v>
      </c>
      <c r="V21" s="29">
        <v>98</v>
      </c>
      <c r="W21" s="29">
        <v>0</v>
      </c>
      <c r="X21" s="31">
        <f t="shared" si="11"/>
        <v>9750</v>
      </c>
      <c r="Y21" s="159">
        <v>0</v>
      </c>
      <c r="Z21" s="29">
        <v>0</v>
      </c>
      <c r="AA21" s="159">
        <v>0</v>
      </c>
      <c r="AB21" s="29">
        <v>0</v>
      </c>
      <c r="AC21" s="31">
        <f t="shared" si="4"/>
        <v>0</v>
      </c>
      <c r="AD21" s="42">
        <v>0</v>
      </c>
      <c r="AE21" s="29">
        <v>0</v>
      </c>
      <c r="AF21" s="29">
        <v>0</v>
      </c>
      <c r="AG21" s="29">
        <v>0</v>
      </c>
      <c r="AH21" s="31">
        <f t="shared" si="5"/>
        <v>0</v>
      </c>
      <c r="AI21" s="42">
        <v>0</v>
      </c>
      <c r="AJ21" s="29">
        <v>0</v>
      </c>
      <c r="AK21" s="29">
        <v>0</v>
      </c>
      <c r="AL21" s="29">
        <v>0</v>
      </c>
      <c r="AM21" s="31">
        <f t="shared" si="12"/>
        <v>0</v>
      </c>
      <c r="AN21" s="42">
        <v>0</v>
      </c>
      <c r="AO21" s="29">
        <v>0</v>
      </c>
      <c r="AP21" s="29">
        <v>0</v>
      </c>
      <c r="AQ21" s="29">
        <v>0</v>
      </c>
      <c r="AR21" s="31">
        <f t="shared" si="1"/>
        <v>0</v>
      </c>
      <c r="AS21" s="42">
        <v>0</v>
      </c>
      <c r="AT21" s="29">
        <v>0</v>
      </c>
      <c r="AU21" s="29">
        <v>0</v>
      </c>
      <c r="AV21" s="29">
        <v>0</v>
      </c>
      <c r="AW21" s="31">
        <f t="shared" si="14"/>
        <v>0</v>
      </c>
      <c r="AX21" s="42">
        <v>0</v>
      </c>
      <c r="AY21" s="29">
        <v>0</v>
      </c>
      <c r="AZ21" s="29">
        <v>0</v>
      </c>
      <c r="BA21" s="29">
        <v>0</v>
      </c>
      <c r="BB21" s="31">
        <f t="shared" si="6"/>
        <v>0</v>
      </c>
      <c r="BC21" s="42">
        <v>0</v>
      </c>
      <c r="BD21" s="29">
        <v>0</v>
      </c>
      <c r="BE21" s="29">
        <v>0</v>
      </c>
      <c r="BF21" s="29">
        <v>0</v>
      </c>
      <c r="BG21" s="31">
        <f t="shared" si="7"/>
        <v>0</v>
      </c>
      <c r="BH21" s="42">
        <v>0</v>
      </c>
      <c r="BI21" s="29">
        <v>0</v>
      </c>
      <c r="BJ21" s="29">
        <v>0</v>
      </c>
      <c r="BK21" s="29">
        <v>0</v>
      </c>
      <c r="BL21" s="31">
        <f t="shared" si="8"/>
        <v>0</v>
      </c>
      <c r="BM21" s="42">
        <v>0</v>
      </c>
      <c r="BN21" s="29">
        <v>0</v>
      </c>
      <c r="BO21" s="29">
        <v>0</v>
      </c>
      <c r="BP21" s="29">
        <v>0</v>
      </c>
      <c r="BQ21" s="31">
        <f t="shared" si="9"/>
        <v>0</v>
      </c>
      <c r="BR21" s="42">
        <f t="shared" si="2"/>
        <v>32479</v>
      </c>
      <c r="BS21" s="48">
        <f t="shared" si="2"/>
        <v>11944</v>
      </c>
      <c r="BT21" s="29">
        <f t="shared" si="2"/>
        <v>387</v>
      </c>
      <c r="BU21" s="29">
        <f t="shared" si="2"/>
        <v>0</v>
      </c>
      <c r="BV21" s="114">
        <f t="shared" si="13"/>
        <v>44810</v>
      </c>
      <c r="BW21" s="1"/>
      <c r="BX21" s="586"/>
      <c r="BZ21" s="161"/>
      <c r="CA21" s="161"/>
      <c r="CB21" s="161"/>
      <c r="CC21" s="161"/>
      <c r="CD21" s="161"/>
      <c r="CE21" s="162"/>
      <c r="CF21" s="162"/>
      <c r="CG21" s="162"/>
      <c r="CH21" s="1"/>
      <c r="CI21" s="162"/>
    </row>
    <row r="22" spans="1:87" x14ac:dyDescent="0.35">
      <c r="A22" s="154">
        <v>16</v>
      </c>
      <c r="B22" s="155" t="s">
        <v>204</v>
      </c>
      <c r="D22" s="156"/>
      <c r="E22" s="157">
        <v>3327073</v>
      </c>
      <c r="F22" s="158">
        <v>27633180</v>
      </c>
      <c r="G22" s="158">
        <v>1298445</v>
      </c>
      <c r="H22" s="32">
        <v>0</v>
      </c>
      <c r="I22" s="31">
        <f t="shared" si="0"/>
        <v>32258698</v>
      </c>
      <c r="J22" s="42">
        <v>281881</v>
      </c>
      <c r="K22" s="29">
        <v>5115990</v>
      </c>
      <c r="L22" s="29">
        <v>244156</v>
      </c>
      <c r="M22" s="29">
        <v>51</v>
      </c>
      <c r="N22" s="31">
        <f t="shared" si="10"/>
        <v>5642078</v>
      </c>
      <c r="O22" s="29">
        <v>236980</v>
      </c>
      <c r="P22" s="29">
        <v>2786524</v>
      </c>
      <c r="Q22" s="29">
        <v>91951</v>
      </c>
      <c r="R22" s="29">
        <v>0</v>
      </c>
      <c r="S22" s="31">
        <f t="shared" si="3"/>
        <v>3115455</v>
      </c>
      <c r="T22" s="42">
        <v>133274</v>
      </c>
      <c r="U22" s="29">
        <v>823388</v>
      </c>
      <c r="V22" s="29">
        <v>166886</v>
      </c>
      <c r="W22" s="29">
        <v>138</v>
      </c>
      <c r="X22" s="31">
        <f t="shared" si="11"/>
        <v>1123686</v>
      </c>
      <c r="Y22" s="159">
        <v>0</v>
      </c>
      <c r="Z22" s="29">
        <v>0</v>
      </c>
      <c r="AA22" s="159">
        <v>0</v>
      </c>
      <c r="AB22" s="29">
        <v>0</v>
      </c>
      <c r="AC22" s="31">
        <f t="shared" si="4"/>
        <v>0</v>
      </c>
      <c r="AD22" s="42">
        <v>0</v>
      </c>
      <c r="AE22" s="29">
        <v>0</v>
      </c>
      <c r="AF22" s="29">
        <v>0</v>
      </c>
      <c r="AG22" s="29">
        <v>0</v>
      </c>
      <c r="AH22" s="31">
        <f t="shared" si="5"/>
        <v>0</v>
      </c>
      <c r="AI22" s="42">
        <v>0</v>
      </c>
      <c r="AJ22" s="29">
        <v>0</v>
      </c>
      <c r="AK22" s="29">
        <v>0</v>
      </c>
      <c r="AL22" s="29">
        <v>0</v>
      </c>
      <c r="AM22" s="31">
        <f t="shared" si="12"/>
        <v>0</v>
      </c>
      <c r="AN22" s="42">
        <v>0</v>
      </c>
      <c r="AO22" s="29">
        <v>0</v>
      </c>
      <c r="AP22" s="29">
        <v>0</v>
      </c>
      <c r="AQ22" s="29">
        <v>0</v>
      </c>
      <c r="AR22" s="31">
        <f t="shared" si="1"/>
        <v>0</v>
      </c>
      <c r="AS22" s="42">
        <v>0</v>
      </c>
      <c r="AT22" s="29">
        <v>0</v>
      </c>
      <c r="AU22" s="29">
        <v>0</v>
      </c>
      <c r="AV22" s="29">
        <v>0</v>
      </c>
      <c r="AW22" s="31">
        <f t="shared" si="14"/>
        <v>0</v>
      </c>
      <c r="AX22" s="42">
        <v>0</v>
      </c>
      <c r="AY22" s="29">
        <v>0</v>
      </c>
      <c r="AZ22" s="29">
        <v>0</v>
      </c>
      <c r="BA22" s="29">
        <v>0</v>
      </c>
      <c r="BB22" s="31">
        <f t="shared" si="6"/>
        <v>0</v>
      </c>
      <c r="BC22" s="42">
        <v>0</v>
      </c>
      <c r="BD22" s="29">
        <v>0</v>
      </c>
      <c r="BE22" s="29">
        <v>0</v>
      </c>
      <c r="BF22" s="29">
        <v>0</v>
      </c>
      <c r="BG22" s="31">
        <f t="shared" si="7"/>
        <v>0</v>
      </c>
      <c r="BH22" s="42">
        <v>0</v>
      </c>
      <c r="BI22" s="29">
        <v>0</v>
      </c>
      <c r="BJ22" s="29">
        <v>0</v>
      </c>
      <c r="BK22" s="29">
        <v>0</v>
      </c>
      <c r="BL22" s="31">
        <f t="shared" si="8"/>
        <v>0</v>
      </c>
      <c r="BM22" s="42">
        <v>0</v>
      </c>
      <c r="BN22" s="29">
        <v>0</v>
      </c>
      <c r="BO22" s="29">
        <v>0</v>
      </c>
      <c r="BP22" s="29">
        <v>0</v>
      </c>
      <c r="BQ22" s="31">
        <f t="shared" si="9"/>
        <v>0</v>
      </c>
      <c r="BR22" s="42">
        <f t="shared" si="2"/>
        <v>652135</v>
      </c>
      <c r="BS22" s="48">
        <f t="shared" si="2"/>
        <v>8725902</v>
      </c>
      <c r="BT22" s="29">
        <f t="shared" si="2"/>
        <v>502993</v>
      </c>
      <c r="BU22" s="29">
        <f t="shared" si="2"/>
        <v>189</v>
      </c>
      <c r="BV22" s="114">
        <f t="shared" si="13"/>
        <v>9881219</v>
      </c>
      <c r="BW22" s="1"/>
      <c r="BX22" s="590"/>
      <c r="BZ22" s="161"/>
      <c r="CA22" s="161"/>
      <c r="CB22" s="161"/>
      <c r="CC22" s="161"/>
      <c r="CD22" s="161"/>
      <c r="CE22" s="162"/>
      <c r="CF22" s="162"/>
      <c r="CG22" s="162"/>
      <c r="CH22" s="1"/>
      <c r="CI22" s="162"/>
    </row>
    <row r="23" spans="1:87" x14ac:dyDescent="0.35">
      <c r="A23" s="154">
        <v>17</v>
      </c>
      <c r="B23" s="155" t="s">
        <v>205</v>
      </c>
      <c r="D23" s="156"/>
      <c r="E23" s="157">
        <v>12487327</v>
      </c>
      <c r="F23" s="158">
        <v>100131403</v>
      </c>
      <c r="G23" s="158">
        <v>396562</v>
      </c>
      <c r="H23" s="32">
        <v>0</v>
      </c>
      <c r="I23" s="31">
        <f t="shared" si="0"/>
        <v>113015292</v>
      </c>
      <c r="J23" s="42">
        <v>957904</v>
      </c>
      <c r="K23" s="29">
        <v>23191306</v>
      </c>
      <c r="L23" s="29">
        <v>688</v>
      </c>
      <c r="M23" s="29">
        <v>0</v>
      </c>
      <c r="N23" s="31">
        <f t="shared" si="10"/>
        <v>24149898</v>
      </c>
      <c r="O23" s="29">
        <v>976883</v>
      </c>
      <c r="P23" s="29">
        <v>10547785</v>
      </c>
      <c r="Q23" s="29">
        <v>667</v>
      </c>
      <c r="R23" s="29">
        <v>0</v>
      </c>
      <c r="S23" s="31">
        <f>SUM(O23:R23)</f>
        <v>11525335</v>
      </c>
      <c r="T23" s="42">
        <v>993152</v>
      </c>
      <c r="U23" s="29">
        <v>16582273</v>
      </c>
      <c r="V23" s="29">
        <v>15753</v>
      </c>
      <c r="W23" s="29">
        <v>0</v>
      </c>
      <c r="X23" s="31">
        <f t="shared" si="11"/>
        <v>17591178</v>
      </c>
      <c r="Y23" s="159">
        <v>0</v>
      </c>
      <c r="Z23" s="29">
        <v>0</v>
      </c>
      <c r="AA23" s="159">
        <v>0</v>
      </c>
      <c r="AB23" s="29">
        <v>0</v>
      </c>
      <c r="AC23" s="31">
        <f t="shared" si="4"/>
        <v>0</v>
      </c>
      <c r="AD23" s="42">
        <v>0</v>
      </c>
      <c r="AE23" s="29">
        <v>0</v>
      </c>
      <c r="AF23" s="29">
        <v>0</v>
      </c>
      <c r="AG23" s="29">
        <v>0</v>
      </c>
      <c r="AH23" s="31">
        <f t="shared" si="5"/>
        <v>0</v>
      </c>
      <c r="AI23" s="42">
        <v>0</v>
      </c>
      <c r="AJ23" s="29">
        <v>0</v>
      </c>
      <c r="AK23" s="29">
        <v>0</v>
      </c>
      <c r="AL23" s="29">
        <v>0</v>
      </c>
      <c r="AM23" s="31">
        <f t="shared" si="12"/>
        <v>0</v>
      </c>
      <c r="AN23" s="42">
        <v>0</v>
      </c>
      <c r="AO23" s="29">
        <v>0</v>
      </c>
      <c r="AP23" s="29">
        <v>0</v>
      </c>
      <c r="AQ23" s="29">
        <v>0</v>
      </c>
      <c r="AR23" s="31">
        <f t="shared" si="1"/>
        <v>0</v>
      </c>
      <c r="AS23" s="42">
        <v>0</v>
      </c>
      <c r="AT23" s="29">
        <v>0</v>
      </c>
      <c r="AU23" s="29">
        <v>0</v>
      </c>
      <c r="AV23" s="29">
        <v>0</v>
      </c>
      <c r="AW23" s="31">
        <f t="shared" si="14"/>
        <v>0</v>
      </c>
      <c r="AX23" s="42">
        <v>0</v>
      </c>
      <c r="AY23" s="29">
        <v>0</v>
      </c>
      <c r="AZ23" s="29">
        <v>0</v>
      </c>
      <c r="BA23" s="29">
        <v>0</v>
      </c>
      <c r="BB23" s="31">
        <f t="shared" si="6"/>
        <v>0</v>
      </c>
      <c r="BC23" s="42">
        <v>0</v>
      </c>
      <c r="BD23" s="29">
        <v>0</v>
      </c>
      <c r="BE23" s="29">
        <v>0</v>
      </c>
      <c r="BF23" s="29">
        <v>0</v>
      </c>
      <c r="BG23" s="31">
        <f t="shared" si="7"/>
        <v>0</v>
      </c>
      <c r="BH23" s="42">
        <v>0</v>
      </c>
      <c r="BI23" s="29">
        <v>0</v>
      </c>
      <c r="BJ23" s="29">
        <v>0</v>
      </c>
      <c r="BK23" s="29">
        <v>0</v>
      </c>
      <c r="BL23" s="31">
        <f t="shared" si="8"/>
        <v>0</v>
      </c>
      <c r="BM23" s="42">
        <v>0</v>
      </c>
      <c r="BN23" s="29">
        <v>0</v>
      </c>
      <c r="BO23" s="29">
        <v>0</v>
      </c>
      <c r="BP23" s="29">
        <v>0</v>
      </c>
      <c r="BQ23" s="31">
        <f t="shared" si="9"/>
        <v>0</v>
      </c>
      <c r="BR23" s="42">
        <f t="shared" ref="BR23:BU47" si="15">+J23+O23+T23+Y23+AD23+AI23+AN23+AS23+AX23+BC23+BH23+BM23</f>
        <v>2927939</v>
      </c>
      <c r="BS23" s="48">
        <f t="shared" si="15"/>
        <v>50321364</v>
      </c>
      <c r="BT23" s="29">
        <f t="shared" si="15"/>
        <v>17108</v>
      </c>
      <c r="BU23" s="29">
        <f t="shared" si="15"/>
        <v>0</v>
      </c>
      <c r="BV23" s="114">
        <f t="shared" si="13"/>
        <v>53266411</v>
      </c>
      <c r="BW23" s="1"/>
      <c r="BX23" s="590"/>
      <c r="BZ23" s="161"/>
      <c r="CA23" s="161"/>
      <c r="CB23" s="161"/>
      <c r="CC23" s="161"/>
      <c r="CD23" s="161"/>
      <c r="CE23" s="162"/>
      <c r="CF23" s="162"/>
      <c r="CG23" s="162"/>
      <c r="CH23" s="1"/>
      <c r="CI23" s="162"/>
    </row>
    <row r="24" spans="1:87" x14ac:dyDescent="0.35">
      <c r="A24" s="154">
        <v>18</v>
      </c>
      <c r="B24" s="155" t="s">
        <v>206</v>
      </c>
      <c r="D24" s="168"/>
      <c r="E24" s="157">
        <v>2397161</v>
      </c>
      <c r="F24" s="158">
        <v>58377475</v>
      </c>
      <c r="G24" s="158">
        <v>1444263</v>
      </c>
      <c r="H24" s="32">
        <v>0</v>
      </c>
      <c r="I24" s="31">
        <f t="shared" si="0"/>
        <v>62218899</v>
      </c>
      <c r="J24" s="42">
        <v>99299</v>
      </c>
      <c r="K24" s="29">
        <v>6312816</v>
      </c>
      <c r="L24" s="29">
        <v>8333</v>
      </c>
      <c r="M24" s="29">
        <v>971</v>
      </c>
      <c r="N24" s="31">
        <f t="shared" si="10"/>
        <v>6421419</v>
      </c>
      <c r="O24" s="29">
        <v>163263</v>
      </c>
      <c r="P24" s="29">
        <v>4069188</v>
      </c>
      <c r="Q24" s="29">
        <v>123132</v>
      </c>
      <c r="R24" s="29">
        <v>66</v>
      </c>
      <c r="S24" s="31">
        <f t="shared" ref="S24:S33" si="16">SUM(O24:R24)</f>
        <v>4355649</v>
      </c>
      <c r="T24" s="42">
        <v>137516</v>
      </c>
      <c r="U24" s="29">
        <v>4134139</v>
      </c>
      <c r="V24" s="29">
        <v>124197</v>
      </c>
      <c r="W24" s="29">
        <v>0</v>
      </c>
      <c r="X24" s="31">
        <f t="shared" si="11"/>
        <v>4395852</v>
      </c>
      <c r="Y24" s="159">
        <v>0</v>
      </c>
      <c r="Z24" s="29">
        <v>0</v>
      </c>
      <c r="AA24" s="159">
        <v>0</v>
      </c>
      <c r="AB24" s="29">
        <v>0</v>
      </c>
      <c r="AC24" s="31">
        <f t="shared" si="4"/>
        <v>0</v>
      </c>
      <c r="AD24" s="42">
        <v>0</v>
      </c>
      <c r="AE24" s="29">
        <v>0</v>
      </c>
      <c r="AF24" s="29">
        <v>0</v>
      </c>
      <c r="AG24" s="29">
        <v>0</v>
      </c>
      <c r="AH24" s="31">
        <f t="shared" si="5"/>
        <v>0</v>
      </c>
      <c r="AI24" s="42">
        <v>0</v>
      </c>
      <c r="AJ24" s="29">
        <v>0</v>
      </c>
      <c r="AK24" s="29">
        <v>0</v>
      </c>
      <c r="AL24" s="29">
        <v>0</v>
      </c>
      <c r="AM24" s="31">
        <f t="shared" si="12"/>
        <v>0</v>
      </c>
      <c r="AN24" s="42">
        <v>0</v>
      </c>
      <c r="AO24" s="29">
        <v>0</v>
      </c>
      <c r="AP24" s="29">
        <v>0</v>
      </c>
      <c r="AQ24" s="29">
        <v>0</v>
      </c>
      <c r="AR24" s="31">
        <f t="shared" si="1"/>
        <v>0</v>
      </c>
      <c r="AS24" s="42">
        <v>0</v>
      </c>
      <c r="AT24" s="29">
        <v>0</v>
      </c>
      <c r="AU24" s="29">
        <v>0</v>
      </c>
      <c r="AV24" s="29">
        <v>0</v>
      </c>
      <c r="AW24" s="31">
        <f t="shared" si="14"/>
        <v>0</v>
      </c>
      <c r="AX24" s="42">
        <v>0</v>
      </c>
      <c r="AY24" s="29">
        <v>0</v>
      </c>
      <c r="AZ24" s="29">
        <v>0</v>
      </c>
      <c r="BA24" s="29">
        <v>0</v>
      </c>
      <c r="BB24" s="31">
        <f t="shared" si="6"/>
        <v>0</v>
      </c>
      <c r="BC24" s="42">
        <v>0</v>
      </c>
      <c r="BD24" s="29">
        <v>0</v>
      </c>
      <c r="BE24" s="29">
        <v>0</v>
      </c>
      <c r="BF24" s="29">
        <v>0</v>
      </c>
      <c r="BG24" s="31">
        <f t="shared" si="7"/>
        <v>0</v>
      </c>
      <c r="BH24" s="42">
        <v>0</v>
      </c>
      <c r="BI24" s="29">
        <v>0</v>
      </c>
      <c r="BJ24" s="29">
        <v>0</v>
      </c>
      <c r="BK24" s="29">
        <v>0</v>
      </c>
      <c r="BL24" s="31">
        <f t="shared" si="8"/>
        <v>0</v>
      </c>
      <c r="BM24" s="42">
        <v>0</v>
      </c>
      <c r="BN24" s="29">
        <v>0</v>
      </c>
      <c r="BO24" s="29">
        <v>0</v>
      </c>
      <c r="BP24" s="29">
        <v>0</v>
      </c>
      <c r="BQ24" s="31">
        <f t="shared" si="9"/>
        <v>0</v>
      </c>
      <c r="BR24" s="42">
        <f t="shared" si="15"/>
        <v>400078</v>
      </c>
      <c r="BS24" s="48">
        <f t="shared" si="15"/>
        <v>14516143</v>
      </c>
      <c r="BT24" s="29">
        <f t="shared" si="15"/>
        <v>255662</v>
      </c>
      <c r="BU24" s="29">
        <f t="shared" si="15"/>
        <v>1037</v>
      </c>
      <c r="BV24" s="114">
        <f t="shared" si="13"/>
        <v>15172920</v>
      </c>
      <c r="BW24" s="1"/>
      <c r="BX24" s="586"/>
      <c r="BZ24" s="161"/>
      <c r="CA24" s="161"/>
      <c r="CB24" s="161"/>
      <c r="CC24" s="161"/>
      <c r="CD24" s="161"/>
      <c r="CE24" s="162"/>
      <c r="CF24" s="162"/>
      <c r="CG24" s="162"/>
      <c r="CH24" s="1"/>
      <c r="CI24" s="162"/>
    </row>
    <row r="25" spans="1:87" x14ac:dyDescent="0.35">
      <c r="A25" s="164">
        <v>19</v>
      </c>
      <c r="B25" s="165" t="s">
        <v>207</v>
      </c>
      <c r="D25" s="170"/>
      <c r="E25" s="157">
        <v>899691</v>
      </c>
      <c r="F25" s="158">
        <v>274227017</v>
      </c>
      <c r="G25" s="158">
        <v>14380</v>
      </c>
      <c r="H25" s="32">
        <v>0</v>
      </c>
      <c r="I25" s="31">
        <f t="shared" si="0"/>
        <v>275141088</v>
      </c>
      <c r="J25" s="42">
        <v>73068</v>
      </c>
      <c r="K25" s="29">
        <v>24640534</v>
      </c>
      <c r="L25" s="29">
        <v>643</v>
      </c>
      <c r="M25" s="29">
        <v>0</v>
      </c>
      <c r="N25" s="31">
        <f t="shared" si="10"/>
        <v>24714245</v>
      </c>
      <c r="O25" s="29">
        <v>62023</v>
      </c>
      <c r="P25" s="29">
        <v>22366524</v>
      </c>
      <c r="Q25" s="29">
        <v>1361</v>
      </c>
      <c r="R25" s="29">
        <v>0</v>
      </c>
      <c r="S25" s="31">
        <f t="shared" si="16"/>
        <v>22429908</v>
      </c>
      <c r="T25" s="42">
        <v>65925</v>
      </c>
      <c r="U25" s="29">
        <v>22779796</v>
      </c>
      <c r="V25" s="29">
        <v>1836</v>
      </c>
      <c r="W25" s="29">
        <v>0</v>
      </c>
      <c r="X25" s="31">
        <f t="shared" si="11"/>
        <v>22847557</v>
      </c>
      <c r="Y25" s="159">
        <v>0</v>
      </c>
      <c r="Z25" s="29">
        <v>0</v>
      </c>
      <c r="AA25" s="159">
        <v>0</v>
      </c>
      <c r="AB25" s="29">
        <v>0</v>
      </c>
      <c r="AC25" s="31">
        <f t="shared" si="4"/>
        <v>0</v>
      </c>
      <c r="AD25" s="42">
        <v>0</v>
      </c>
      <c r="AE25" s="29">
        <v>0</v>
      </c>
      <c r="AF25" s="29">
        <v>0</v>
      </c>
      <c r="AG25" s="29">
        <v>0</v>
      </c>
      <c r="AH25" s="31">
        <f t="shared" si="5"/>
        <v>0</v>
      </c>
      <c r="AI25" s="42">
        <v>0</v>
      </c>
      <c r="AJ25" s="29">
        <v>0</v>
      </c>
      <c r="AK25" s="29">
        <v>0</v>
      </c>
      <c r="AL25" s="29">
        <v>0</v>
      </c>
      <c r="AM25" s="31">
        <f t="shared" si="12"/>
        <v>0</v>
      </c>
      <c r="AN25" s="42">
        <v>0</v>
      </c>
      <c r="AO25" s="29">
        <v>0</v>
      </c>
      <c r="AP25" s="29">
        <v>0</v>
      </c>
      <c r="AQ25" s="29">
        <v>0</v>
      </c>
      <c r="AR25" s="31">
        <f t="shared" si="1"/>
        <v>0</v>
      </c>
      <c r="AS25" s="42">
        <v>0</v>
      </c>
      <c r="AT25" s="29">
        <v>0</v>
      </c>
      <c r="AU25" s="29">
        <v>0</v>
      </c>
      <c r="AV25" s="29">
        <v>0</v>
      </c>
      <c r="AW25" s="31">
        <f t="shared" si="14"/>
        <v>0</v>
      </c>
      <c r="AX25" s="42">
        <v>0</v>
      </c>
      <c r="AY25" s="29">
        <v>0</v>
      </c>
      <c r="AZ25" s="29">
        <v>0</v>
      </c>
      <c r="BA25" s="29">
        <v>0</v>
      </c>
      <c r="BB25" s="31">
        <f t="shared" si="6"/>
        <v>0</v>
      </c>
      <c r="BC25" s="42">
        <v>0</v>
      </c>
      <c r="BD25" s="29">
        <v>0</v>
      </c>
      <c r="BE25" s="29">
        <v>0</v>
      </c>
      <c r="BF25" s="29">
        <v>0</v>
      </c>
      <c r="BG25" s="31">
        <f t="shared" si="7"/>
        <v>0</v>
      </c>
      <c r="BH25" s="42">
        <v>0</v>
      </c>
      <c r="BI25" s="29">
        <v>0</v>
      </c>
      <c r="BJ25" s="29">
        <v>0</v>
      </c>
      <c r="BK25" s="29">
        <v>0</v>
      </c>
      <c r="BL25" s="31">
        <f t="shared" si="8"/>
        <v>0</v>
      </c>
      <c r="BM25" s="42">
        <v>0</v>
      </c>
      <c r="BN25" s="29">
        <v>0</v>
      </c>
      <c r="BO25" s="29">
        <v>0</v>
      </c>
      <c r="BP25" s="29">
        <v>0</v>
      </c>
      <c r="BQ25" s="31">
        <f t="shared" si="9"/>
        <v>0</v>
      </c>
      <c r="BR25" s="42">
        <f t="shared" si="15"/>
        <v>201016</v>
      </c>
      <c r="BS25" s="48">
        <f t="shared" si="15"/>
        <v>69786854</v>
      </c>
      <c r="BT25" s="29">
        <f t="shared" si="15"/>
        <v>3840</v>
      </c>
      <c r="BU25" s="29">
        <f t="shared" si="15"/>
        <v>0</v>
      </c>
      <c r="BV25" s="114">
        <f t="shared" si="13"/>
        <v>69991710</v>
      </c>
      <c r="BW25" s="1"/>
      <c r="BX25" s="586"/>
      <c r="BZ25" s="161"/>
      <c r="CA25" s="161"/>
      <c r="CB25" s="161"/>
      <c r="CC25" s="161"/>
      <c r="CD25" s="161"/>
      <c r="CE25" s="162"/>
      <c r="CF25" s="162"/>
      <c r="CG25" s="162"/>
      <c r="CH25" s="1"/>
      <c r="CI25" s="162"/>
    </row>
    <row r="26" spans="1:87" x14ac:dyDescent="0.35">
      <c r="A26" s="164">
        <v>20</v>
      </c>
      <c r="B26" s="629" t="s">
        <v>208</v>
      </c>
      <c r="C26" s="629"/>
      <c r="D26" s="156"/>
      <c r="E26" s="157">
        <v>202711</v>
      </c>
      <c r="F26" s="158">
        <v>799981</v>
      </c>
      <c r="G26" s="158">
        <v>5020</v>
      </c>
      <c r="H26" s="32">
        <v>0</v>
      </c>
      <c r="I26" s="31">
        <f t="shared" si="0"/>
        <v>1007712</v>
      </c>
      <c r="J26" s="42">
        <v>19176</v>
      </c>
      <c r="K26" s="29">
        <v>7880</v>
      </c>
      <c r="L26" s="29">
        <v>140</v>
      </c>
      <c r="M26" s="29">
        <v>0</v>
      </c>
      <c r="N26" s="31">
        <f t="shared" si="10"/>
        <v>27196</v>
      </c>
      <c r="O26" s="29">
        <v>14095</v>
      </c>
      <c r="P26" s="29">
        <v>324737</v>
      </c>
      <c r="Q26" s="29">
        <v>884</v>
      </c>
      <c r="R26" s="29">
        <v>0</v>
      </c>
      <c r="S26" s="31">
        <f t="shared" si="16"/>
        <v>339716</v>
      </c>
      <c r="T26" s="42">
        <v>17734</v>
      </c>
      <c r="U26" s="29">
        <v>8067</v>
      </c>
      <c r="V26" s="29">
        <v>68</v>
      </c>
      <c r="W26" s="29">
        <v>0</v>
      </c>
      <c r="X26" s="31">
        <f t="shared" si="11"/>
        <v>25869</v>
      </c>
      <c r="Y26" s="159">
        <v>0</v>
      </c>
      <c r="Z26" s="29">
        <v>0</v>
      </c>
      <c r="AA26" s="159">
        <v>0</v>
      </c>
      <c r="AB26" s="29">
        <v>0</v>
      </c>
      <c r="AC26" s="31">
        <f t="shared" si="4"/>
        <v>0</v>
      </c>
      <c r="AD26" s="42">
        <v>0</v>
      </c>
      <c r="AE26" s="29">
        <v>0</v>
      </c>
      <c r="AF26" s="29">
        <v>0</v>
      </c>
      <c r="AG26" s="29">
        <v>0</v>
      </c>
      <c r="AH26" s="31">
        <f t="shared" si="5"/>
        <v>0</v>
      </c>
      <c r="AI26" s="42">
        <v>0</v>
      </c>
      <c r="AJ26" s="29">
        <v>0</v>
      </c>
      <c r="AK26" s="29">
        <v>0</v>
      </c>
      <c r="AL26" s="29">
        <v>0</v>
      </c>
      <c r="AM26" s="31">
        <f t="shared" si="12"/>
        <v>0</v>
      </c>
      <c r="AN26" s="42">
        <v>0</v>
      </c>
      <c r="AO26" s="29">
        <v>0</v>
      </c>
      <c r="AP26" s="29">
        <v>0</v>
      </c>
      <c r="AQ26" s="29">
        <v>0</v>
      </c>
      <c r="AR26" s="31">
        <f t="shared" si="1"/>
        <v>0</v>
      </c>
      <c r="AS26" s="42">
        <v>0</v>
      </c>
      <c r="AT26" s="29">
        <v>0</v>
      </c>
      <c r="AU26" s="29">
        <v>0</v>
      </c>
      <c r="AV26" s="29">
        <v>0</v>
      </c>
      <c r="AW26" s="31">
        <f t="shared" si="14"/>
        <v>0</v>
      </c>
      <c r="AX26" s="42">
        <v>0</v>
      </c>
      <c r="AY26" s="29">
        <v>0</v>
      </c>
      <c r="AZ26" s="29">
        <v>0</v>
      </c>
      <c r="BA26" s="29">
        <v>0</v>
      </c>
      <c r="BB26" s="31">
        <f t="shared" si="6"/>
        <v>0</v>
      </c>
      <c r="BC26" s="42">
        <v>0</v>
      </c>
      <c r="BD26" s="29">
        <v>0</v>
      </c>
      <c r="BE26" s="29">
        <v>0</v>
      </c>
      <c r="BF26" s="29">
        <v>0</v>
      </c>
      <c r="BG26" s="31">
        <f t="shared" si="7"/>
        <v>0</v>
      </c>
      <c r="BH26" s="42">
        <v>0</v>
      </c>
      <c r="BI26" s="29">
        <v>0</v>
      </c>
      <c r="BJ26" s="29">
        <v>0</v>
      </c>
      <c r="BK26" s="29">
        <v>0</v>
      </c>
      <c r="BL26" s="31">
        <f t="shared" si="8"/>
        <v>0</v>
      </c>
      <c r="BM26" s="42">
        <v>0</v>
      </c>
      <c r="BN26" s="29">
        <v>0</v>
      </c>
      <c r="BO26" s="29">
        <v>0</v>
      </c>
      <c r="BP26" s="29">
        <v>0</v>
      </c>
      <c r="BQ26" s="31">
        <f t="shared" si="9"/>
        <v>0</v>
      </c>
      <c r="BR26" s="42">
        <f t="shared" si="15"/>
        <v>51005</v>
      </c>
      <c r="BS26" s="48">
        <f t="shared" si="15"/>
        <v>340684</v>
      </c>
      <c r="BT26" s="29">
        <f t="shared" si="15"/>
        <v>1092</v>
      </c>
      <c r="BU26" s="29">
        <f t="shared" si="15"/>
        <v>0</v>
      </c>
      <c r="BV26" s="114">
        <f t="shared" si="13"/>
        <v>392781</v>
      </c>
      <c r="BW26" s="1"/>
      <c r="BX26" s="590"/>
      <c r="BZ26" s="161"/>
      <c r="CA26" s="161"/>
      <c r="CB26" s="161"/>
      <c r="CC26" s="161"/>
      <c r="CD26" s="161"/>
      <c r="CE26" s="162"/>
      <c r="CF26" s="162"/>
      <c r="CG26" s="162"/>
      <c r="CH26" s="1"/>
      <c r="CI26" s="162"/>
    </row>
    <row r="27" spans="1:87" x14ac:dyDescent="0.35">
      <c r="A27" s="164">
        <v>21</v>
      </c>
      <c r="B27" s="171" t="s">
        <v>209</v>
      </c>
      <c r="C27" s="171"/>
      <c r="D27" s="156"/>
      <c r="E27" s="157">
        <v>153793</v>
      </c>
      <c r="F27" s="158">
        <v>155</v>
      </c>
      <c r="G27" s="158">
        <v>2016</v>
      </c>
      <c r="H27" s="32">
        <v>0</v>
      </c>
      <c r="I27" s="31">
        <f t="shared" si="0"/>
        <v>155964</v>
      </c>
      <c r="J27" s="42">
        <v>10997</v>
      </c>
      <c r="K27" s="29">
        <v>80</v>
      </c>
      <c r="L27" s="29">
        <v>52</v>
      </c>
      <c r="M27" s="29">
        <v>0</v>
      </c>
      <c r="N27" s="31">
        <f t="shared" si="10"/>
        <v>11129</v>
      </c>
      <c r="O27" s="29">
        <v>12810</v>
      </c>
      <c r="P27" s="29">
        <v>8</v>
      </c>
      <c r="Q27" s="29">
        <v>86</v>
      </c>
      <c r="R27" s="29">
        <v>0</v>
      </c>
      <c r="S27" s="31">
        <f t="shared" si="16"/>
        <v>12904</v>
      </c>
      <c r="T27" s="42">
        <v>13203</v>
      </c>
      <c r="U27" s="29">
        <v>14</v>
      </c>
      <c r="V27" s="29">
        <v>113</v>
      </c>
      <c r="W27" s="29">
        <v>0</v>
      </c>
      <c r="X27" s="31">
        <f t="shared" si="11"/>
        <v>13330</v>
      </c>
      <c r="Y27" s="159">
        <v>0</v>
      </c>
      <c r="Z27" s="29">
        <v>0</v>
      </c>
      <c r="AA27" s="159">
        <v>0</v>
      </c>
      <c r="AB27" s="29">
        <v>0</v>
      </c>
      <c r="AC27" s="31">
        <f t="shared" si="4"/>
        <v>0</v>
      </c>
      <c r="AD27" s="42">
        <v>0</v>
      </c>
      <c r="AE27" s="29">
        <v>0</v>
      </c>
      <c r="AF27" s="29">
        <v>0</v>
      </c>
      <c r="AG27" s="29">
        <v>0</v>
      </c>
      <c r="AH27" s="31">
        <f t="shared" si="5"/>
        <v>0</v>
      </c>
      <c r="AI27" s="42">
        <v>0</v>
      </c>
      <c r="AJ27" s="29">
        <v>0</v>
      </c>
      <c r="AK27" s="29">
        <v>0</v>
      </c>
      <c r="AL27" s="29">
        <v>0</v>
      </c>
      <c r="AM27" s="31">
        <f t="shared" si="12"/>
        <v>0</v>
      </c>
      <c r="AN27" s="42">
        <v>0</v>
      </c>
      <c r="AO27" s="29">
        <v>0</v>
      </c>
      <c r="AP27" s="29">
        <v>0</v>
      </c>
      <c r="AQ27" s="29">
        <v>0</v>
      </c>
      <c r="AR27" s="31">
        <f t="shared" si="1"/>
        <v>0</v>
      </c>
      <c r="AS27" s="42">
        <v>0</v>
      </c>
      <c r="AT27" s="29">
        <v>0</v>
      </c>
      <c r="AU27" s="29">
        <v>0</v>
      </c>
      <c r="AV27" s="29">
        <v>0</v>
      </c>
      <c r="AW27" s="31">
        <f t="shared" si="14"/>
        <v>0</v>
      </c>
      <c r="AX27" s="42">
        <v>0</v>
      </c>
      <c r="AY27" s="29">
        <v>0</v>
      </c>
      <c r="AZ27" s="29">
        <v>0</v>
      </c>
      <c r="BA27" s="29">
        <v>0</v>
      </c>
      <c r="BB27" s="31">
        <f t="shared" si="6"/>
        <v>0</v>
      </c>
      <c r="BC27" s="42">
        <v>0</v>
      </c>
      <c r="BD27" s="29">
        <v>0</v>
      </c>
      <c r="BE27" s="29">
        <v>0</v>
      </c>
      <c r="BF27" s="29">
        <v>0</v>
      </c>
      <c r="BG27" s="31">
        <f t="shared" si="7"/>
        <v>0</v>
      </c>
      <c r="BH27" s="42">
        <v>0</v>
      </c>
      <c r="BI27" s="29">
        <v>0</v>
      </c>
      <c r="BJ27" s="29">
        <v>0</v>
      </c>
      <c r="BK27" s="29">
        <v>0</v>
      </c>
      <c r="BL27" s="31">
        <f t="shared" si="8"/>
        <v>0</v>
      </c>
      <c r="BM27" s="42">
        <v>0</v>
      </c>
      <c r="BN27" s="29">
        <v>0</v>
      </c>
      <c r="BO27" s="29">
        <v>0</v>
      </c>
      <c r="BP27" s="29">
        <v>0</v>
      </c>
      <c r="BQ27" s="31">
        <f t="shared" si="9"/>
        <v>0</v>
      </c>
      <c r="BR27" s="42">
        <f t="shared" si="15"/>
        <v>37010</v>
      </c>
      <c r="BS27" s="48">
        <f t="shared" si="15"/>
        <v>102</v>
      </c>
      <c r="BT27" s="29">
        <f t="shared" si="15"/>
        <v>251</v>
      </c>
      <c r="BU27" s="29">
        <f t="shared" si="15"/>
        <v>0</v>
      </c>
      <c r="BV27" s="114">
        <f t="shared" si="13"/>
        <v>37363</v>
      </c>
      <c r="BW27" s="1"/>
      <c r="BX27" s="586"/>
      <c r="BZ27" s="161"/>
      <c r="CA27" s="161"/>
      <c r="CB27" s="161"/>
      <c r="CC27" s="161"/>
      <c r="CD27" s="161"/>
      <c r="CE27" s="162"/>
      <c r="CF27" s="162"/>
      <c r="CG27" s="162"/>
      <c r="CH27" s="1"/>
      <c r="CI27" s="162"/>
    </row>
    <row r="28" spans="1:87" x14ac:dyDescent="0.35">
      <c r="A28" s="154">
        <v>22</v>
      </c>
      <c r="B28" s="155" t="s">
        <v>210</v>
      </c>
      <c r="D28" s="172"/>
      <c r="E28" s="157">
        <v>26673919</v>
      </c>
      <c r="F28" s="158">
        <v>748126</v>
      </c>
      <c r="G28" s="158">
        <v>335590</v>
      </c>
      <c r="H28" s="32">
        <v>0</v>
      </c>
      <c r="I28" s="31">
        <f t="shared" si="0"/>
        <v>27757635</v>
      </c>
      <c r="J28" s="42">
        <v>2681352</v>
      </c>
      <c r="K28" s="29">
        <v>56525</v>
      </c>
      <c r="L28" s="29">
        <v>81113</v>
      </c>
      <c r="M28" s="29">
        <v>0</v>
      </c>
      <c r="N28" s="31">
        <f t="shared" si="10"/>
        <v>2818990</v>
      </c>
      <c r="O28" s="29">
        <v>2382817</v>
      </c>
      <c r="P28" s="29">
        <v>56346</v>
      </c>
      <c r="Q28" s="29">
        <v>19481</v>
      </c>
      <c r="R28" s="29">
        <v>0</v>
      </c>
      <c r="S28" s="31">
        <f t="shared" si="16"/>
        <v>2458644</v>
      </c>
      <c r="T28" s="42">
        <v>2212888</v>
      </c>
      <c r="U28" s="29">
        <v>52068</v>
      </c>
      <c r="V28" s="29">
        <v>15138</v>
      </c>
      <c r="W28" s="29">
        <v>0</v>
      </c>
      <c r="X28" s="31">
        <f t="shared" si="11"/>
        <v>2280094</v>
      </c>
      <c r="Y28" s="159">
        <v>0</v>
      </c>
      <c r="Z28" s="29">
        <v>0</v>
      </c>
      <c r="AA28" s="159">
        <v>0</v>
      </c>
      <c r="AB28" s="29">
        <v>0</v>
      </c>
      <c r="AC28" s="31">
        <f t="shared" si="4"/>
        <v>0</v>
      </c>
      <c r="AD28" s="42">
        <v>0</v>
      </c>
      <c r="AE28" s="29">
        <v>0</v>
      </c>
      <c r="AF28" s="29">
        <v>0</v>
      </c>
      <c r="AG28" s="29">
        <v>0</v>
      </c>
      <c r="AH28" s="31">
        <f t="shared" si="5"/>
        <v>0</v>
      </c>
      <c r="AI28" s="42">
        <v>0</v>
      </c>
      <c r="AJ28" s="29">
        <v>0</v>
      </c>
      <c r="AK28" s="29">
        <v>0</v>
      </c>
      <c r="AL28" s="29">
        <v>0</v>
      </c>
      <c r="AM28" s="31">
        <f t="shared" si="12"/>
        <v>0</v>
      </c>
      <c r="AN28" s="42">
        <v>0</v>
      </c>
      <c r="AO28" s="29">
        <v>0</v>
      </c>
      <c r="AP28" s="29">
        <v>0</v>
      </c>
      <c r="AQ28" s="29">
        <v>0</v>
      </c>
      <c r="AR28" s="31">
        <f t="shared" si="1"/>
        <v>0</v>
      </c>
      <c r="AS28" s="42">
        <v>0</v>
      </c>
      <c r="AT28" s="29">
        <v>0</v>
      </c>
      <c r="AU28" s="29">
        <v>0</v>
      </c>
      <c r="AV28" s="29">
        <v>0</v>
      </c>
      <c r="AW28" s="31">
        <f t="shared" si="14"/>
        <v>0</v>
      </c>
      <c r="AX28" s="42">
        <v>0</v>
      </c>
      <c r="AY28" s="29">
        <v>0</v>
      </c>
      <c r="AZ28" s="29">
        <v>0</v>
      </c>
      <c r="BA28" s="29">
        <v>0</v>
      </c>
      <c r="BB28" s="31">
        <f t="shared" si="6"/>
        <v>0</v>
      </c>
      <c r="BC28" s="42">
        <v>0</v>
      </c>
      <c r="BD28" s="29">
        <v>0</v>
      </c>
      <c r="BE28" s="29">
        <v>0</v>
      </c>
      <c r="BF28" s="29">
        <v>0</v>
      </c>
      <c r="BG28" s="31">
        <f t="shared" si="7"/>
        <v>0</v>
      </c>
      <c r="BH28" s="42">
        <v>0</v>
      </c>
      <c r="BI28" s="29">
        <v>0</v>
      </c>
      <c r="BJ28" s="29">
        <v>0</v>
      </c>
      <c r="BK28" s="29">
        <v>0</v>
      </c>
      <c r="BL28" s="31">
        <f t="shared" si="8"/>
        <v>0</v>
      </c>
      <c r="BM28" s="42">
        <v>0</v>
      </c>
      <c r="BN28" s="29">
        <v>0</v>
      </c>
      <c r="BO28" s="29">
        <v>0</v>
      </c>
      <c r="BP28" s="29">
        <v>0</v>
      </c>
      <c r="BQ28" s="31">
        <f t="shared" si="9"/>
        <v>0</v>
      </c>
      <c r="BR28" s="42">
        <f t="shared" si="15"/>
        <v>7277057</v>
      </c>
      <c r="BS28" s="48">
        <f t="shared" si="15"/>
        <v>164939</v>
      </c>
      <c r="BT28" s="29">
        <f t="shared" si="15"/>
        <v>115732</v>
      </c>
      <c r="BU28" s="29">
        <f t="shared" si="15"/>
        <v>0</v>
      </c>
      <c r="BV28" s="114">
        <f t="shared" si="13"/>
        <v>7557728</v>
      </c>
      <c r="BW28" s="1"/>
      <c r="BX28" s="586"/>
      <c r="BZ28" s="161"/>
      <c r="CA28" s="161"/>
      <c r="CB28" s="161"/>
      <c r="CC28" s="161"/>
      <c r="CD28" s="161"/>
      <c r="CE28" s="162"/>
      <c r="CF28" s="162"/>
      <c r="CG28" s="162"/>
      <c r="CH28" s="1"/>
      <c r="CI28" s="162"/>
    </row>
    <row r="29" spans="1:87" x14ac:dyDescent="0.35">
      <c r="A29" s="154">
        <v>23</v>
      </c>
      <c r="B29" s="155" t="s">
        <v>211</v>
      </c>
      <c r="D29" s="156"/>
      <c r="E29" s="157">
        <v>46622690</v>
      </c>
      <c r="F29" s="158">
        <v>4388444</v>
      </c>
      <c r="G29" s="158">
        <v>799219</v>
      </c>
      <c r="H29" s="32">
        <v>0</v>
      </c>
      <c r="I29" s="31">
        <f t="shared" si="0"/>
        <v>51810353</v>
      </c>
      <c r="J29" s="42">
        <v>3370249</v>
      </c>
      <c r="K29" s="29">
        <v>573919</v>
      </c>
      <c r="L29" s="29">
        <v>32639</v>
      </c>
      <c r="M29" s="29">
        <v>0</v>
      </c>
      <c r="N29" s="31">
        <f t="shared" si="10"/>
        <v>3976807</v>
      </c>
      <c r="O29" s="29">
        <v>4114700</v>
      </c>
      <c r="P29" s="29">
        <v>452199</v>
      </c>
      <c r="Q29" s="29">
        <v>23832</v>
      </c>
      <c r="R29" s="29">
        <v>0</v>
      </c>
      <c r="S29" s="31">
        <f t="shared" si="16"/>
        <v>4590731</v>
      </c>
      <c r="T29" s="42">
        <v>3812626</v>
      </c>
      <c r="U29" s="29">
        <v>360381</v>
      </c>
      <c r="V29" s="29">
        <v>19621</v>
      </c>
      <c r="W29" s="29">
        <v>0</v>
      </c>
      <c r="X29" s="31">
        <f t="shared" si="11"/>
        <v>4192628</v>
      </c>
      <c r="Y29" s="159">
        <v>0</v>
      </c>
      <c r="Z29" s="29">
        <v>0</v>
      </c>
      <c r="AA29" s="159">
        <v>0</v>
      </c>
      <c r="AB29" s="29">
        <v>0</v>
      </c>
      <c r="AC29" s="31">
        <f t="shared" si="4"/>
        <v>0</v>
      </c>
      <c r="AD29" s="42">
        <v>0</v>
      </c>
      <c r="AE29" s="29">
        <v>0</v>
      </c>
      <c r="AF29" s="29">
        <v>0</v>
      </c>
      <c r="AG29" s="29">
        <v>0</v>
      </c>
      <c r="AH29" s="31">
        <f t="shared" si="5"/>
        <v>0</v>
      </c>
      <c r="AI29" s="42">
        <v>0</v>
      </c>
      <c r="AJ29" s="29">
        <v>0</v>
      </c>
      <c r="AK29" s="29">
        <v>0</v>
      </c>
      <c r="AL29" s="29">
        <v>0</v>
      </c>
      <c r="AM29" s="31">
        <f t="shared" si="12"/>
        <v>0</v>
      </c>
      <c r="AN29" s="42">
        <v>0</v>
      </c>
      <c r="AO29" s="29">
        <v>0</v>
      </c>
      <c r="AP29" s="29">
        <v>0</v>
      </c>
      <c r="AQ29" s="29">
        <v>0</v>
      </c>
      <c r="AR29" s="31">
        <f t="shared" si="1"/>
        <v>0</v>
      </c>
      <c r="AS29" s="42">
        <v>0</v>
      </c>
      <c r="AT29" s="29">
        <v>0</v>
      </c>
      <c r="AU29" s="29">
        <v>0</v>
      </c>
      <c r="AV29" s="29">
        <v>0</v>
      </c>
      <c r="AW29" s="31">
        <f t="shared" si="14"/>
        <v>0</v>
      </c>
      <c r="AX29" s="42">
        <v>0</v>
      </c>
      <c r="AY29" s="29">
        <v>0</v>
      </c>
      <c r="AZ29" s="29">
        <v>0</v>
      </c>
      <c r="BA29" s="29">
        <v>0</v>
      </c>
      <c r="BB29" s="31">
        <f t="shared" si="6"/>
        <v>0</v>
      </c>
      <c r="BC29" s="42">
        <v>0</v>
      </c>
      <c r="BD29" s="29">
        <v>0</v>
      </c>
      <c r="BE29" s="29">
        <v>0</v>
      </c>
      <c r="BF29" s="29">
        <v>0</v>
      </c>
      <c r="BG29" s="31">
        <f t="shared" si="7"/>
        <v>0</v>
      </c>
      <c r="BH29" s="42">
        <v>0</v>
      </c>
      <c r="BI29" s="29">
        <v>0</v>
      </c>
      <c r="BJ29" s="29">
        <v>0</v>
      </c>
      <c r="BK29" s="29">
        <v>0</v>
      </c>
      <c r="BL29" s="31">
        <f t="shared" si="8"/>
        <v>0</v>
      </c>
      <c r="BM29" s="42">
        <v>0</v>
      </c>
      <c r="BN29" s="29">
        <v>0</v>
      </c>
      <c r="BO29" s="29">
        <v>0</v>
      </c>
      <c r="BP29" s="29">
        <v>0</v>
      </c>
      <c r="BQ29" s="31">
        <f>SUM(BM29:BP29)</f>
        <v>0</v>
      </c>
      <c r="BR29" s="42">
        <f t="shared" si="15"/>
        <v>11297575</v>
      </c>
      <c r="BS29" s="48">
        <f t="shared" si="15"/>
        <v>1386499</v>
      </c>
      <c r="BT29" s="29">
        <f t="shared" si="15"/>
        <v>76092</v>
      </c>
      <c r="BU29" s="29">
        <f t="shared" si="15"/>
        <v>0</v>
      </c>
      <c r="BV29" s="114">
        <f t="shared" si="13"/>
        <v>12760166</v>
      </c>
      <c r="BW29" s="1"/>
      <c r="BX29" s="586"/>
      <c r="BZ29" s="161"/>
      <c r="CA29" s="161"/>
      <c r="CB29" s="161"/>
      <c r="CC29" s="161"/>
      <c r="CD29" s="161"/>
      <c r="CE29" s="162"/>
      <c r="CF29" s="162"/>
      <c r="CG29" s="162"/>
      <c r="CH29" s="1"/>
      <c r="CI29" s="162"/>
    </row>
    <row r="30" spans="1:87" x14ac:dyDescent="0.35">
      <c r="A30" s="164">
        <v>24</v>
      </c>
      <c r="B30" s="165" t="s">
        <v>212</v>
      </c>
      <c r="D30" s="173"/>
      <c r="E30" s="157">
        <v>366143</v>
      </c>
      <c r="F30" s="158">
        <v>1037</v>
      </c>
      <c r="G30" s="158">
        <v>3377</v>
      </c>
      <c r="H30" s="32">
        <v>0</v>
      </c>
      <c r="I30" s="31">
        <f t="shared" si="0"/>
        <v>370557</v>
      </c>
      <c r="J30" s="42">
        <v>27271</v>
      </c>
      <c r="K30" s="29">
        <v>52</v>
      </c>
      <c r="L30" s="29">
        <v>218</v>
      </c>
      <c r="M30" s="29">
        <v>0</v>
      </c>
      <c r="N30" s="31">
        <f t="shared" si="10"/>
        <v>27541</v>
      </c>
      <c r="O30" s="29">
        <v>32200</v>
      </c>
      <c r="P30" s="29">
        <v>25</v>
      </c>
      <c r="Q30" s="29">
        <v>44</v>
      </c>
      <c r="R30" s="29">
        <v>0</v>
      </c>
      <c r="S30" s="31">
        <f t="shared" si="16"/>
        <v>32269</v>
      </c>
      <c r="T30" s="42">
        <v>30406</v>
      </c>
      <c r="U30" s="29">
        <v>53</v>
      </c>
      <c r="V30" s="29">
        <v>103</v>
      </c>
      <c r="W30" s="29">
        <v>0</v>
      </c>
      <c r="X30" s="31">
        <f t="shared" si="11"/>
        <v>30562</v>
      </c>
      <c r="Y30" s="159">
        <v>0</v>
      </c>
      <c r="Z30" s="29">
        <v>0</v>
      </c>
      <c r="AA30" s="159">
        <v>0</v>
      </c>
      <c r="AB30" s="29">
        <v>0</v>
      </c>
      <c r="AC30" s="31">
        <f t="shared" si="4"/>
        <v>0</v>
      </c>
      <c r="AD30" s="42">
        <v>0</v>
      </c>
      <c r="AE30" s="29">
        <v>0</v>
      </c>
      <c r="AF30" s="29">
        <v>0</v>
      </c>
      <c r="AG30" s="29">
        <v>0</v>
      </c>
      <c r="AH30" s="31">
        <f t="shared" si="5"/>
        <v>0</v>
      </c>
      <c r="AI30" s="42">
        <v>0</v>
      </c>
      <c r="AJ30" s="29">
        <v>0</v>
      </c>
      <c r="AK30" s="29">
        <v>0</v>
      </c>
      <c r="AL30" s="29">
        <v>0</v>
      </c>
      <c r="AM30" s="31">
        <f t="shared" si="12"/>
        <v>0</v>
      </c>
      <c r="AN30" s="42">
        <v>0</v>
      </c>
      <c r="AO30" s="29">
        <v>0</v>
      </c>
      <c r="AP30" s="29">
        <v>0</v>
      </c>
      <c r="AQ30" s="29">
        <v>0</v>
      </c>
      <c r="AR30" s="31">
        <f t="shared" si="1"/>
        <v>0</v>
      </c>
      <c r="AS30" s="42">
        <v>0</v>
      </c>
      <c r="AT30" s="29">
        <v>0</v>
      </c>
      <c r="AU30" s="29">
        <v>0</v>
      </c>
      <c r="AV30" s="29">
        <v>0</v>
      </c>
      <c r="AW30" s="31">
        <f t="shared" si="14"/>
        <v>0</v>
      </c>
      <c r="AX30" s="42">
        <v>0</v>
      </c>
      <c r="AY30" s="29">
        <v>0</v>
      </c>
      <c r="AZ30" s="29">
        <v>0</v>
      </c>
      <c r="BA30" s="29">
        <v>0</v>
      </c>
      <c r="BB30" s="31">
        <f t="shared" si="6"/>
        <v>0</v>
      </c>
      <c r="BC30" s="42">
        <v>0</v>
      </c>
      <c r="BD30" s="29">
        <v>0</v>
      </c>
      <c r="BE30" s="29">
        <v>0</v>
      </c>
      <c r="BF30" s="29">
        <v>0</v>
      </c>
      <c r="BG30" s="31">
        <f t="shared" si="7"/>
        <v>0</v>
      </c>
      <c r="BH30" s="42">
        <v>0</v>
      </c>
      <c r="BI30" s="29">
        <v>0</v>
      </c>
      <c r="BJ30" s="29">
        <v>0</v>
      </c>
      <c r="BK30" s="29">
        <v>0</v>
      </c>
      <c r="BL30" s="31">
        <f t="shared" si="8"/>
        <v>0</v>
      </c>
      <c r="BM30" s="42">
        <v>0</v>
      </c>
      <c r="BN30" s="29">
        <v>0</v>
      </c>
      <c r="BO30" s="29">
        <v>0</v>
      </c>
      <c r="BP30" s="29">
        <v>0</v>
      </c>
      <c r="BQ30" s="31">
        <f t="shared" si="9"/>
        <v>0</v>
      </c>
      <c r="BR30" s="42">
        <f t="shared" si="15"/>
        <v>89877</v>
      </c>
      <c r="BS30" s="48">
        <f t="shared" si="15"/>
        <v>130</v>
      </c>
      <c r="BT30" s="29">
        <f t="shared" si="15"/>
        <v>365</v>
      </c>
      <c r="BU30" s="29">
        <f t="shared" si="15"/>
        <v>0</v>
      </c>
      <c r="BV30" s="114">
        <f t="shared" si="13"/>
        <v>90372</v>
      </c>
      <c r="BW30" s="1"/>
      <c r="BX30" s="586"/>
      <c r="BZ30" s="167"/>
      <c r="CA30" s="167"/>
      <c r="CB30" s="167"/>
      <c r="CC30" s="167"/>
      <c r="CD30" s="167"/>
      <c r="CE30" s="162"/>
      <c r="CF30" s="162"/>
      <c r="CG30" s="162"/>
      <c r="CH30" s="1"/>
      <c r="CI30" s="162"/>
    </row>
    <row r="31" spans="1:87" x14ac:dyDescent="0.35">
      <c r="A31" s="154">
        <v>25</v>
      </c>
      <c r="B31" s="155" t="s">
        <v>213</v>
      </c>
      <c r="D31" s="156"/>
      <c r="E31" s="157">
        <v>17779052</v>
      </c>
      <c r="F31" s="158">
        <v>3214475</v>
      </c>
      <c r="G31" s="158">
        <v>618512</v>
      </c>
      <c r="H31" s="32">
        <v>0</v>
      </c>
      <c r="I31" s="31">
        <f t="shared" si="0"/>
        <v>21612039</v>
      </c>
      <c r="J31" s="42">
        <v>1540369</v>
      </c>
      <c r="K31" s="29">
        <v>264604</v>
      </c>
      <c r="L31" s="29">
        <v>186246</v>
      </c>
      <c r="M31" s="29">
        <v>3</v>
      </c>
      <c r="N31" s="31">
        <f t="shared" si="10"/>
        <v>1991222</v>
      </c>
      <c r="O31" s="29">
        <v>1550983</v>
      </c>
      <c r="P31" s="29">
        <v>261873</v>
      </c>
      <c r="Q31" s="29">
        <v>4843</v>
      </c>
      <c r="R31" s="29">
        <v>60</v>
      </c>
      <c r="S31" s="31">
        <f t="shared" si="16"/>
        <v>1817759</v>
      </c>
      <c r="T31" s="42">
        <v>1270183</v>
      </c>
      <c r="U31" s="29">
        <v>267417</v>
      </c>
      <c r="V31" s="29">
        <v>49931</v>
      </c>
      <c r="W31" s="29">
        <v>4</v>
      </c>
      <c r="X31" s="31">
        <f t="shared" si="11"/>
        <v>1587535</v>
      </c>
      <c r="Y31" s="159">
        <v>0</v>
      </c>
      <c r="Z31" s="29">
        <v>0</v>
      </c>
      <c r="AA31" s="159">
        <v>0</v>
      </c>
      <c r="AB31" s="29">
        <v>0</v>
      </c>
      <c r="AC31" s="31">
        <f t="shared" si="4"/>
        <v>0</v>
      </c>
      <c r="AD31" s="42">
        <v>0</v>
      </c>
      <c r="AE31" s="29">
        <v>0</v>
      </c>
      <c r="AF31" s="29">
        <v>0</v>
      </c>
      <c r="AG31" s="29">
        <v>0</v>
      </c>
      <c r="AH31" s="31">
        <f t="shared" si="5"/>
        <v>0</v>
      </c>
      <c r="AI31" s="42">
        <v>0</v>
      </c>
      <c r="AJ31" s="29">
        <v>0</v>
      </c>
      <c r="AK31" s="29">
        <v>0</v>
      </c>
      <c r="AL31" s="29">
        <v>0</v>
      </c>
      <c r="AM31" s="31">
        <f t="shared" si="12"/>
        <v>0</v>
      </c>
      <c r="AN31" s="42">
        <v>0</v>
      </c>
      <c r="AO31" s="29">
        <v>0</v>
      </c>
      <c r="AP31" s="29">
        <v>0</v>
      </c>
      <c r="AQ31" s="29">
        <v>0</v>
      </c>
      <c r="AR31" s="31">
        <f t="shared" si="1"/>
        <v>0</v>
      </c>
      <c r="AS31" s="42">
        <v>0</v>
      </c>
      <c r="AT31" s="29">
        <v>0</v>
      </c>
      <c r="AU31" s="29">
        <v>0</v>
      </c>
      <c r="AV31" s="29">
        <v>0</v>
      </c>
      <c r="AW31" s="31">
        <f t="shared" si="14"/>
        <v>0</v>
      </c>
      <c r="AX31" s="42">
        <v>0</v>
      </c>
      <c r="AY31" s="29">
        <v>0</v>
      </c>
      <c r="AZ31" s="29">
        <v>0</v>
      </c>
      <c r="BA31" s="29">
        <v>0</v>
      </c>
      <c r="BB31" s="31">
        <f t="shared" si="6"/>
        <v>0</v>
      </c>
      <c r="BC31" s="42">
        <v>0</v>
      </c>
      <c r="BD31" s="29">
        <v>0</v>
      </c>
      <c r="BE31" s="29">
        <v>0</v>
      </c>
      <c r="BF31" s="29">
        <v>0</v>
      </c>
      <c r="BG31" s="31">
        <f t="shared" si="7"/>
        <v>0</v>
      </c>
      <c r="BH31" s="42">
        <v>0</v>
      </c>
      <c r="BI31" s="29">
        <v>0</v>
      </c>
      <c r="BJ31" s="29">
        <v>0</v>
      </c>
      <c r="BK31" s="29">
        <v>0</v>
      </c>
      <c r="BL31" s="31">
        <f t="shared" si="8"/>
        <v>0</v>
      </c>
      <c r="BM31" s="42">
        <v>0</v>
      </c>
      <c r="BN31" s="29">
        <v>0</v>
      </c>
      <c r="BO31" s="29">
        <v>0</v>
      </c>
      <c r="BP31" s="29">
        <v>0</v>
      </c>
      <c r="BQ31" s="31">
        <f t="shared" si="9"/>
        <v>0</v>
      </c>
      <c r="BR31" s="42">
        <f t="shared" si="15"/>
        <v>4361535</v>
      </c>
      <c r="BS31" s="48">
        <f t="shared" si="15"/>
        <v>793894</v>
      </c>
      <c r="BT31" s="29">
        <f t="shared" si="15"/>
        <v>241020</v>
      </c>
      <c r="BU31" s="29">
        <f t="shared" si="15"/>
        <v>67</v>
      </c>
      <c r="BV31" s="114">
        <f t="shared" si="13"/>
        <v>5396516</v>
      </c>
      <c r="BW31" s="1"/>
      <c r="BX31" s="586"/>
      <c r="BZ31" s="161"/>
      <c r="CA31" s="161"/>
      <c r="CB31" s="161"/>
      <c r="CC31" s="161"/>
      <c r="CD31" s="161"/>
      <c r="CE31" s="162"/>
      <c r="CF31" s="162"/>
      <c r="CG31" s="162"/>
      <c r="CH31" s="1"/>
      <c r="CI31" s="162"/>
    </row>
    <row r="32" spans="1:87" x14ac:dyDescent="0.35">
      <c r="A32" s="154">
        <v>26</v>
      </c>
      <c r="B32" s="155" t="s">
        <v>214</v>
      </c>
      <c r="D32" s="156"/>
      <c r="E32" s="157">
        <v>503279</v>
      </c>
      <c r="F32" s="158">
        <v>331883</v>
      </c>
      <c r="G32" s="158">
        <v>28604</v>
      </c>
      <c r="H32" s="32">
        <v>0</v>
      </c>
      <c r="I32" s="31">
        <f t="shared" si="0"/>
        <v>863766</v>
      </c>
      <c r="J32" s="42">
        <v>19383</v>
      </c>
      <c r="K32" s="29">
        <v>8076</v>
      </c>
      <c r="L32" s="29">
        <v>24</v>
      </c>
      <c r="M32" s="29">
        <v>0</v>
      </c>
      <c r="N32" s="31">
        <f>SUM(J32:M32)</f>
        <v>27483</v>
      </c>
      <c r="O32" s="29">
        <v>34769</v>
      </c>
      <c r="P32" s="29">
        <v>10323</v>
      </c>
      <c r="Q32" s="29">
        <v>0</v>
      </c>
      <c r="R32" s="29">
        <v>0</v>
      </c>
      <c r="S32" s="31">
        <f t="shared" si="16"/>
        <v>45092</v>
      </c>
      <c r="T32" s="42">
        <v>27424</v>
      </c>
      <c r="U32" s="29">
        <v>27638</v>
      </c>
      <c r="V32" s="29">
        <v>181</v>
      </c>
      <c r="W32" s="29">
        <v>0</v>
      </c>
      <c r="X32" s="31">
        <f t="shared" si="11"/>
        <v>55243</v>
      </c>
      <c r="Y32" s="159">
        <v>0</v>
      </c>
      <c r="Z32" s="29">
        <v>0</v>
      </c>
      <c r="AA32" s="159">
        <v>0</v>
      </c>
      <c r="AB32" s="29">
        <v>0</v>
      </c>
      <c r="AC32" s="31">
        <f t="shared" si="4"/>
        <v>0</v>
      </c>
      <c r="AD32" s="42">
        <v>0</v>
      </c>
      <c r="AE32" s="29">
        <v>0</v>
      </c>
      <c r="AF32" s="29">
        <v>0</v>
      </c>
      <c r="AG32" s="29">
        <v>0</v>
      </c>
      <c r="AH32" s="31">
        <f t="shared" si="5"/>
        <v>0</v>
      </c>
      <c r="AI32" s="42">
        <v>0</v>
      </c>
      <c r="AJ32" s="29">
        <v>0</v>
      </c>
      <c r="AK32" s="29">
        <v>0</v>
      </c>
      <c r="AL32" s="29">
        <v>0</v>
      </c>
      <c r="AM32" s="31">
        <f t="shared" si="12"/>
        <v>0</v>
      </c>
      <c r="AN32" s="42">
        <v>0</v>
      </c>
      <c r="AO32" s="29">
        <v>0</v>
      </c>
      <c r="AP32" s="29">
        <v>0</v>
      </c>
      <c r="AQ32" s="29">
        <v>0</v>
      </c>
      <c r="AR32" s="31">
        <f t="shared" si="1"/>
        <v>0</v>
      </c>
      <c r="AS32" s="42">
        <v>0</v>
      </c>
      <c r="AT32" s="29">
        <v>0</v>
      </c>
      <c r="AU32" s="29">
        <v>0</v>
      </c>
      <c r="AV32" s="29">
        <v>0</v>
      </c>
      <c r="AW32" s="31">
        <f t="shared" si="14"/>
        <v>0</v>
      </c>
      <c r="AX32" s="42">
        <v>0</v>
      </c>
      <c r="AY32" s="29">
        <v>0</v>
      </c>
      <c r="AZ32" s="29">
        <v>0</v>
      </c>
      <c r="BA32" s="29">
        <v>0</v>
      </c>
      <c r="BB32" s="31">
        <f t="shared" si="6"/>
        <v>0</v>
      </c>
      <c r="BC32" s="42">
        <v>0</v>
      </c>
      <c r="BD32" s="29">
        <v>0</v>
      </c>
      <c r="BE32" s="29">
        <v>0</v>
      </c>
      <c r="BF32" s="29">
        <v>0</v>
      </c>
      <c r="BG32" s="31">
        <f t="shared" si="7"/>
        <v>0</v>
      </c>
      <c r="BH32" s="42">
        <v>0</v>
      </c>
      <c r="BI32" s="29">
        <v>0</v>
      </c>
      <c r="BJ32" s="29">
        <v>0</v>
      </c>
      <c r="BK32" s="29">
        <v>0</v>
      </c>
      <c r="BL32" s="31">
        <f t="shared" si="8"/>
        <v>0</v>
      </c>
      <c r="BM32" s="42">
        <v>0</v>
      </c>
      <c r="BN32" s="29">
        <v>0</v>
      </c>
      <c r="BO32" s="29">
        <v>0</v>
      </c>
      <c r="BP32" s="29">
        <v>0</v>
      </c>
      <c r="BQ32" s="31">
        <f t="shared" si="9"/>
        <v>0</v>
      </c>
      <c r="BR32" s="42">
        <f t="shared" si="15"/>
        <v>81576</v>
      </c>
      <c r="BS32" s="48">
        <f t="shared" si="15"/>
        <v>46037</v>
      </c>
      <c r="BT32" s="29">
        <f t="shared" si="15"/>
        <v>205</v>
      </c>
      <c r="BU32" s="29">
        <f t="shared" si="15"/>
        <v>0</v>
      </c>
      <c r="BV32" s="114">
        <f t="shared" si="13"/>
        <v>127818</v>
      </c>
      <c r="BW32" s="1"/>
      <c r="BX32" s="589"/>
      <c r="BZ32" s="161"/>
      <c r="CA32" s="161"/>
      <c r="CB32" s="161"/>
      <c r="CC32" s="161"/>
      <c r="CD32" s="161"/>
      <c r="CE32" s="162"/>
      <c r="CF32" s="162"/>
      <c r="CG32" s="162"/>
      <c r="CH32" s="1"/>
      <c r="CI32" s="162"/>
    </row>
    <row r="33" spans="1:112" x14ac:dyDescent="0.35">
      <c r="A33" s="154">
        <v>27</v>
      </c>
      <c r="B33" s="130" t="s">
        <v>215</v>
      </c>
      <c r="D33" s="156"/>
      <c r="E33" s="157">
        <v>1163351</v>
      </c>
      <c r="F33" s="158">
        <v>2194</v>
      </c>
      <c r="G33" s="158">
        <v>56883</v>
      </c>
      <c r="H33" s="32">
        <v>0</v>
      </c>
      <c r="I33" s="31">
        <f t="shared" si="0"/>
        <v>1222428</v>
      </c>
      <c r="J33" s="42">
        <v>134846</v>
      </c>
      <c r="K33" s="29">
        <v>324</v>
      </c>
      <c r="L33" s="29">
        <v>18846</v>
      </c>
      <c r="M33" s="29">
        <v>0</v>
      </c>
      <c r="N33" s="31">
        <f t="shared" si="10"/>
        <v>154016</v>
      </c>
      <c r="O33" s="29">
        <v>106571</v>
      </c>
      <c r="P33" s="29">
        <v>471</v>
      </c>
      <c r="Q33" s="29">
        <v>10158</v>
      </c>
      <c r="R33" s="29">
        <v>0</v>
      </c>
      <c r="S33" s="31">
        <f t="shared" si="16"/>
        <v>117200</v>
      </c>
      <c r="T33" s="42">
        <v>156563</v>
      </c>
      <c r="U33" s="29">
        <v>265</v>
      </c>
      <c r="V33" s="29">
        <v>8575</v>
      </c>
      <c r="W33" s="29">
        <v>0</v>
      </c>
      <c r="X33" s="31">
        <f t="shared" si="11"/>
        <v>165403</v>
      </c>
      <c r="Y33" s="159">
        <v>0</v>
      </c>
      <c r="Z33" s="29">
        <v>0</v>
      </c>
      <c r="AA33" s="159">
        <v>0</v>
      </c>
      <c r="AB33" s="29">
        <v>0</v>
      </c>
      <c r="AC33" s="31">
        <f t="shared" si="4"/>
        <v>0</v>
      </c>
      <c r="AD33" s="42">
        <v>0</v>
      </c>
      <c r="AE33" s="29">
        <v>0</v>
      </c>
      <c r="AF33" s="29">
        <v>0</v>
      </c>
      <c r="AG33" s="29">
        <v>0</v>
      </c>
      <c r="AH33" s="31">
        <f t="shared" si="5"/>
        <v>0</v>
      </c>
      <c r="AI33" s="42">
        <v>0</v>
      </c>
      <c r="AJ33" s="29">
        <v>0</v>
      </c>
      <c r="AK33" s="29">
        <v>0</v>
      </c>
      <c r="AL33" s="29">
        <v>0</v>
      </c>
      <c r="AM33" s="31">
        <f t="shared" si="12"/>
        <v>0</v>
      </c>
      <c r="AN33" s="42">
        <v>0</v>
      </c>
      <c r="AO33" s="29">
        <v>0</v>
      </c>
      <c r="AP33" s="29">
        <v>0</v>
      </c>
      <c r="AQ33" s="29">
        <v>0</v>
      </c>
      <c r="AR33" s="31">
        <f t="shared" si="1"/>
        <v>0</v>
      </c>
      <c r="AS33" s="42">
        <v>0</v>
      </c>
      <c r="AT33" s="29">
        <v>0</v>
      </c>
      <c r="AU33" s="29">
        <v>0</v>
      </c>
      <c r="AV33" s="29">
        <v>0</v>
      </c>
      <c r="AW33" s="31">
        <f t="shared" si="14"/>
        <v>0</v>
      </c>
      <c r="AX33" s="42">
        <v>0</v>
      </c>
      <c r="AY33" s="29">
        <v>0</v>
      </c>
      <c r="AZ33" s="29">
        <v>0</v>
      </c>
      <c r="BA33" s="29">
        <v>0</v>
      </c>
      <c r="BB33" s="31">
        <f t="shared" si="6"/>
        <v>0</v>
      </c>
      <c r="BC33" s="42">
        <v>0</v>
      </c>
      <c r="BD33" s="29">
        <v>0</v>
      </c>
      <c r="BE33" s="29">
        <v>0</v>
      </c>
      <c r="BF33" s="29">
        <v>0</v>
      </c>
      <c r="BG33" s="31">
        <f t="shared" si="7"/>
        <v>0</v>
      </c>
      <c r="BH33" s="42">
        <v>0</v>
      </c>
      <c r="BI33" s="29">
        <v>0</v>
      </c>
      <c r="BJ33" s="29">
        <v>0</v>
      </c>
      <c r="BK33" s="29">
        <v>0</v>
      </c>
      <c r="BL33" s="31">
        <f t="shared" si="8"/>
        <v>0</v>
      </c>
      <c r="BM33" s="42">
        <v>0</v>
      </c>
      <c r="BN33" s="29">
        <v>0</v>
      </c>
      <c r="BO33" s="29">
        <v>0</v>
      </c>
      <c r="BP33" s="29">
        <v>0</v>
      </c>
      <c r="BQ33" s="31">
        <f t="shared" si="9"/>
        <v>0</v>
      </c>
      <c r="BR33" s="42">
        <f t="shared" si="15"/>
        <v>397980</v>
      </c>
      <c r="BS33" s="48">
        <f t="shared" si="15"/>
        <v>1060</v>
      </c>
      <c r="BT33" s="29">
        <f t="shared" si="15"/>
        <v>37579</v>
      </c>
      <c r="BU33" s="29">
        <f t="shared" si="15"/>
        <v>0</v>
      </c>
      <c r="BV33" s="114">
        <f t="shared" si="13"/>
        <v>436619</v>
      </c>
      <c r="BW33" s="1"/>
      <c r="BX33" s="590"/>
      <c r="BZ33" s="161"/>
      <c r="CA33" s="161"/>
      <c r="CB33" s="161"/>
      <c r="CC33" s="161"/>
      <c r="CD33" s="161"/>
      <c r="CE33" s="162"/>
      <c r="CF33" s="162"/>
      <c r="CG33" s="162"/>
      <c r="CH33" s="1"/>
      <c r="CI33" s="162"/>
    </row>
    <row r="34" spans="1:112" x14ac:dyDescent="0.35">
      <c r="A34" s="164">
        <v>28</v>
      </c>
      <c r="B34" s="165" t="s">
        <v>216</v>
      </c>
      <c r="D34" s="166"/>
      <c r="E34" s="157">
        <v>109396693</v>
      </c>
      <c r="F34" s="158">
        <v>1324069</v>
      </c>
      <c r="G34" s="158">
        <v>2876353</v>
      </c>
      <c r="H34" s="32">
        <v>0</v>
      </c>
      <c r="I34" s="31">
        <f t="shared" si="0"/>
        <v>113597115</v>
      </c>
      <c r="J34" s="42">
        <v>9806827</v>
      </c>
      <c r="K34" s="29">
        <v>258435</v>
      </c>
      <c r="L34" s="29">
        <v>378240</v>
      </c>
      <c r="M34" s="29">
        <v>608</v>
      </c>
      <c r="N34" s="31">
        <f t="shared" si="10"/>
        <v>10444110</v>
      </c>
      <c r="O34" s="29">
        <v>9225875</v>
      </c>
      <c r="P34" s="29">
        <v>114941</v>
      </c>
      <c r="Q34" s="29">
        <v>125789</v>
      </c>
      <c r="R34" s="29">
        <v>10580</v>
      </c>
      <c r="S34" s="31">
        <f>SUM(O34:R34)</f>
        <v>9477185</v>
      </c>
      <c r="T34" s="42">
        <v>9284135</v>
      </c>
      <c r="U34" s="29">
        <v>89317</v>
      </c>
      <c r="V34" s="29">
        <v>111561</v>
      </c>
      <c r="W34" s="29">
        <v>8978</v>
      </c>
      <c r="X34" s="31">
        <f t="shared" si="11"/>
        <v>9493991</v>
      </c>
      <c r="Y34" s="159">
        <v>0</v>
      </c>
      <c r="Z34" s="29">
        <v>0</v>
      </c>
      <c r="AA34" s="159">
        <v>0</v>
      </c>
      <c r="AB34" s="29">
        <v>0</v>
      </c>
      <c r="AC34" s="31">
        <f t="shared" si="4"/>
        <v>0</v>
      </c>
      <c r="AD34" s="42">
        <v>0</v>
      </c>
      <c r="AE34" s="29">
        <v>0</v>
      </c>
      <c r="AF34" s="29">
        <v>0</v>
      </c>
      <c r="AG34" s="29">
        <v>0</v>
      </c>
      <c r="AH34" s="31">
        <f t="shared" si="5"/>
        <v>0</v>
      </c>
      <c r="AI34" s="42">
        <v>0</v>
      </c>
      <c r="AJ34" s="29">
        <v>0</v>
      </c>
      <c r="AK34" s="29">
        <v>0</v>
      </c>
      <c r="AL34" s="29">
        <v>0</v>
      </c>
      <c r="AM34" s="31">
        <f t="shared" si="12"/>
        <v>0</v>
      </c>
      <c r="AN34" s="42">
        <v>0</v>
      </c>
      <c r="AO34" s="29">
        <v>0</v>
      </c>
      <c r="AP34" s="29">
        <v>0</v>
      </c>
      <c r="AQ34" s="29">
        <v>0</v>
      </c>
      <c r="AR34" s="31">
        <f t="shared" si="1"/>
        <v>0</v>
      </c>
      <c r="AS34" s="42">
        <v>0</v>
      </c>
      <c r="AT34" s="29">
        <v>0</v>
      </c>
      <c r="AU34" s="29">
        <v>0</v>
      </c>
      <c r="AV34" s="29">
        <v>0</v>
      </c>
      <c r="AW34" s="31">
        <f t="shared" si="14"/>
        <v>0</v>
      </c>
      <c r="AX34" s="42">
        <v>0</v>
      </c>
      <c r="AY34" s="29">
        <v>0</v>
      </c>
      <c r="AZ34" s="29">
        <v>0</v>
      </c>
      <c r="BA34" s="29">
        <v>0</v>
      </c>
      <c r="BB34" s="31">
        <f t="shared" si="6"/>
        <v>0</v>
      </c>
      <c r="BC34" s="42">
        <v>0</v>
      </c>
      <c r="BD34" s="29">
        <v>0</v>
      </c>
      <c r="BE34" s="29">
        <v>0</v>
      </c>
      <c r="BF34" s="29">
        <v>0</v>
      </c>
      <c r="BG34" s="31">
        <f t="shared" si="7"/>
        <v>0</v>
      </c>
      <c r="BH34" s="42">
        <v>0</v>
      </c>
      <c r="BI34" s="29">
        <v>0</v>
      </c>
      <c r="BJ34" s="29">
        <v>0</v>
      </c>
      <c r="BK34" s="29">
        <v>0</v>
      </c>
      <c r="BL34" s="31">
        <f t="shared" si="8"/>
        <v>0</v>
      </c>
      <c r="BM34" s="42">
        <v>0</v>
      </c>
      <c r="BN34" s="29">
        <v>0</v>
      </c>
      <c r="BO34" s="29">
        <v>0</v>
      </c>
      <c r="BP34" s="29">
        <v>0</v>
      </c>
      <c r="BQ34" s="31">
        <f t="shared" si="9"/>
        <v>0</v>
      </c>
      <c r="BR34" s="42">
        <f t="shared" si="15"/>
        <v>28316837</v>
      </c>
      <c r="BS34" s="48">
        <f t="shared" si="15"/>
        <v>462693</v>
      </c>
      <c r="BT34" s="29">
        <f t="shared" si="15"/>
        <v>615590</v>
      </c>
      <c r="BU34" s="29">
        <f t="shared" si="15"/>
        <v>20166</v>
      </c>
      <c r="BV34" s="114">
        <f t="shared" si="13"/>
        <v>29415286</v>
      </c>
      <c r="BW34" s="1"/>
      <c r="BX34" s="586"/>
      <c r="BZ34" s="167"/>
      <c r="CA34" s="167"/>
      <c r="CB34" s="167"/>
      <c r="CC34" s="167"/>
      <c r="CD34" s="167"/>
      <c r="CE34" s="162"/>
      <c r="CF34" s="162"/>
      <c r="CG34" s="162"/>
      <c r="CH34" s="1"/>
      <c r="CI34" s="162"/>
    </row>
    <row r="35" spans="1:112" x14ac:dyDescent="0.35">
      <c r="A35" s="154">
        <v>29</v>
      </c>
      <c r="B35" s="155" t="s">
        <v>217</v>
      </c>
      <c r="D35" s="156"/>
      <c r="E35" s="157">
        <v>8494049</v>
      </c>
      <c r="F35" s="158">
        <v>7627927</v>
      </c>
      <c r="G35" s="158">
        <v>586182</v>
      </c>
      <c r="H35" s="32">
        <v>0</v>
      </c>
      <c r="I35" s="31">
        <f t="shared" si="0"/>
        <v>16708158</v>
      </c>
      <c r="J35" s="42">
        <v>456497</v>
      </c>
      <c r="K35" s="29">
        <v>307529</v>
      </c>
      <c r="L35" s="29">
        <v>350251</v>
      </c>
      <c r="M35" s="29">
        <v>0</v>
      </c>
      <c r="N35" s="31">
        <f t="shared" si="10"/>
        <v>1114277</v>
      </c>
      <c r="O35" s="29">
        <v>653633</v>
      </c>
      <c r="P35" s="29">
        <v>372059</v>
      </c>
      <c r="Q35" s="29">
        <v>24246</v>
      </c>
      <c r="R35" s="29">
        <v>0</v>
      </c>
      <c r="S35" s="31">
        <f>SUM(O35:R35)</f>
        <v>1049938</v>
      </c>
      <c r="T35" s="42">
        <v>592548</v>
      </c>
      <c r="U35" s="29">
        <v>750662</v>
      </c>
      <c r="V35" s="29">
        <v>84483</v>
      </c>
      <c r="W35" s="29">
        <v>0</v>
      </c>
      <c r="X35" s="42">
        <f t="shared" si="11"/>
        <v>1427693</v>
      </c>
      <c r="Y35" s="174">
        <v>0</v>
      </c>
      <c r="Z35" s="29">
        <v>0</v>
      </c>
      <c r="AA35" s="159">
        <v>0</v>
      </c>
      <c r="AB35" s="29">
        <v>0</v>
      </c>
      <c r="AC35" s="31">
        <f t="shared" si="4"/>
        <v>0</v>
      </c>
      <c r="AD35" s="42">
        <v>0</v>
      </c>
      <c r="AE35" s="29">
        <v>0</v>
      </c>
      <c r="AF35" s="29">
        <v>0</v>
      </c>
      <c r="AG35" s="29">
        <v>0</v>
      </c>
      <c r="AH35" s="31">
        <f t="shared" si="5"/>
        <v>0</v>
      </c>
      <c r="AI35" s="42">
        <v>0</v>
      </c>
      <c r="AJ35" s="29">
        <v>0</v>
      </c>
      <c r="AK35" s="29">
        <v>0</v>
      </c>
      <c r="AL35" s="29">
        <v>0</v>
      </c>
      <c r="AM35" s="31">
        <f t="shared" si="12"/>
        <v>0</v>
      </c>
      <c r="AN35" s="42">
        <v>0</v>
      </c>
      <c r="AO35" s="29">
        <v>0</v>
      </c>
      <c r="AP35" s="29">
        <v>0</v>
      </c>
      <c r="AQ35" s="29">
        <v>0</v>
      </c>
      <c r="AR35" s="31">
        <f t="shared" si="1"/>
        <v>0</v>
      </c>
      <c r="AS35" s="42">
        <v>0</v>
      </c>
      <c r="AT35" s="29">
        <v>0</v>
      </c>
      <c r="AU35" s="29">
        <v>0</v>
      </c>
      <c r="AV35" s="29">
        <v>0</v>
      </c>
      <c r="AW35" s="31">
        <f t="shared" si="14"/>
        <v>0</v>
      </c>
      <c r="AX35" s="42">
        <v>0</v>
      </c>
      <c r="AY35" s="29">
        <v>0</v>
      </c>
      <c r="AZ35" s="29">
        <v>0</v>
      </c>
      <c r="BA35" s="29">
        <v>0</v>
      </c>
      <c r="BB35" s="31">
        <f t="shared" si="6"/>
        <v>0</v>
      </c>
      <c r="BC35" s="42">
        <v>0</v>
      </c>
      <c r="BD35" s="29">
        <v>0</v>
      </c>
      <c r="BE35" s="29">
        <v>0</v>
      </c>
      <c r="BF35" s="29">
        <v>0</v>
      </c>
      <c r="BG35" s="31">
        <f t="shared" si="7"/>
        <v>0</v>
      </c>
      <c r="BH35" s="42">
        <v>0</v>
      </c>
      <c r="BI35" s="29">
        <v>0</v>
      </c>
      <c r="BJ35" s="29">
        <v>0</v>
      </c>
      <c r="BK35" s="29">
        <v>0</v>
      </c>
      <c r="BL35" s="31">
        <f t="shared" si="8"/>
        <v>0</v>
      </c>
      <c r="BM35" s="42">
        <v>0</v>
      </c>
      <c r="BN35" s="29">
        <v>0</v>
      </c>
      <c r="BO35" s="29">
        <v>0</v>
      </c>
      <c r="BP35" s="29">
        <v>0</v>
      </c>
      <c r="BQ35" s="31">
        <f t="shared" si="9"/>
        <v>0</v>
      </c>
      <c r="BR35" s="42">
        <f t="shared" si="15"/>
        <v>1702678</v>
      </c>
      <c r="BS35" s="48">
        <f t="shared" si="15"/>
        <v>1430250</v>
      </c>
      <c r="BT35" s="29">
        <f t="shared" si="15"/>
        <v>458980</v>
      </c>
      <c r="BU35" s="29">
        <f t="shared" si="15"/>
        <v>0</v>
      </c>
      <c r="BV35" s="114">
        <f t="shared" si="13"/>
        <v>3591908</v>
      </c>
      <c r="BW35" s="1"/>
      <c r="BX35" s="586"/>
      <c r="BZ35" s="161"/>
      <c r="CA35" s="161"/>
      <c r="CB35" s="161"/>
      <c r="CC35" s="161"/>
      <c r="CD35" s="161"/>
      <c r="CE35" s="162"/>
      <c r="CF35" s="162"/>
      <c r="CG35" s="162"/>
      <c r="CH35" s="1"/>
      <c r="CI35" s="162"/>
    </row>
    <row r="36" spans="1:112" x14ac:dyDescent="0.35">
      <c r="A36" s="154">
        <v>30</v>
      </c>
      <c r="B36" s="155" t="s">
        <v>218</v>
      </c>
      <c r="D36" s="156"/>
      <c r="E36" s="157">
        <v>2352224</v>
      </c>
      <c r="F36" s="158">
        <v>1606623</v>
      </c>
      <c r="G36" s="158">
        <v>9764</v>
      </c>
      <c r="H36" s="32">
        <v>0</v>
      </c>
      <c r="I36" s="31">
        <f t="shared" si="0"/>
        <v>3968611</v>
      </c>
      <c r="J36" s="42">
        <v>35638</v>
      </c>
      <c r="K36" s="29">
        <v>4215</v>
      </c>
      <c r="L36" s="29">
        <v>0</v>
      </c>
      <c r="M36" s="29">
        <v>0</v>
      </c>
      <c r="N36" s="31">
        <f t="shared" si="10"/>
        <v>39853</v>
      </c>
      <c r="O36" s="29">
        <v>32504</v>
      </c>
      <c r="P36" s="29">
        <v>840301</v>
      </c>
      <c r="Q36" s="29">
        <v>0</v>
      </c>
      <c r="R36" s="29">
        <v>1759</v>
      </c>
      <c r="S36" s="31">
        <f>SUM(O36:R36)</f>
        <v>874564</v>
      </c>
      <c r="T36" s="42">
        <v>48086</v>
      </c>
      <c r="U36" s="29">
        <v>14011</v>
      </c>
      <c r="V36" s="29">
        <v>0</v>
      </c>
      <c r="W36" s="29">
        <v>-1759</v>
      </c>
      <c r="X36" s="31">
        <f t="shared" si="11"/>
        <v>60338</v>
      </c>
      <c r="Y36" s="159">
        <v>0</v>
      </c>
      <c r="Z36" s="29">
        <v>0</v>
      </c>
      <c r="AA36" s="159">
        <v>0</v>
      </c>
      <c r="AB36" s="29">
        <v>0</v>
      </c>
      <c r="AC36" s="31">
        <f t="shared" si="4"/>
        <v>0</v>
      </c>
      <c r="AD36" s="42">
        <v>0</v>
      </c>
      <c r="AE36" s="29">
        <v>0</v>
      </c>
      <c r="AF36" s="29">
        <v>0</v>
      </c>
      <c r="AG36" s="29">
        <v>0</v>
      </c>
      <c r="AH36" s="31">
        <f t="shared" si="5"/>
        <v>0</v>
      </c>
      <c r="AI36" s="42">
        <v>0</v>
      </c>
      <c r="AJ36" s="29">
        <v>0</v>
      </c>
      <c r="AK36" s="29">
        <v>0</v>
      </c>
      <c r="AL36" s="29">
        <v>0</v>
      </c>
      <c r="AM36" s="31">
        <f t="shared" si="12"/>
        <v>0</v>
      </c>
      <c r="AN36" s="42">
        <v>0</v>
      </c>
      <c r="AO36" s="29">
        <v>0</v>
      </c>
      <c r="AP36" s="29">
        <v>0</v>
      </c>
      <c r="AQ36" s="29">
        <v>0</v>
      </c>
      <c r="AR36" s="31">
        <f t="shared" si="1"/>
        <v>0</v>
      </c>
      <c r="AS36" s="42">
        <v>0</v>
      </c>
      <c r="AT36" s="29">
        <v>0</v>
      </c>
      <c r="AU36" s="29">
        <v>0</v>
      </c>
      <c r="AV36" s="29">
        <v>0</v>
      </c>
      <c r="AW36" s="31">
        <f t="shared" si="14"/>
        <v>0</v>
      </c>
      <c r="AX36" s="42">
        <v>0</v>
      </c>
      <c r="AY36" s="29">
        <v>0</v>
      </c>
      <c r="AZ36" s="29">
        <v>0</v>
      </c>
      <c r="BA36" s="29">
        <v>0</v>
      </c>
      <c r="BB36" s="31">
        <f t="shared" si="6"/>
        <v>0</v>
      </c>
      <c r="BC36" s="42">
        <v>0</v>
      </c>
      <c r="BD36" s="29">
        <v>0</v>
      </c>
      <c r="BE36" s="29">
        <v>0</v>
      </c>
      <c r="BF36" s="29">
        <v>0</v>
      </c>
      <c r="BG36" s="31">
        <f t="shared" si="7"/>
        <v>0</v>
      </c>
      <c r="BH36" s="42">
        <v>0</v>
      </c>
      <c r="BI36" s="29">
        <v>0</v>
      </c>
      <c r="BJ36" s="29">
        <v>0</v>
      </c>
      <c r="BK36" s="29">
        <v>0</v>
      </c>
      <c r="BL36" s="31">
        <f t="shared" si="8"/>
        <v>0</v>
      </c>
      <c r="BM36" s="42">
        <v>0</v>
      </c>
      <c r="BN36" s="29">
        <v>0</v>
      </c>
      <c r="BO36" s="29">
        <v>0</v>
      </c>
      <c r="BP36" s="29">
        <v>0</v>
      </c>
      <c r="BQ36" s="31">
        <f t="shared" si="9"/>
        <v>0</v>
      </c>
      <c r="BR36" s="42">
        <f t="shared" si="15"/>
        <v>116228</v>
      </c>
      <c r="BS36" s="48">
        <f t="shared" si="15"/>
        <v>858527</v>
      </c>
      <c r="BT36" s="29">
        <f t="shared" si="15"/>
        <v>0</v>
      </c>
      <c r="BU36" s="29">
        <f t="shared" si="15"/>
        <v>0</v>
      </c>
      <c r="BV36" s="114">
        <f t="shared" si="13"/>
        <v>974755</v>
      </c>
      <c r="BW36" s="1"/>
      <c r="BX36" s="586"/>
      <c r="BZ36" s="161"/>
      <c r="CA36" s="161"/>
      <c r="CB36" s="161"/>
      <c r="CC36" s="161"/>
      <c r="CD36" s="161"/>
      <c r="CE36" s="162"/>
      <c r="CF36" s="162"/>
      <c r="CG36" s="162"/>
      <c r="CH36" s="1"/>
      <c r="CI36" s="162"/>
    </row>
    <row r="37" spans="1:112" x14ac:dyDescent="0.35">
      <c r="A37" s="154">
        <v>31</v>
      </c>
      <c r="B37" s="155" t="s">
        <v>219</v>
      </c>
      <c r="D37" s="156"/>
      <c r="E37" s="157">
        <v>2131036</v>
      </c>
      <c r="F37" s="158">
        <v>1615316</v>
      </c>
      <c r="G37" s="158">
        <v>108490</v>
      </c>
      <c r="H37" s="32">
        <v>0</v>
      </c>
      <c r="I37" s="31">
        <f t="shared" si="0"/>
        <v>3854842</v>
      </c>
      <c r="J37" s="42">
        <v>195068</v>
      </c>
      <c r="K37" s="29">
        <v>411634</v>
      </c>
      <c r="L37" s="29">
        <v>1113</v>
      </c>
      <c r="M37" s="29">
        <v>0</v>
      </c>
      <c r="N37" s="31">
        <f t="shared" si="10"/>
        <v>607815</v>
      </c>
      <c r="O37" s="29">
        <v>168231</v>
      </c>
      <c r="P37" s="29">
        <v>543</v>
      </c>
      <c r="Q37" s="29">
        <v>1100</v>
      </c>
      <c r="R37" s="29">
        <v>0</v>
      </c>
      <c r="S37" s="31">
        <f>SUM(O37:R37)</f>
        <v>169874</v>
      </c>
      <c r="T37" s="42">
        <v>192255</v>
      </c>
      <c r="U37" s="29">
        <v>9288</v>
      </c>
      <c r="V37" s="29">
        <v>2099</v>
      </c>
      <c r="W37" s="29">
        <v>0</v>
      </c>
      <c r="X37" s="31">
        <f t="shared" si="11"/>
        <v>203642</v>
      </c>
      <c r="Y37" s="159">
        <v>0</v>
      </c>
      <c r="Z37" s="29">
        <v>0</v>
      </c>
      <c r="AA37" s="159">
        <v>0</v>
      </c>
      <c r="AB37" s="29">
        <v>0</v>
      </c>
      <c r="AC37" s="31">
        <f t="shared" si="4"/>
        <v>0</v>
      </c>
      <c r="AD37" s="42">
        <v>0</v>
      </c>
      <c r="AE37" s="29">
        <v>0</v>
      </c>
      <c r="AF37" s="29">
        <v>0</v>
      </c>
      <c r="AG37" s="29">
        <v>0</v>
      </c>
      <c r="AH37" s="31">
        <f t="shared" si="5"/>
        <v>0</v>
      </c>
      <c r="AI37" s="42">
        <v>0</v>
      </c>
      <c r="AJ37" s="29">
        <v>0</v>
      </c>
      <c r="AK37" s="29">
        <v>0</v>
      </c>
      <c r="AL37" s="29">
        <v>0</v>
      </c>
      <c r="AM37" s="31">
        <f t="shared" si="12"/>
        <v>0</v>
      </c>
      <c r="AN37" s="42">
        <v>0</v>
      </c>
      <c r="AO37" s="29">
        <v>0</v>
      </c>
      <c r="AP37" s="29">
        <v>0</v>
      </c>
      <c r="AQ37" s="29">
        <v>0</v>
      </c>
      <c r="AR37" s="31">
        <f t="shared" si="1"/>
        <v>0</v>
      </c>
      <c r="AS37" s="42">
        <v>0</v>
      </c>
      <c r="AT37" s="29">
        <v>0</v>
      </c>
      <c r="AU37" s="29">
        <v>0</v>
      </c>
      <c r="AV37" s="29">
        <v>0</v>
      </c>
      <c r="AW37" s="31">
        <f t="shared" si="14"/>
        <v>0</v>
      </c>
      <c r="AX37" s="42">
        <v>0</v>
      </c>
      <c r="AY37" s="29">
        <v>0</v>
      </c>
      <c r="AZ37" s="29">
        <v>0</v>
      </c>
      <c r="BA37" s="29">
        <v>0</v>
      </c>
      <c r="BB37" s="31">
        <f t="shared" si="6"/>
        <v>0</v>
      </c>
      <c r="BC37" s="42">
        <v>0</v>
      </c>
      <c r="BD37" s="29">
        <v>0</v>
      </c>
      <c r="BE37" s="29">
        <v>0</v>
      </c>
      <c r="BF37" s="29">
        <v>0</v>
      </c>
      <c r="BG37" s="31">
        <f t="shared" si="7"/>
        <v>0</v>
      </c>
      <c r="BH37" s="42">
        <v>0</v>
      </c>
      <c r="BI37" s="29">
        <v>0</v>
      </c>
      <c r="BJ37" s="29">
        <v>0</v>
      </c>
      <c r="BK37" s="29">
        <v>0</v>
      </c>
      <c r="BL37" s="31">
        <f t="shared" si="8"/>
        <v>0</v>
      </c>
      <c r="BM37" s="42">
        <v>0</v>
      </c>
      <c r="BN37" s="29">
        <v>0</v>
      </c>
      <c r="BO37" s="29">
        <v>0</v>
      </c>
      <c r="BP37" s="29">
        <v>0</v>
      </c>
      <c r="BQ37" s="31">
        <f t="shared" si="9"/>
        <v>0</v>
      </c>
      <c r="BR37" s="42">
        <f t="shared" si="15"/>
        <v>555554</v>
      </c>
      <c r="BS37" s="48">
        <f t="shared" si="15"/>
        <v>421465</v>
      </c>
      <c r="BT37" s="29">
        <f t="shared" si="15"/>
        <v>4312</v>
      </c>
      <c r="BU37" s="29">
        <f t="shared" si="15"/>
        <v>0</v>
      </c>
      <c r="BV37" s="114">
        <f t="shared" si="13"/>
        <v>981331</v>
      </c>
      <c r="BW37" s="1"/>
      <c r="BX37" s="586"/>
      <c r="BZ37" s="161"/>
      <c r="CA37" s="161"/>
      <c r="CB37" s="161"/>
      <c r="CC37" s="161"/>
      <c r="CD37" s="161"/>
      <c r="CE37" s="162"/>
      <c r="CF37" s="162"/>
      <c r="CG37" s="162"/>
      <c r="CH37" s="1"/>
      <c r="CI37" s="162"/>
    </row>
    <row r="38" spans="1:112" x14ac:dyDescent="0.35">
      <c r="A38" s="154">
        <v>32</v>
      </c>
      <c r="B38" s="169" t="s">
        <v>220</v>
      </c>
      <c r="D38" s="156"/>
      <c r="E38" s="157">
        <v>6602921</v>
      </c>
      <c r="F38" s="158">
        <v>2001735</v>
      </c>
      <c r="G38" s="158">
        <v>136281</v>
      </c>
      <c r="H38" s="32">
        <v>0</v>
      </c>
      <c r="I38" s="31">
        <f t="shared" si="0"/>
        <v>8740937</v>
      </c>
      <c r="J38" s="42">
        <v>553974</v>
      </c>
      <c r="K38" s="29">
        <v>231147</v>
      </c>
      <c r="L38" s="29">
        <v>19468</v>
      </c>
      <c r="M38" s="29">
        <v>0</v>
      </c>
      <c r="N38" s="31">
        <f t="shared" si="10"/>
        <v>804589</v>
      </c>
      <c r="O38" s="29">
        <v>642562</v>
      </c>
      <c r="P38" s="29">
        <v>72852</v>
      </c>
      <c r="Q38" s="29">
        <v>-13715</v>
      </c>
      <c r="R38" s="29">
        <v>36</v>
      </c>
      <c r="S38" s="31">
        <f>SUM(O38:R38)</f>
        <v>701735</v>
      </c>
      <c r="T38" s="42">
        <v>584988</v>
      </c>
      <c r="U38" s="29">
        <v>107615</v>
      </c>
      <c r="V38" s="29">
        <v>2416</v>
      </c>
      <c r="W38" s="29">
        <v>2</v>
      </c>
      <c r="X38" s="31">
        <f t="shared" si="11"/>
        <v>695021</v>
      </c>
      <c r="Y38" s="159">
        <v>0</v>
      </c>
      <c r="Z38" s="29">
        <v>0</v>
      </c>
      <c r="AA38" s="159">
        <v>0</v>
      </c>
      <c r="AB38" s="29">
        <v>0</v>
      </c>
      <c r="AC38" s="31">
        <f t="shared" si="4"/>
        <v>0</v>
      </c>
      <c r="AD38" s="42">
        <v>0</v>
      </c>
      <c r="AE38" s="29">
        <v>0</v>
      </c>
      <c r="AF38" s="29">
        <v>0</v>
      </c>
      <c r="AG38" s="29">
        <v>0</v>
      </c>
      <c r="AH38" s="31">
        <f>SUM(AD38:AG38)</f>
        <v>0</v>
      </c>
      <c r="AI38" s="42">
        <v>0</v>
      </c>
      <c r="AJ38" s="29">
        <v>0</v>
      </c>
      <c r="AK38" s="29">
        <v>0</v>
      </c>
      <c r="AL38" s="29">
        <v>0</v>
      </c>
      <c r="AM38" s="31">
        <f t="shared" si="12"/>
        <v>0</v>
      </c>
      <c r="AN38" s="42">
        <v>0</v>
      </c>
      <c r="AO38" s="29">
        <v>0</v>
      </c>
      <c r="AP38" s="29">
        <v>0</v>
      </c>
      <c r="AQ38" s="29">
        <v>0</v>
      </c>
      <c r="AR38" s="31">
        <f t="shared" si="1"/>
        <v>0</v>
      </c>
      <c r="AS38" s="42">
        <v>0</v>
      </c>
      <c r="AT38" s="29">
        <v>0</v>
      </c>
      <c r="AU38" s="29">
        <v>0</v>
      </c>
      <c r="AV38" s="29">
        <v>0</v>
      </c>
      <c r="AW38" s="31">
        <f t="shared" si="14"/>
        <v>0</v>
      </c>
      <c r="AX38" s="42">
        <v>0</v>
      </c>
      <c r="AY38" s="29">
        <v>0</v>
      </c>
      <c r="AZ38" s="29">
        <v>0</v>
      </c>
      <c r="BA38" s="29">
        <v>0</v>
      </c>
      <c r="BB38" s="31">
        <f t="shared" si="6"/>
        <v>0</v>
      </c>
      <c r="BC38" s="42">
        <v>0</v>
      </c>
      <c r="BD38" s="29">
        <v>0</v>
      </c>
      <c r="BE38" s="29">
        <v>0</v>
      </c>
      <c r="BF38" s="29">
        <v>0</v>
      </c>
      <c r="BG38" s="31">
        <f t="shared" si="7"/>
        <v>0</v>
      </c>
      <c r="BH38" s="42">
        <v>0</v>
      </c>
      <c r="BI38" s="29">
        <v>0</v>
      </c>
      <c r="BJ38" s="29">
        <v>0</v>
      </c>
      <c r="BK38" s="29">
        <v>0</v>
      </c>
      <c r="BL38" s="31">
        <f t="shared" si="8"/>
        <v>0</v>
      </c>
      <c r="BM38" s="42">
        <v>0</v>
      </c>
      <c r="BN38" s="29">
        <v>0</v>
      </c>
      <c r="BO38" s="29">
        <v>0</v>
      </c>
      <c r="BP38" s="29">
        <v>0</v>
      </c>
      <c r="BQ38" s="31">
        <f t="shared" si="9"/>
        <v>0</v>
      </c>
      <c r="BR38" s="42">
        <f t="shared" si="15"/>
        <v>1781524</v>
      </c>
      <c r="BS38" s="48">
        <f t="shared" si="15"/>
        <v>411614</v>
      </c>
      <c r="BT38" s="29">
        <f t="shared" si="15"/>
        <v>8169</v>
      </c>
      <c r="BU38" s="29">
        <f t="shared" si="15"/>
        <v>38</v>
      </c>
      <c r="BV38" s="114">
        <f t="shared" si="13"/>
        <v>2201345</v>
      </c>
      <c r="BW38" s="1"/>
      <c r="BX38" s="586"/>
      <c r="BZ38" s="161"/>
      <c r="CA38" s="161"/>
      <c r="CB38" s="161"/>
      <c r="CC38" s="161"/>
      <c r="CD38" s="161"/>
      <c r="CE38" s="162"/>
      <c r="CF38" s="162"/>
      <c r="CG38" s="162"/>
      <c r="CH38" s="1"/>
      <c r="CI38" s="162"/>
    </row>
    <row r="39" spans="1:112" x14ac:dyDescent="0.35">
      <c r="A39" s="164">
        <v>33</v>
      </c>
      <c r="B39" s="130" t="s">
        <v>221</v>
      </c>
      <c r="D39" s="170"/>
      <c r="E39" s="157">
        <v>967071</v>
      </c>
      <c r="F39" s="158">
        <v>31677323</v>
      </c>
      <c r="G39" s="158">
        <v>501164</v>
      </c>
      <c r="H39" s="32">
        <v>0</v>
      </c>
      <c r="I39" s="31">
        <f t="shared" si="0"/>
        <v>33145558</v>
      </c>
      <c r="J39" s="42">
        <v>71841</v>
      </c>
      <c r="K39" s="29">
        <v>730253</v>
      </c>
      <c r="L39" s="29">
        <v>12792</v>
      </c>
      <c r="M39" s="29">
        <v>0</v>
      </c>
      <c r="N39" s="31">
        <f t="shared" si="10"/>
        <v>814886</v>
      </c>
      <c r="O39" s="29">
        <v>63637</v>
      </c>
      <c r="P39" s="29">
        <v>1565543</v>
      </c>
      <c r="Q39" s="29">
        <v>14500</v>
      </c>
      <c r="R39" s="29">
        <v>0</v>
      </c>
      <c r="S39" s="31">
        <f t="shared" ref="S39:S47" si="17">SUM(O39:R39)</f>
        <v>1643680</v>
      </c>
      <c r="T39" s="42">
        <v>68069</v>
      </c>
      <c r="U39" s="29">
        <v>2624295</v>
      </c>
      <c r="V39" s="29">
        <v>11838</v>
      </c>
      <c r="W39" s="29">
        <v>0</v>
      </c>
      <c r="X39" s="31">
        <f t="shared" si="11"/>
        <v>2704202</v>
      </c>
      <c r="Y39" s="159">
        <v>0</v>
      </c>
      <c r="Z39" s="29">
        <v>0</v>
      </c>
      <c r="AA39" s="159">
        <v>0</v>
      </c>
      <c r="AB39" s="29">
        <v>0</v>
      </c>
      <c r="AC39" s="31">
        <f t="shared" si="4"/>
        <v>0</v>
      </c>
      <c r="AD39" s="42">
        <v>0</v>
      </c>
      <c r="AE39" s="29">
        <v>0</v>
      </c>
      <c r="AF39" s="29">
        <v>0</v>
      </c>
      <c r="AG39" s="29">
        <v>0</v>
      </c>
      <c r="AH39" s="31">
        <f t="shared" si="5"/>
        <v>0</v>
      </c>
      <c r="AI39" s="42">
        <v>0</v>
      </c>
      <c r="AJ39" s="29">
        <v>0</v>
      </c>
      <c r="AK39" s="29">
        <v>0</v>
      </c>
      <c r="AL39" s="29">
        <v>0</v>
      </c>
      <c r="AM39" s="31">
        <f t="shared" si="12"/>
        <v>0</v>
      </c>
      <c r="AN39" s="42">
        <v>0</v>
      </c>
      <c r="AO39" s="29">
        <v>0</v>
      </c>
      <c r="AP39" s="29">
        <v>0</v>
      </c>
      <c r="AQ39" s="29">
        <v>0</v>
      </c>
      <c r="AR39" s="31">
        <f t="shared" si="1"/>
        <v>0</v>
      </c>
      <c r="AS39" s="42">
        <v>0</v>
      </c>
      <c r="AT39" s="29">
        <v>0</v>
      </c>
      <c r="AU39" s="29">
        <v>0</v>
      </c>
      <c r="AV39" s="29">
        <v>0</v>
      </c>
      <c r="AW39" s="31">
        <f t="shared" si="14"/>
        <v>0</v>
      </c>
      <c r="AX39" s="42">
        <v>0</v>
      </c>
      <c r="AY39" s="29">
        <v>0</v>
      </c>
      <c r="AZ39" s="29">
        <v>0</v>
      </c>
      <c r="BA39" s="29">
        <v>0</v>
      </c>
      <c r="BB39" s="31">
        <f t="shared" si="6"/>
        <v>0</v>
      </c>
      <c r="BC39" s="42">
        <v>0</v>
      </c>
      <c r="BD39" s="29">
        <v>0</v>
      </c>
      <c r="BE39" s="29">
        <v>0</v>
      </c>
      <c r="BF39" s="29">
        <v>0</v>
      </c>
      <c r="BG39" s="31">
        <f t="shared" si="7"/>
        <v>0</v>
      </c>
      <c r="BH39" s="42">
        <v>0</v>
      </c>
      <c r="BI39" s="29">
        <v>0</v>
      </c>
      <c r="BJ39" s="29">
        <v>0</v>
      </c>
      <c r="BK39" s="29">
        <v>0</v>
      </c>
      <c r="BL39" s="31">
        <f t="shared" si="8"/>
        <v>0</v>
      </c>
      <c r="BM39" s="42">
        <v>0</v>
      </c>
      <c r="BN39" s="29">
        <v>0</v>
      </c>
      <c r="BO39" s="29">
        <v>0</v>
      </c>
      <c r="BP39" s="29">
        <v>0</v>
      </c>
      <c r="BQ39" s="31">
        <f t="shared" si="9"/>
        <v>0</v>
      </c>
      <c r="BR39" s="42">
        <f t="shared" si="15"/>
        <v>203547</v>
      </c>
      <c r="BS39" s="48">
        <f t="shared" si="15"/>
        <v>4920091</v>
      </c>
      <c r="BT39" s="29">
        <f t="shared" si="15"/>
        <v>39130</v>
      </c>
      <c r="BU39" s="29">
        <f t="shared" si="15"/>
        <v>0</v>
      </c>
      <c r="BV39" s="114">
        <f t="shared" si="13"/>
        <v>5162768</v>
      </c>
      <c r="BW39" s="1"/>
      <c r="BX39" s="589"/>
      <c r="BZ39" s="161"/>
      <c r="CA39" s="161"/>
      <c r="CB39" s="161"/>
      <c r="CC39" s="161"/>
      <c r="CD39" s="161"/>
      <c r="CE39" s="162"/>
      <c r="CF39" s="162"/>
      <c r="CG39" s="162"/>
      <c r="CH39" s="1"/>
      <c r="CI39" s="162"/>
    </row>
    <row r="40" spans="1:112" x14ac:dyDescent="0.35">
      <c r="A40" s="154">
        <v>34</v>
      </c>
      <c r="B40" s="155" t="s">
        <v>222</v>
      </c>
      <c r="D40" s="156"/>
      <c r="E40" s="157">
        <v>2412500</v>
      </c>
      <c r="F40" s="158">
        <v>6408450</v>
      </c>
      <c r="G40" s="158">
        <v>18079</v>
      </c>
      <c r="H40" s="32">
        <v>0</v>
      </c>
      <c r="I40" s="31">
        <f t="shared" si="0"/>
        <v>8839029</v>
      </c>
      <c r="J40" s="42">
        <v>145316</v>
      </c>
      <c r="K40" s="29">
        <v>697373</v>
      </c>
      <c r="L40" s="29">
        <v>688</v>
      </c>
      <c r="M40" s="29">
        <v>0</v>
      </c>
      <c r="N40" s="31">
        <f t="shared" si="10"/>
        <v>843377</v>
      </c>
      <c r="O40" s="29">
        <v>220784</v>
      </c>
      <c r="P40" s="29">
        <v>444505</v>
      </c>
      <c r="Q40" s="29">
        <v>36</v>
      </c>
      <c r="R40" s="29">
        <v>0</v>
      </c>
      <c r="S40" s="31">
        <f t="shared" si="17"/>
        <v>665325</v>
      </c>
      <c r="T40" s="42">
        <v>137589</v>
      </c>
      <c r="U40" s="29">
        <v>155952</v>
      </c>
      <c r="V40" s="29">
        <v>828</v>
      </c>
      <c r="W40" s="29">
        <v>0</v>
      </c>
      <c r="X40" s="31">
        <f t="shared" si="11"/>
        <v>294369</v>
      </c>
      <c r="Y40" s="159">
        <v>0</v>
      </c>
      <c r="Z40" s="29">
        <v>0</v>
      </c>
      <c r="AA40" s="159">
        <v>0</v>
      </c>
      <c r="AB40" s="29">
        <v>0</v>
      </c>
      <c r="AC40" s="31">
        <f t="shared" si="4"/>
        <v>0</v>
      </c>
      <c r="AD40" s="42">
        <v>0</v>
      </c>
      <c r="AE40" s="29">
        <v>0</v>
      </c>
      <c r="AF40" s="29">
        <v>0</v>
      </c>
      <c r="AG40" s="29">
        <v>0</v>
      </c>
      <c r="AH40" s="31">
        <f t="shared" si="5"/>
        <v>0</v>
      </c>
      <c r="AI40" s="42">
        <v>0</v>
      </c>
      <c r="AJ40" s="29">
        <v>0</v>
      </c>
      <c r="AK40" s="29">
        <v>0</v>
      </c>
      <c r="AL40" s="29">
        <v>0</v>
      </c>
      <c r="AM40" s="31">
        <f t="shared" si="12"/>
        <v>0</v>
      </c>
      <c r="AN40" s="42">
        <v>0</v>
      </c>
      <c r="AO40" s="29">
        <v>0</v>
      </c>
      <c r="AP40" s="29">
        <v>0</v>
      </c>
      <c r="AQ40" s="29">
        <v>0</v>
      </c>
      <c r="AR40" s="31">
        <f t="shared" si="1"/>
        <v>0</v>
      </c>
      <c r="AS40" s="42">
        <v>0</v>
      </c>
      <c r="AT40" s="29">
        <v>0</v>
      </c>
      <c r="AU40" s="29">
        <v>0</v>
      </c>
      <c r="AV40" s="29">
        <v>0</v>
      </c>
      <c r="AW40" s="31">
        <f t="shared" si="14"/>
        <v>0</v>
      </c>
      <c r="AX40" s="42">
        <v>0</v>
      </c>
      <c r="AY40" s="29">
        <v>0</v>
      </c>
      <c r="AZ40" s="29">
        <v>0</v>
      </c>
      <c r="BA40" s="29">
        <v>0</v>
      </c>
      <c r="BB40" s="31">
        <f t="shared" si="6"/>
        <v>0</v>
      </c>
      <c r="BC40" s="42">
        <v>0</v>
      </c>
      <c r="BD40" s="29">
        <v>0</v>
      </c>
      <c r="BE40" s="29">
        <v>0</v>
      </c>
      <c r="BF40" s="29">
        <v>0</v>
      </c>
      <c r="BG40" s="31">
        <f t="shared" si="7"/>
        <v>0</v>
      </c>
      <c r="BH40" s="42">
        <v>0</v>
      </c>
      <c r="BI40" s="29">
        <v>0</v>
      </c>
      <c r="BJ40" s="29">
        <v>0</v>
      </c>
      <c r="BK40" s="29">
        <v>0</v>
      </c>
      <c r="BL40" s="31">
        <f t="shared" si="8"/>
        <v>0</v>
      </c>
      <c r="BM40" s="42">
        <v>0</v>
      </c>
      <c r="BN40" s="29">
        <v>0</v>
      </c>
      <c r="BO40" s="29">
        <v>0</v>
      </c>
      <c r="BP40" s="29">
        <v>0</v>
      </c>
      <c r="BQ40" s="31">
        <f t="shared" si="9"/>
        <v>0</v>
      </c>
      <c r="BR40" s="42">
        <f t="shared" si="15"/>
        <v>503689</v>
      </c>
      <c r="BS40" s="48">
        <f t="shared" si="15"/>
        <v>1297830</v>
      </c>
      <c r="BT40" s="29">
        <f t="shared" si="15"/>
        <v>1552</v>
      </c>
      <c r="BU40" s="29">
        <f t="shared" si="15"/>
        <v>0</v>
      </c>
      <c r="BV40" s="114">
        <f t="shared" si="13"/>
        <v>1803071</v>
      </c>
      <c r="BW40" s="1"/>
      <c r="BX40" s="589"/>
      <c r="BZ40" s="161"/>
      <c r="CA40" s="161"/>
      <c r="CB40" s="161"/>
      <c r="CC40" s="161"/>
      <c r="CD40" s="161"/>
      <c r="CE40" s="162"/>
      <c r="CF40" s="162"/>
      <c r="CG40" s="162"/>
      <c r="CH40" s="1"/>
      <c r="CI40" s="162"/>
    </row>
    <row r="41" spans="1:112" x14ac:dyDescent="0.35">
      <c r="A41" s="154">
        <v>35</v>
      </c>
      <c r="B41" s="155" t="s">
        <v>223</v>
      </c>
      <c r="D41" s="156"/>
      <c r="E41" s="157">
        <v>603894</v>
      </c>
      <c r="F41" s="158">
        <v>8854050</v>
      </c>
      <c r="G41" s="158">
        <v>10553</v>
      </c>
      <c r="H41" s="32">
        <v>0</v>
      </c>
      <c r="I41" s="31">
        <f t="shared" si="0"/>
        <v>9468497</v>
      </c>
      <c r="J41" s="42">
        <v>58237</v>
      </c>
      <c r="K41" s="29">
        <v>837171</v>
      </c>
      <c r="L41" s="29">
        <v>1141</v>
      </c>
      <c r="M41" s="29">
        <v>0</v>
      </c>
      <c r="N41" s="31">
        <f t="shared" si="10"/>
        <v>896549</v>
      </c>
      <c r="O41" s="29">
        <v>55428</v>
      </c>
      <c r="P41" s="29">
        <v>520422</v>
      </c>
      <c r="Q41" s="29">
        <v>1128</v>
      </c>
      <c r="R41" s="29">
        <v>0</v>
      </c>
      <c r="S41" s="31">
        <f t="shared" si="17"/>
        <v>576978</v>
      </c>
      <c r="T41" s="42">
        <v>46226</v>
      </c>
      <c r="U41" s="29">
        <v>78801</v>
      </c>
      <c r="V41" s="29">
        <v>1094</v>
      </c>
      <c r="W41" s="29">
        <v>0</v>
      </c>
      <c r="X41" s="31">
        <f t="shared" si="11"/>
        <v>126121</v>
      </c>
      <c r="Y41" s="159">
        <v>0</v>
      </c>
      <c r="Z41" s="29">
        <v>0</v>
      </c>
      <c r="AA41" s="159">
        <v>0</v>
      </c>
      <c r="AB41" s="29">
        <v>0</v>
      </c>
      <c r="AC41" s="31">
        <f t="shared" si="4"/>
        <v>0</v>
      </c>
      <c r="AD41" s="42">
        <v>0</v>
      </c>
      <c r="AE41" s="29">
        <v>0</v>
      </c>
      <c r="AF41" s="29">
        <v>0</v>
      </c>
      <c r="AG41" s="29">
        <v>0</v>
      </c>
      <c r="AH41" s="31">
        <f t="shared" si="5"/>
        <v>0</v>
      </c>
      <c r="AI41" s="42">
        <v>0</v>
      </c>
      <c r="AJ41" s="29">
        <v>0</v>
      </c>
      <c r="AK41" s="29">
        <v>0</v>
      </c>
      <c r="AL41" s="29">
        <v>0</v>
      </c>
      <c r="AM41" s="31">
        <f t="shared" si="12"/>
        <v>0</v>
      </c>
      <c r="AN41" s="42">
        <v>0</v>
      </c>
      <c r="AO41" s="29">
        <v>0</v>
      </c>
      <c r="AP41" s="29">
        <v>0</v>
      </c>
      <c r="AQ41" s="29">
        <v>0</v>
      </c>
      <c r="AR41" s="31">
        <f t="shared" si="1"/>
        <v>0</v>
      </c>
      <c r="AS41" s="42">
        <v>0</v>
      </c>
      <c r="AT41" s="29">
        <v>0</v>
      </c>
      <c r="AU41" s="29">
        <v>0</v>
      </c>
      <c r="AV41" s="29">
        <v>0</v>
      </c>
      <c r="AW41" s="31">
        <f t="shared" si="14"/>
        <v>0</v>
      </c>
      <c r="AX41" s="42">
        <v>0</v>
      </c>
      <c r="AY41" s="29">
        <v>0</v>
      </c>
      <c r="AZ41" s="29">
        <v>0</v>
      </c>
      <c r="BA41" s="29">
        <v>0</v>
      </c>
      <c r="BB41" s="31">
        <f t="shared" si="6"/>
        <v>0</v>
      </c>
      <c r="BC41" s="42">
        <v>0</v>
      </c>
      <c r="BD41" s="29">
        <v>0</v>
      </c>
      <c r="BE41" s="29">
        <v>0</v>
      </c>
      <c r="BF41" s="29">
        <v>0</v>
      </c>
      <c r="BG41" s="31">
        <f t="shared" si="7"/>
        <v>0</v>
      </c>
      <c r="BH41" s="42">
        <v>0</v>
      </c>
      <c r="BI41" s="29">
        <v>0</v>
      </c>
      <c r="BJ41" s="29">
        <v>0</v>
      </c>
      <c r="BK41" s="29">
        <v>0</v>
      </c>
      <c r="BL41" s="31">
        <f t="shared" si="8"/>
        <v>0</v>
      </c>
      <c r="BM41" s="42">
        <v>0</v>
      </c>
      <c r="BN41" s="29">
        <v>0</v>
      </c>
      <c r="BO41" s="29">
        <v>0</v>
      </c>
      <c r="BP41" s="29">
        <v>0</v>
      </c>
      <c r="BQ41" s="31">
        <f t="shared" si="9"/>
        <v>0</v>
      </c>
      <c r="BR41" s="42">
        <f t="shared" si="15"/>
        <v>159891</v>
      </c>
      <c r="BS41" s="48">
        <f t="shared" si="15"/>
        <v>1436394</v>
      </c>
      <c r="BT41" s="29">
        <f t="shared" si="15"/>
        <v>3363</v>
      </c>
      <c r="BU41" s="29">
        <f t="shared" si="15"/>
        <v>0</v>
      </c>
      <c r="BV41" s="114">
        <f t="shared" si="13"/>
        <v>1599648</v>
      </c>
      <c r="BW41" s="1"/>
      <c r="BX41" s="589"/>
      <c r="BZ41" s="161"/>
      <c r="CA41" s="161"/>
      <c r="CB41" s="161"/>
      <c r="CC41" s="161"/>
      <c r="CD41" s="161"/>
      <c r="CE41" s="162"/>
      <c r="CF41" s="162"/>
      <c r="CG41" s="162"/>
      <c r="CH41" s="1"/>
      <c r="CI41" s="162"/>
    </row>
    <row r="42" spans="1:112" x14ac:dyDescent="0.35">
      <c r="A42" s="154">
        <v>36</v>
      </c>
      <c r="B42" s="130" t="s">
        <v>224</v>
      </c>
      <c r="D42" s="156"/>
      <c r="E42" s="157">
        <v>397404</v>
      </c>
      <c r="F42" s="158">
        <v>2033974</v>
      </c>
      <c r="G42" s="158">
        <v>5167</v>
      </c>
      <c r="H42" s="32">
        <v>0</v>
      </c>
      <c r="I42" s="31">
        <f t="shared" si="0"/>
        <v>2436545</v>
      </c>
      <c r="J42" s="42">
        <v>29571</v>
      </c>
      <c r="K42" s="29">
        <v>224369</v>
      </c>
      <c r="L42" s="29">
        <v>188</v>
      </c>
      <c r="M42" s="29">
        <v>0</v>
      </c>
      <c r="N42" s="31">
        <f t="shared" si="10"/>
        <v>254128</v>
      </c>
      <c r="O42" s="29">
        <v>25473</v>
      </c>
      <c r="P42" s="29">
        <v>293811</v>
      </c>
      <c r="Q42" s="29">
        <v>189</v>
      </c>
      <c r="R42" s="29">
        <v>0</v>
      </c>
      <c r="S42" s="31">
        <f t="shared" si="17"/>
        <v>319473</v>
      </c>
      <c r="T42" s="42">
        <v>27280</v>
      </c>
      <c r="U42" s="29">
        <v>306723</v>
      </c>
      <c r="V42" s="29">
        <v>225</v>
      </c>
      <c r="W42" s="29">
        <v>0</v>
      </c>
      <c r="X42" s="31">
        <f t="shared" si="11"/>
        <v>334228</v>
      </c>
      <c r="Y42" s="159">
        <v>0</v>
      </c>
      <c r="Z42" s="29">
        <v>0</v>
      </c>
      <c r="AA42" s="159">
        <v>0</v>
      </c>
      <c r="AB42" s="29">
        <v>0</v>
      </c>
      <c r="AC42" s="31">
        <f t="shared" si="4"/>
        <v>0</v>
      </c>
      <c r="AD42" s="42">
        <v>0</v>
      </c>
      <c r="AE42" s="29">
        <v>0</v>
      </c>
      <c r="AF42" s="29">
        <v>0</v>
      </c>
      <c r="AG42" s="29">
        <v>0</v>
      </c>
      <c r="AH42" s="31">
        <f>SUM(AD42:AG42)</f>
        <v>0</v>
      </c>
      <c r="AI42" s="42">
        <v>0</v>
      </c>
      <c r="AJ42" s="29">
        <v>0</v>
      </c>
      <c r="AK42" s="29">
        <v>0</v>
      </c>
      <c r="AL42" s="29">
        <v>0</v>
      </c>
      <c r="AM42" s="31">
        <f t="shared" si="12"/>
        <v>0</v>
      </c>
      <c r="AN42" s="42">
        <v>0</v>
      </c>
      <c r="AO42" s="29">
        <v>0</v>
      </c>
      <c r="AP42" s="29">
        <v>0</v>
      </c>
      <c r="AQ42" s="29">
        <v>0</v>
      </c>
      <c r="AR42" s="31">
        <f t="shared" si="1"/>
        <v>0</v>
      </c>
      <c r="AS42" s="42">
        <v>0</v>
      </c>
      <c r="AT42" s="29">
        <v>0</v>
      </c>
      <c r="AU42" s="29">
        <v>0</v>
      </c>
      <c r="AV42" s="29">
        <v>0</v>
      </c>
      <c r="AW42" s="31">
        <f t="shared" si="14"/>
        <v>0</v>
      </c>
      <c r="AX42" s="42">
        <v>0</v>
      </c>
      <c r="AY42" s="29">
        <v>0</v>
      </c>
      <c r="AZ42" s="29">
        <v>0</v>
      </c>
      <c r="BA42" s="29">
        <v>0</v>
      </c>
      <c r="BB42" s="31">
        <f t="shared" si="6"/>
        <v>0</v>
      </c>
      <c r="BC42" s="42">
        <v>0</v>
      </c>
      <c r="BD42" s="29">
        <v>0</v>
      </c>
      <c r="BE42" s="29">
        <v>0</v>
      </c>
      <c r="BF42" s="29">
        <v>0</v>
      </c>
      <c r="BG42" s="31">
        <f t="shared" si="7"/>
        <v>0</v>
      </c>
      <c r="BH42" s="42">
        <v>0</v>
      </c>
      <c r="BI42" s="29">
        <v>0</v>
      </c>
      <c r="BJ42" s="29">
        <v>0</v>
      </c>
      <c r="BK42" s="29">
        <v>0</v>
      </c>
      <c r="BL42" s="31">
        <f t="shared" si="8"/>
        <v>0</v>
      </c>
      <c r="BM42" s="42">
        <v>0</v>
      </c>
      <c r="BN42" s="29">
        <v>0</v>
      </c>
      <c r="BO42" s="29">
        <v>0</v>
      </c>
      <c r="BP42" s="29">
        <v>0</v>
      </c>
      <c r="BQ42" s="31">
        <f t="shared" si="9"/>
        <v>0</v>
      </c>
      <c r="BR42" s="42">
        <f t="shared" si="15"/>
        <v>82324</v>
      </c>
      <c r="BS42" s="48">
        <f t="shared" si="15"/>
        <v>824903</v>
      </c>
      <c r="BT42" s="29">
        <f t="shared" si="15"/>
        <v>602</v>
      </c>
      <c r="BU42" s="29">
        <f t="shared" si="15"/>
        <v>0</v>
      </c>
      <c r="BV42" s="114">
        <f t="shared" si="13"/>
        <v>907829</v>
      </c>
      <c r="BW42" s="1"/>
      <c r="BX42" s="590"/>
      <c r="BZ42" s="161"/>
      <c r="CA42" s="161"/>
      <c r="CB42" s="161"/>
      <c r="CC42" s="161"/>
      <c r="CD42" s="161"/>
      <c r="CE42" s="162"/>
      <c r="CF42" s="162"/>
      <c r="CG42" s="162"/>
      <c r="CH42" s="1"/>
      <c r="CI42" s="162"/>
    </row>
    <row r="43" spans="1:112" x14ac:dyDescent="0.35">
      <c r="A43" s="154">
        <v>37</v>
      </c>
      <c r="B43" s="130" t="s">
        <v>225</v>
      </c>
      <c r="D43" s="175"/>
      <c r="E43" s="157">
        <v>923617</v>
      </c>
      <c r="F43" s="158">
        <v>4912988</v>
      </c>
      <c r="G43" s="158">
        <v>269139</v>
      </c>
      <c r="H43" s="32">
        <v>0</v>
      </c>
      <c r="I43" s="31">
        <f>SUM(E43:H43)</f>
        <v>6105744</v>
      </c>
      <c r="J43" s="42">
        <v>103034</v>
      </c>
      <c r="K43" s="29">
        <v>689224</v>
      </c>
      <c r="L43" s="29">
        <v>0</v>
      </c>
      <c r="M43" s="29">
        <v>0</v>
      </c>
      <c r="N43" s="31">
        <f t="shared" si="10"/>
        <v>792258</v>
      </c>
      <c r="O43" s="29">
        <v>118568</v>
      </c>
      <c r="P43" s="29">
        <v>272207</v>
      </c>
      <c r="Q43" s="29">
        <v>1084</v>
      </c>
      <c r="R43" s="29">
        <v>0</v>
      </c>
      <c r="S43" s="31">
        <f>SUM(O43:R43)</f>
        <v>391859</v>
      </c>
      <c r="T43" s="42">
        <v>76056</v>
      </c>
      <c r="U43" s="29">
        <v>71932</v>
      </c>
      <c r="V43" s="29">
        <v>522</v>
      </c>
      <c r="W43" s="29">
        <v>0</v>
      </c>
      <c r="X43" s="31">
        <f t="shared" si="11"/>
        <v>148510</v>
      </c>
      <c r="Y43" s="159">
        <v>0</v>
      </c>
      <c r="Z43" s="29">
        <v>0</v>
      </c>
      <c r="AA43" s="159">
        <v>0</v>
      </c>
      <c r="AB43" s="29">
        <v>0</v>
      </c>
      <c r="AC43" s="31">
        <f t="shared" si="4"/>
        <v>0</v>
      </c>
      <c r="AD43" s="42">
        <v>0</v>
      </c>
      <c r="AE43" s="29">
        <v>0</v>
      </c>
      <c r="AF43" s="29">
        <v>0</v>
      </c>
      <c r="AG43" s="29">
        <v>0</v>
      </c>
      <c r="AH43" s="31">
        <f t="shared" si="5"/>
        <v>0</v>
      </c>
      <c r="AI43" s="42">
        <v>0</v>
      </c>
      <c r="AJ43" s="29">
        <v>0</v>
      </c>
      <c r="AK43" s="29">
        <v>0</v>
      </c>
      <c r="AL43" s="29">
        <v>0</v>
      </c>
      <c r="AM43" s="31">
        <f t="shared" si="12"/>
        <v>0</v>
      </c>
      <c r="AN43" s="42">
        <v>0</v>
      </c>
      <c r="AO43" s="29">
        <v>0</v>
      </c>
      <c r="AP43" s="29">
        <v>0</v>
      </c>
      <c r="AQ43" s="29">
        <v>0</v>
      </c>
      <c r="AR43" s="31">
        <f t="shared" si="1"/>
        <v>0</v>
      </c>
      <c r="AS43" s="42">
        <v>0</v>
      </c>
      <c r="AT43" s="29">
        <v>0</v>
      </c>
      <c r="AU43" s="29">
        <v>0</v>
      </c>
      <c r="AV43" s="29">
        <v>0</v>
      </c>
      <c r="AW43" s="31">
        <f t="shared" si="14"/>
        <v>0</v>
      </c>
      <c r="AX43" s="42">
        <v>0</v>
      </c>
      <c r="AY43" s="29">
        <v>0</v>
      </c>
      <c r="AZ43" s="29">
        <v>0</v>
      </c>
      <c r="BA43" s="29">
        <v>0</v>
      </c>
      <c r="BB43" s="31">
        <f t="shared" si="6"/>
        <v>0</v>
      </c>
      <c r="BC43" s="42">
        <v>0</v>
      </c>
      <c r="BD43" s="29">
        <v>0</v>
      </c>
      <c r="BE43" s="29">
        <v>0</v>
      </c>
      <c r="BF43" s="29">
        <v>0</v>
      </c>
      <c r="BG43" s="31">
        <f t="shared" si="7"/>
        <v>0</v>
      </c>
      <c r="BH43" s="42">
        <v>0</v>
      </c>
      <c r="BI43" s="29">
        <v>0</v>
      </c>
      <c r="BJ43" s="29">
        <v>0</v>
      </c>
      <c r="BK43" s="29">
        <v>0</v>
      </c>
      <c r="BL43" s="31">
        <f t="shared" si="8"/>
        <v>0</v>
      </c>
      <c r="BM43" s="42">
        <v>0</v>
      </c>
      <c r="BN43" s="29">
        <v>0</v>
      </c>
      <c r="BO43" s="29">
        <v>0</v>
      </c>
      <c r="BP43" s="29">
        <v>0</v>
      </c>
      <c r="BQ43" s="31">
        <f t="shared" si="9"/>
        <v>0</v>
      </c>
      <c r="BR43" s="42">
        <f t="shared" si="15"/>
        <v>297658</v>
      </c>
      <c r="BS43" s="48">
        <f t="shared" si="15"/>
        <v>1033363</v>
      </c>
      <c r="BT43" s="29">
        <f t="shared" si="15"/>
        <v>1606</v>
      </c>
      <c r="BU43" s="29">
        <f t="shared" si="15"/>
        <v>0</v>
      </c>
      <c r="BV43" s="114">
        <f t="shared" si="13"/>
        <v>1332627</v>
      </c>
      <c r="BW43" s="1"/>
      <c r="BX43" s="586"/>
      <c r="BZ43" s="161"/>
      <c r="CA43" s="161"/>
      <c r="CB43" s="161"/>
      <c r="CC43" s="161"/>
      <c r="CD43" s="161"/>
      <c r="CE43" s="162"/>
      <c r="CF43" s="162"/>
      <c r="CG43" s="162"/>
      <c r="CH43" s="1"/>
      <c r="CI43" s="162"/>
    </row>
    <row r="44" spans="1:112" x14ac:dyDescent="0.35">
      <c r="A44" s="154">
        <v>38</v>
      </c>
      <c r="B44" s="155" t="s">
        <v>226</v>
      </c>
      <c r="D44" s="156"/>
      <c r="E44" s="157">
        <v>883150</v>
      </c>
      <c r="F44" s="158">
        <v>1427610</v>
      </c>
      <c r="G44" s="158">
        <v>70148</v>
      </c>
      <c r="H44" s="32">
        <v>0</v>
      </c>
      <c r="I44" s="31">
        <f t="shared" si="0"/>
        <v>2380908</v>
      </c>
      <c r="J44" s="42">
        <v>64079</v>
      </c>
      <c r="K44" s="29">
        <v>904537</v>
      </c>
      <c r="L44" s="29">
        <v>466</v>
      </c>
      <c r="M44" s="29">
        <v>0</v>
      </c>
      <c r="N44" s="31">
        <f t="shared" si="10"/>
        <v>969082</v>
      </c>
      <c r="O44" s="29">
        <v>56112</v>
      </c>
      <c r="P44" s="29">
        <v>11666</v>
      </c>
      <c r="Q44" s="29">
        <v>339</v>
      </c>
      <c r="R44" s="29">
        <v>0</v>
      </c>
      <c r="S44" s="31">
        <f t="shared" si="17"/>
        <v>68117</v>
      </c>
      <c r="T44" s="42">
        <v>64319</v>
      </c>
      <c r="U44" s="29">
        <v>494</v>
      </c>
      <c r="V44" s="29">
        <v>123</v>
      </c>
      <c r="W44" s="29">
        <v>0</v>
      </c>
      <c r="X44" s="31">
        <f t="shared" si="11"/>
        <v>64936</v>
      </c>
      <c r="Y44" s="159">
        <v>0</v>
      </c>
      <c r="Z44" s="29">
        <v>0</v>
      </c>
      <c r="AA44" s="159">
        <v>0</v>
      </c>
      <c r="AB44" s="29">
        <v>0</v>
      </c>
      <c r="AC44" s="31">
        <f t="shared" si="4"/>
        <v>0</v>
      </c>
      <c r="AD44" s="42">
        <v>0</v>
      </c>
      <c r="AE44" s="29">
        <v>0</v>
      </c>
      <c r="AF44" s="29">
        <v>0</v>
      </c>
      <c r="AG44" s="29">
        <v>0</v>
      </c>
      <c r="AH44" s="31">
        <f t="shared" si="5"/>
        <v>0</v>
      </c>
      <c r="AI44" s="42">
        <v>0</v>
      </c>
      <c r="AJ44" s="29">
        <v>0</v>
      </c>
      <c r="AK44" s="29">
        <v>0</v>
      </c>
      <c r="AL44" s="29">
        <v>0</v>
      </c>
      <c r="AM44" s="31">
        <f t="shared" si="12"/>
        <v>0</v>
      </c>
      <c r="AN44" s="42">
        <v>0</v>
      </c>
      <c r="AO44" s="29">
        <v>0</v>
      </c>
      <c r="AP44" s="29">
        <v>0</v>
      </c>
      <c r="AQ44" s="29">
        <v>0</v>
      </c>
      <c r="AR44" s="31">
        <f t="shared" si="1"/>
        <v>0</v>
      </c>
      <c r="AS44" s="42">
        <v>0</v>
      </c>
      <c r="AT44" s="29">
        <v>0</v>
      </c>
      <c r="AU44" s="29">
        <v>0</v>
      </c>
      <c r="AV44" s="29">
        <v>0</v>
      </c>
      <c r="AW44" s="31">
        <f t="shared" si="14"/>
        <v>0</v>
      </c>
      <c r="AX44" s="42">
        <v>0</v>
      </c>
      <c r="AY44" s="29">
        <v>0</v>
      </c>
      <c r="AZ44" s="29">
        <v>0</v>
      </c>
      <c r="BA44" s="29">
        <v>0</v>
      </c>
      <c r="BB44" s="31">
        <f t="shared" si="6"/>
        <v>0</v>
      </c>
      <c r="BC44" s="42">
        <v>0</v>
      </c>
      <c r="BD44" s="29">
        <v>0</v>
      </c>
      <c r="BE44" s="29">
        <v>0</v>
      </c>
      <c r="BF44" s="29">
        <v>0</v>
      </c>
      <c r="BG44" s="31">
        <f t="shared" si="7"/>
        <v>0</v>
      </c>
      <c r="BH44" s="42">
        <v>0</v>
      </c>
      <c r="BI44" s="29">
        <v>0</v>
      </c>
      <c r="BJ44" s="29">
        <v>0</v>
      </c>
      <c r="BK44" s="29">
        <v>0</v>
      </c>
      <c r="BL44" s="31">
        <f t="shared" si="8"/>
        <v>0</v>
      </c>
      <c r="BM44" s="42">
        <v>0</v>
      </c>
      <c r="BN44" s="29">
        <v>0</v>
      </c>
      <c r="BO44" s="29">
        <v>0</v>
      </c>
      <c r="BP44" s="29">
        <v>0</v>
      </c>
      <c r="BQ44" s="31">
        <f t="shared" si="9"/>
        <v>0</v>
      </c>
      <c r="BR44" s="42">
        <f t="shared" si="15"/>
        <v>184510</v>
      </c>
      <c r="BS44" s="48">
        <f t="shared" si="15"/>
        <v>916697</v>
      </c>
      <c r="BT44" s="29">
        <f t="shared" si="15"/>
        <v>928</v>
      </c>
      <c r="BU44" s="29">
        <f t="shared" si="15"/>
        <v>0</v>
      </c>
      <c r="BV44" s="114">
        <f t="shared" si="13"/>
        <v>1102135</v>
      </c>
      <c r="BW44" s="1"/>
      <c r="BX44" s="590"/>
      <c r="BZ44" s="161"/>
      <c r="CA44" s="161"/>
      <c r="CB44" s="161"/>
      <c r="CC44" s="161"/>
      <c r="CD44" s="161"/>
      <c r="CE44" s="162"/>
      <c r="CF44" s="162"/>
      <c r="CG44" s="162"/>
      <c r="CH44" s="1"/>
      <c r="CI44" s="162"/>
    </row>
    <row r="45" spans="1:112" x14ac:dyDescent="0.35">
      <c r="A45" s="154">
        <v>39</v>
      </c>
      <c r="B45" s="155" t="s">
        <v>227</v>
      </c>
      <c r="D45" s="156"/>
      <c r="E45" s="157">
        <v>1790425</v>
      </c>
      <c r="F45" s="158">
        <v>7791864</v>
      </c>
      <c r="G45" s="158">
        <v>17940</v>
      </c>
      <c r="H45" s="32">
        <v>0</v>
      </c>
      <c r="I45" s="31">
        <f t="shared" si="0"/>
        <v>9600229</v>
      </c>
      <c r="J45" s="42">
        <v>134118</v>
      </c>
      <c r="K45" s="29">
        <v>935559</v>
      </c>
      <c r="L45" s="29">
        <v>0</v>
      </c>
      <c r="M45" s="29">
        <v>0</v>
      </c>
      <c r="N45" s="31">
        <f>SUM(J45:M45)</f>
        <v>1069677</v>
      </c>
      <c r="O45" s="29">
        <v>132514</v>
      </c>
      <c r="P45" s="29">
        <v>968302</v>
      </c>
      <c r="Q45" s="29">
        <v>636</v>
      </c>
      <c r="R45" s="29">
        <v>6</v>
      </c>
      <c r="S45" s="31">
        <f>SUM(O45:R45)</f>
        <v>1101458</v>
      </c>
      <c r="T45" s="42">
        <v>141363</v>
      </c>
      <c r="U45" s="29">
        <v>595745</v>
      </c>
      <c r="V45" s="29">
        <v>45</v>
      </c>
      <c r="W45" s="29">
        <v>0</v>
      </c>
      <c r="X45" s="31">
        <f t="shared" si="11"/>
        <v>737153</v>
      </c>
      <c r="Y45" s="159">
        <v>0</v>
      </c>
      <c r="Z45" s="29">
        <v>0</v>
      </c>
      <c r="AA45" s="159">
        <v>0</v>
      </c>
      <c r="AB45" s="29">
        <v>0</v>
      </c>
      <c r="AC45" s="31">
        <f t="shared" si="4"/>
        <v>0</v>
      </c>
      <c r="AD45" s="42">
        <v>0</v>
      </c>
      <c r="AE45" s="29">
        <v>0</v>
      </c>
      <c r="AF45" s="29">
        <v>0</v>
      </c>
      <c r="AG45" s="29">
        <v>0</v>
      </c>
      <c r="AH45" s="31">
        <f>SUM(AD45:AG45)</f>
        <v>0</v>
      </c>
      <c r="AI45" s="42">
        <v>0</v>
      </c>
      <c r="AJ45" s="29">
        <v>0</v>
      </c>
      <c r="AK45" s="29">
        <v>0</v>
      </c>
      <c r="AL45" s="29">
        <v>0</v>
      </c>
      <c r="AM45" s="31">
        <f t="shared" si="12"/>
        <v>0</v>
      </c>
      <c r="AN45" s="42">
        <v>0</v>
      </c>
      <c r="AO45" s="29">
        <v>0</v>
      </c>
      <c r="AP45" s="29">
        <v>0</v>
      </c>
      <c r="AQ45" s="29">
        <v>0</v>
      </c>
      <c r="AR45" s="31">
        <f t="shared" si="1"/>
        <v>0</v>
      </c>
      <c r="AS45" s="42">
        <v>0</v>
      </c>
      <c r="AT45" s="29">
        <v>0</v>
      </c>
      <c r="AU45" s="29">
        <v>0</v>
      </c>
      <c r="AV45" s="29">
        <v>0</v>
      </c>
      <c r="AW45" s="31">
        <f t="shared" si="14"/>
        <v>0</v>
      </c>
      <c r="AX45" s="42">
        <v>0</v>
      </c>
      <c r="AY45" s="29">
        <v>0</v>
      </c>
      <c r="AZ45" s="29">
        <v>0</v>
      </c>
      <c r="BA45" s="29">
        <v>0</v>
      </c>
      <c r="BB45" s="31">
        <f t="shared" si="6"/>
        <v>0</v>
      </c>
      <c r="BC45" s="42">
        <v>0</v>
      </c>
      <c r="BD45" s="29">
        <v>0</v>
      </c>
      <c r="BE45" s="29">
        <v>0</v>
      </c>
      <c r="BF45" s="29">
        <v>0</v>
      </c>
      <c r="BG45" s="31">
        <f t="shared" si="7"/>
        <v>0</v>
      </c>
      <c r="BH45" s="42">
        <v>0</v>
      </c>
      <c r="BI45" s="29">
        <v>0</v>
      </c>
      <c r="BJ45" s="29">
        <v>0</v>
      </c>
      <c r="BK45" s="29">
        <v>0</v>
      </c>
      <c r="BL45" s="31">
        <f t="shared" si="8"/>
        <v>0</v>
      </c>
      <c r="BM45" s="42">
        <v>0</v>
      </c>
      <c r="BN45" s="29">
        <v>0</v>
      </c>
      <c r="BO45" s="29">
        <v>0</v>
      </c>
      <c r="BP45" s="29">
        <v>0</v>
      </c>
      <c r="BQ45" s="31">
        <f t="shared" si="9"/>
        <v>0</v>
      </c>
      <c r="BR45" s="42">
        <f t="shared" si="15"/>
        <v>407995</v>
      </c>
      <c r="BS45" s="48">
        <f t="shared" si="15"/>
        <v>2499606</v>
      </c>
      <c r="BT45" s="29">
        <f t="shared" si="15"/>
        <v>681</v>
      </c>
      <c r="BU45" s="29">
        <f t="shared" si="15"/>
        <v>6</v>
      </c>
      <c r="BV45" s="114">
        <f t="shared" si="13"/>
        <v>2908288</v>
      </c>
      <c r="BW45" s="1"/>
      <c r="BX45" s="590"/>
      <c r="BZ45" s="161"/>
      <c r="CA45" s="161"/>
      <c r="CB45" s="161"/>
      <c r="CC45" s="161"/>
      <c r="CD45" s="161"/>
      <c r="CE45" s="162"/>
      <c r="CF45" s="162"/>
      <c r="CG45" s="162"/>
      <c r="CH45" s="1"/>
      <c r="CI45" s="162"/>
    </row>
    <row r="46" spans="1:112" x14ac:dyDescent="0.35">
      <c r="A46" s="154">
        <v>40</v>
      </c>
      <c r="B46" s="155" t="s">
        <v>228</v>
      </c>
      <c r="D46" s="156"/>
      <c r="E46" s="157">
        <v>1520258</v>
      </c>
      <c r="F46" s="158">
        <v>78890565</v>
      </c>
      <c r="G46" s="158">
        <v>6318</v>
      </c>
      <c r="H46" s="32">
        <v>204000</v>
      </c>
      <c r="I46" s="31">
        <f t="shared" si="0"/>
        <v>80621141</v>
      </c>
      <c r="J46" s="42">
        <v>140269</v>
      </c>
      <c r="K46" s="29">
        <v>8724477</v>
      </c>
      <c r="L46" s="29">
        <v>567</v>
      </c>
      <c r="M46" s="29">
        <v>0</v>
      </c>
      <c r="N46" s="31">
        <f t="shared" si="10"/>
        <v>8865313</v>
      </c>
      <c r="O46" s="29">
        <v>96880</v>
      </c>
      <c r="P46" s="29">
        <v>7426360</v>
      </c>
      <c r="Q46" s="29">
        <v>445</v>
      </c>
      <c r="R46" s="29">
        <v>0</v>
      </c>
      <c r="S46" s="31">
        <f t="shared" si="17"/>
        <v>7523685</v>
      </c>
      <c r="T46" s="42">
        <v>110891</v>
      </c>
      <c r="U46" s="29">
        <v>1324039</v>
      </c>
      <c r="V46" s="29">
        <v>252</v>
      </c>
      <c r="W46" s="29">
        <v>4</v>
      </c>
      <c r="X46" s="31">
        <f t="shared" si="11"/>
        <v>1435186</v>
      </c>
      <c r="Y46" s="159">
        <v>0</v>
      </c>
      <c r="Z46" s="29">
        <v>0</v>
      </c>
      <c r="AA46" s="159">
        <v>0</v>
      </c>
      <c r="AB46" s="29">
        <v>0</v>
      </c>
      <c r="AC46" s="31">
        <f t="shared" si="4"/>
        <v>0</v>
      </c>
      <c r="AD46" s="42">
        <v>0</v>
      </c>
      <c r="AE46" s="29">
        <v>0</v>
      </c>
      <c r="AF46" s="29">
        <v>0</v>
      </c>
      <c r="AG46" s="29">
        <v>0</v>
      </c>
      <c r="AH46" s="31">
        <f t="shared" si="5"/>
        <v>0</v>
      </c>
      <c r="AI46" s="42">
        <v>0</v>
      </c>
      <c r="AJ46" s="29">
        <v>0</v>
      </c>
      <c r="AK46" s="29">
        <v>0</v>
      </c>
      <c r="AL46" s="29">
        <v>0</v>
      </c>
      <c r="AM46" s="31">
        <f t="shared" si="12"/>
        <v>0</v>
      </c>
      <c r="AN46" s="42">
        <v>0</v>
      </c>
      <c r="AO46" s="29">
        <v>0</v>
      </c>
      <c r="AP46" s="29">
        <v>0</v>
      </c>
      <c r="AQ46" s="29">
        <v>0</v>
      </c>
      <c r="AR46" s="31">
        <f t="shared" si="1"/>
        <v>0</v>
      </c>
      <c r="AS46" s="42">
        <v>0</v>
      </c>
      <c r="AT46" s="29">
        <v>0</v>
      </c>
      <c r="AU46" s="29">
        <v>0</v>
      </c>
      <c r="AV46" s="29">
        <v>0</v>
      </c>
      <c r="AW46" s="31">
        <f>SUM(AS46:AV46)</f>
        <v>0</v>
      </c>
      <c r="AX46" s="42">
        <v>0</v>
      </c>
      <c r="AY46" s="29">
        <v>0</v>
      </c>
      <c r="AZ46" s="29">
        <v>0</v>
      </c>
      <c r="BA46" s="29">
        <v>0</v>
      </c>
      <c r="BB46" s="31">
        <f t="shared" si="6"/>
        <v>0</v>
      </c>
      <c r="BC46" s="42">
        <v>0</v>
      </c>
      <c r="BD46" s="29">
        <v>0</v>
      </c>
      <c r="BE46" s="29">
        <v>0</v>
      </c>
      <c r="BF46" s="29">
        <v>0</v>
      </c>
      <c r="BG46" s="31">
        <f t="shared" si="7"/>
        <v>0</v>
      </c>
      <c r="BH46" s="42">
        <v>0</v>
      </c>
      <c r="BI46" s="29">
        <v>0</v>
      </c>
      <c r="BJ46" s="29">
        <v>0</v>
      </c>
      <c r="BK46" s="29">
        <v>0</v>
      </c>
      <c r="BL46" s="31">
        <f t="shared" si="8"/>
        <v>0</v>
      </c>
      <c r="BM46" s="42">
        <v>0</v>
      </c>
      <c r="BN46" s="29">
        <v>0</v>
      </c>
      <c r="BO46" s="29">
        <v>0</v>
      </c>
      <c r="BP46" s="29">
        <v>0</v>
      </c>
      <c r="BQ46" s="31">
        <f t="shared" si="9"/>
        <v>0</v>
      </c>
      <c r="BR46" s="42">
        <f t="shared" si="15"/>
        <v>348040</v>
      </c>
      <c r="BS46" s="48">
        <f t="shared" si="15"/>
        <v>17474876</v>
      </c>
      <c r="BT46" s="29">
        <f t="shared" si="15"/>
        <v>1264</v>
      </c>
      <c r="BU46" s="29">
        <f t="shared" si="15"/>
        <v>4</v>
      </c>
      <c r="BV46" s="114">
        <f t="shared" si="13"/>
        <v>17824184</v>
      </c>
      <c r="BW46" s="1"/>
      <c r="BX46" s="586"/>
      <c r="BZ46" s="161"/>
      <c r="CA46" s="161"/>
      <c r="CB46" s="161"/>
      <c r="CC46" s="161"/>
      <c r="CD46" s="161"/>
      <c r="CE46" s="162"/>
      <c r="CF46" s="162"/>
      <c r="CG46" s="162"/>
      <c r="CH46" s="1"/>
      <c r="CI46" s="162"/>
    </row>
    <row r="47" spans="1:112" x14ac:dyDescent="0.35">
      <c r="A47" s="176">
        <v>41</v>
      </c>
      <c r="B47" s="177" t="s">
        <v>229</v>
      </c>
      <c r="C47" s="178"/>
      <c r="D47" s="179"/>
      <c r="E47" s="157">
        <v>3825149</v>
      </c>
      <c r="F47" s="158">
        <v>15905889</v>
      </c>
      <c r="G47" s="158">
        <v>4343541</v>
      </c>
      <c r="H47" s="32">
        <v>0</v>
      </c>
      <c r="I47" s="31">
        <f t="shared" si="0"/>
        <v>24074579</v>
      </c>
      <c r="J47" s="42">
        <v>304596</v>
      </c>
      <c r="K47" s="29">
        <v>1098896</v>
      </c>
      <c r="L47" s="29">
        <v>152984</v>
      </c>
      <c r="M47" s="29">
        <v>0</v>
      </c>
      <c r="N47" s="31">
        <f t="shared" si="10"/>
        <v>1556476</v>
      </c>
      <c r="O47" s="29">
        <v>236957</v>
      </c>
      <c r="P47" s="29">
        <v>87133</v>
      </c>
      <c r="Q47" s="29">
        <v>416244</v>
      </c>
      <c r="R47" s="29">
        <v>0</v>
      </c>
      <c r="S47" s="31">
        <f t="shared" si="17"/>
        <v>740334</v>
      </c>
      <c r="T47" s="42">
        <v>264059</v>
      </c>
      <c r="U47" s="29">
        <v>2122172</v>
      </c>
      <c r="V47" s="29">
        <v>406405</v>
      </c>
      <c r="W47" s="29">
        <v>0</v>
      </c>
      <c r="X47" s="31">
        <f t="shared" si="11"/>
        <v>2792636</v>
      </c>
      <c r="Y47" s="159">
        <v>0</v>
      </c>
      <c r="Z47" s="29">
        <v>0</v>
      </c>
      <c r="AA47" s="159">
        <v>0</v>
      </c>
      <c r="AB47" s="29">
        <v>0</v>
      </c>
      <c r="AC47" s="31">
        <f t="shared" si="4"/>
        <v>0</v>
      </c>
      <c r="AD47" s="42">
        <v>0</v>
      </c>
      <c r="AE47" s="29">
        <v>0</v>
      </c>
      <c r="AF47" s="29">
        <v>0</v>
      </c>
      <c r="AG47" s="29">
        <v>0</v>
      </c>
      <c r="AH47" s="31">
        <f>SUM(AD47:AG47)</f>
        <v>0</v>
      </c>
      <c r="AI47" s="42">
        <v>0</v>
      </c>
      <c r="AJ47" s="29">
        <v>0</v>
      </c>
      <c r="AK47" s="29">
        <v>0</v>
      </c>
      <c r="AL47" s="29">
        <v>0</v>
      </c>
      <c r="AM47" s="31">
        <f t="shared" si="12"/>
        <v>0</v>
      </c>
      <c r="AN47" s="42">
        <v>0</v>
      </c>
      <c r="AO47" s="29">
        <v>0</v>
      </c>
      <c r="AP47" s="29">
        <v>0</v>
      </c>
      <c r="AQ47" s="29">
        <v>0</v>
      </c>
      <c r="AR47" s="31">
        <f t="shared" si="1"/>
        <v>0</v>
      </c>
      <c r="AS47" s="42">
        <v>0</v>
      </c>
      <c r="AT47" s="29">
        <v>0</v>
      </c>
      <c r="AU47" s="29">
        <v>0</v>
      </c>
      <c r="AV47" s="29">
        <v>0</v>
      </c>
      <c r="AW47" s="31">
        <f>SUM(AS47:AV47)</f>
        <v>0</v>
      </c>
      <c r="AX47" s="42">
        <v>0</v>
      </c>
      <c r="AY47" s="29">
        <v>0</v>
      </c>
      <c r="AZ47" s="29">
        <v>0</v>
      </c>
      <c r="BA47" s="29">
        <v>0</v>
      </c>
      <c r="BB47" s="31">
        <f t="shared" si="6"/>
        <v>0</v>
      </c>
      <c r="BC47" s="42">
        <v>0</v>
      </c>
      <c r="BD47" s="29">
        <v>0</v>
      </c>
      <c r="BE47" s="29">
        <v>0</v>
      </c>
      <c r="BF47" s="29">
        <v>0</v>
      </c>
      <c r="BG47" s="31">
        <f t="shared" si="7"/>
        <v>0</v>
      </c>
      <c r="BH47" s="42">
        <v>0</v>
      </c>
      <c r="BI47" s="29">
        <v>0</v>
      </c>
      <c r="BJ47" s="29">
        <v>0</v>
      </c>
      <c r="BK47" s="29">
        <v>0</v>
      </c>
      <c r="BL47" s="31">
        <f t="shared" si="8"/>
        <v>0</v>
      </c>
      <c r="BM47" s="42">
        <v>0</v>
      </c>
      <c r="BN47" s="29">
        <v>0</v>
      </c>
      <c r="BO47" s="29">
        <v>0</v>
      </c>
      <c r="BP47" s="29">
        <v>0</v>
      </c>
      <c r="BQ47" s="31">
        <f t="shared" si="9"/>
        <v>0</v>
      </c>
      <c r="BR47" s="42">
        <f t="shared" si="15"/>
        <v>805612</v>
      </c>
      <c r="BS47" s="48">
        <f t="shared" si="15"/>
        <v>3308201</v>
      </c>
      <c r="BT47" s="29">
        <f t="shared" si="15"/>
        <v>975633</v>
      </c>
      <c r="BU47" s="29">
        <f t="shared" si="15"/>
        <v>0</v>
      </c>
      <c r="BV47" s="114">
        <f t="shared" si="13"/>
        <v>5089446</v>
      </c>
      <c r="BW47" s="1"/>
      <c r="BX47" s="586"/>
      <c r="BZ47" s="161"/>
      <c r="CA47" s="161"/>
      <c r="CB47" s="161"/>
      <c r="CC47" s="161"/>
      <c r="CD47" s="161"/>
      <c r="CE47" s="162"/>
      <c r="CF47" s="162"/>
      <c r="CG47" s="162"/>
      <c r="CH47" s="1"/>
      <c r="CI47" s="162"/>
    </row>
    <row r="48" spans="1:112" s="127" customFormat="1" x14ac:dyDescent="0.35">
      <c r="A48" s="180" t="s">
        <v>230</v>
      </c>
      <c r="B48" s="181"/>
      <c r="D48" s="182"/>
      <c r="E48" s="183">
        <f>SUM(E7:E47)</f>
        <v>281691252</v>
      </c>
      <c r="F48" s="184">
        <f>SUM(F7:F47)</f>
        <v>804882178</v>
      </c>
      <c r="G48" s="184">
        <f>SUM(G7:G47)</f>
        <v>15170458</v>
      </c>
      <c r="H48" s="184">
        <f>SUM(H7:H47)</f>
        <v>1054053</v>
      </c>
      <c r="I48" s="185">
        <f>SUM(I7:I47)</f>
        <v>1102797941</v>
      </c>
      <c r="J48" s="183">
        <f t="shared" ref="J48:BT48" si="18">SUM(J7:J47)</f>
        <v>23816102</v>
      </c>
      <c r="K48" s="184">
        <f t="shared" si="18"/>
        <v>80840880</v>
      </c>
      <c r="L48" s="184">
        <f t="shared" si="18"/>
        <v>1748418</v>
      </c>
      <c r="M48" s="184">
        <f t="shared" si="18"/>
        <v>818484</v>
      </c>
      <c r="N48" s="185">
        <f>SUM(N7:N47)</f>
        <v>107223884</v>
      </c>
      <c r="O48" s="184">
        <f t="shared" si="18"/>
        <v>23934357</v>
      </c>
      <c r="P48" s="184">
        <f t="shared" si="18"/>
        <v>56817586</v>
      </c>
      <c r="Q48" s="184">
        <f>SUM(Q7:Q47)</f>
        <v>936890</v>
      </c>
      <c r="R48" s="184">
        <f t="shared" si="18"/>
        <v>12946</v>
      </c>
      <c r="S48" s="185">
        <f>SUM(S7:S47)</f>
        <v>81701779</v>
      </c>
      <c r="T48" s="183">
        <f t="shared" si="18"/>
        <v>22417753</v>
      </c>
      <c r="U48" s="184">
        <f>SUM(U7:U47)</f>
        <v>56657704</v>
      </c>
      <c r="V48" s="184">
        <f>SUM(V7:V47)</f>
        <v>1131973</v>
      </c>
      <c r="W48" s="184">
        <f t="shared" si="18"/>
        <v>7412</v>
      </c>
      <c r="X48" s="185">
        <f t="shared" si="18"/>
        <v>80214842</v>
      </c>
      <c r="Y48" s="183">
        <f>SUM(Y7:Y47)</f>
        <v>0</v>
      </c>
      <c r="Z48" s="184">
        <f t="shared" si="18"/>
        <v>0</v>
      </c>
      <c r="AA48" s="184">
        <f t="shared" si="18"/>
        <v>0</v>
      </c>
      <c r="AB48" s="184">
        <f t="shared" si="18"/>
        <v>0</v>
      </c>
      <c r="AC48" s="185">
        <f t="shared" si="18"/>
        <v>0</v>
      </c>
      <c r="AD48" s="183">
        <f t="shared" si="18"/>
        <v>0</v>
      </c>
      <c r="AE48" s="184">
        <f t="shared" si="18"/>
        <v>0</v>
      </c>
      <c r="AF48" s="184">
        <f t="shared" si="18"/>
        <v>0</v>
      </c>
      <c r="AG48" s="184">
        <f t="shared" si="18"/>
        <v>0</v>
      </c>
      <c r="AH48" s="185">
        <f>SUM(AH7:AH47)</f>
        <v>0</v>
      </c>
      <c r="AI48" s="183">
        <f t="shared" si="18"/>
        <v>0</v>
      </c>
      <c r="AJ48" s="184">
        <f t="shared" si="18"/>
        <v>0</v>
      </c>
      <c r="AK48" s="184">
        <f t="shared" si="18"/>
        <v>0</v>
      </c>
      <c r="AL48" s="184">
        <f>SUM(AL7:AL47)</f>
        <v>0</v>
      </c>
      <c r="AM48" s="185">
        <f>SUM(AM7:AM47)</f>
        <v>0</v>
      </c>
      <c r="AN48" s="183">
        <f t="shared" si="18"/>
        <v>0</v>
      </c>
      <c r="AO48" s="184">
        <f t="shared" si="18"/>
        <v>0</v>
      </c>
      <c r="AP48" s="184">
        <f t="shared" si="18"/>
        <v>0</v>
      </c>
      <c r="AQ48" s="184">
        <f t="shared" si="18"/>
        <v>0</v>
      </c>
      <c r="AR48" s="185">
        <f t="shared" si="18"/>
        <v>0</v>
      </c>
      <c r="AS48" s="183">
        <f>SUM(AS7:AS47)</f>
        <v>0</v>
      </c>
      <c r="AT48" s="184">
        <f>SUM(AT7:AT47)</f>
        <v>0</v>
      </c>
      <c r="AU48" s="184">
        <f t="shared" si="18"/>
        <v>0</v>
      </c>
      <c r="AV48" s="184">
        <f t="shared" si="18"/>
        <v>0</v>
      </c>
      <c r="AW48" s="185">
        <f t="shared" si="18"/>
        <v>0</v>
      </c>
      <c r="AX48" s="184">
        <f t="shared" si="18"/>
        <v>0</v>
      </c>
      <c r="AY48" s="184">
        <f t="shared" si="18"/>
        <v>0</v>
      </c>
      <c r="AZ48" s="184">
        <f t="shared" si="18"/>
        <v>0</v>
      </c>
      <c r="BA48" s="184">
        <f t="shared" si="18"/>
        <v>0</v>
      </c>
      <c r="BB48" s="185">
        <f t="shared" si="18"/>
        <v>0</v>
      </c>
      <c r="BC48" s="184">
        <f t="shared" si="18"/>
        <v>0</v>
      </c>
      <c r="BD48" s="184">
        <f t="shared" si="18"/>
        <v>0</v>
      </c>
      <c r="BE48" s="184">
        <f t="shared" si="18"/>
        <v>0</v>
      </c>
      <c r="BF48" s="184">
        <f t="shared" si="18"/>
        <v>0</v>
      </c>
      <c r="BG48" s="185">
        <f t="shared" si="18"/>
        <v>0</v>
      </c>
      <c r="BH48" s="183">
        <f t="shared" si="18"/>
        <v>0</v>
      </c>
      <c r="BI48" s="184">
        <f t="shared" si="18"/>
        <v>0</v>
      </c>
      <c r="BJ48" s="184">
        <f>SUM(BJ7:BJ47)</f>
        <v>0</v>
      </c>
      <c r="BK48" s="184">
        <f t="shared" si="18"/>
        <v>0</v>
      </c>
      <c r="BL48" s="185">
        <f t="shared" si="18"/>
        <v>0</v>
      </c>
      <c r="BM48" s="183">
        <f>SUM(BM7:BM47)</f>
        <v>0</v>
      </c>
      <c r="BN48" s="184">
        <f>SUM(BN7:BN47)</f>
        <v>0</v>
      </c>
      <c r="BO48" s="184">
        <f>SUM(BO7:BO47)</f>
        <v>0</v>
      </c>
      <c r="BP48" s="184">
        <f t="shared" si="18"/>
        <v>0</v>
      </c>
      <c r="BQ48" s="185">
        <f t="shared" si="18"/>
        <v>0</v>
      </c>
      <c r="BR48" s="183">
        <f t="shared" si="18"/>
        <v>70168212</v>
      </c>
      <c r="BS48" s="184">
        <f t="shared" si="18"/>
        <v>194316170</v>
      </c>
      <c r="BT48" s="184">
        <f t="shared" si="18"/>
        <v>3817281</v>
      </c>
      <c r="BU48" s="184">
        <f>SUM(BU7:BU47)</f>
        <v>838842</v>
      </c>
      <c r="BV48" s="186">
        <f>SUM(BV7:BV47)</f>
        <v>269140505</v>
      </c>
      <c r="BW48" s="1"/>
      <c r="BX48" s="586"/>
      <c r="BY48" s="130"/>
      <c r="BZ48" s="591"/>
      <c r="CA48" s="591"/>
      <c r="CB48" s="591"/>
      <c r="CC48" s="591"/>
      <c r="CD48" s="591"/>
      <c r="CE48" s="187"/>
      <c r="CF48" s="187"/>
      <c r="CG48" s="187"/>
      <c r="CH48" s="187"/>
      <c r="CI48" s="187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</row>
    <row r="49" spans="1:87" x14ac:dyDescent="0.35">
      <c r="A49" s="188" t="s">
        <v>231</v>
      </c>
      <c r="B49" s="155"/>
      <c r="D49" s="189"/>
      <c r="E49" s="157"/>
      <c r="F49" s="158"/>
      <c r="G49" s="158"/>
      <c r="H49" s="158"/>
      <c r="I49" s="80"/>
      <c r="J49" s="117"/>
      <c r="K49" s="67"/>
      <c r="L49" s="67"/>
      <c r="M49" s="67"/>
      <c r="N49" s="80"/>
      <c r="O49" s="67"/>
      <c r="P49" s="67"/>
      <c r="Q49" s="67"/>
      <c r="R49" s="67"/>
      <c r="S49" s="80"/>
      <c r="T49" s="117"/>
      <c r="U49" s="67"/>
      <c r="V49" s="67"/>
      <c r="W49" s="67"/>
      <c r="X49" s="80"/>
      <c r="Y49" s="117"/>
      <c r="Z49" s="67"/>
      <c r="AA49" s="67"/>
      <c r="AB49" s="67"/>
      <c r="AC49" s="80"/>
      <c r="AD49" s="117"/>
      <c r="AE49" s="67"/>
      <c r="AF49" s="67"/>
      <c r="AG49" s="67"/>
      <c r="AH49" s="80"/>
      <c r="AI49" s="117"/>
      <c r="AJ49" s="67"/>
      <c r="AK49" s="67"/>
      <c r="AL49" s="67"/>
      <c r="AM49" s="80"/>
      <c r="AN49" s="117"/>
      <c r="AO49" s="67"/>
      <c r="AP49" s="67"/>
      <c r="AQ49" s="67"/>
      <c r="AR49" s="80"/>
      <c r="AS49" s="117"/>
      <c r="AT49" s="67"/>
      <c r="AU49" s="67"/>
      <c r="AV49" s="67"/>
      <c r="AW49" s="80"/>
      <c r="AX49" s="67"/>
      <c r="AY49" s="67"/>
      <c r="AZ49" s="67"/>
      <c r="BA49" s="67"/>
      <c r="BB49" s="80"/>
      <c r="BC49" s="67"/>
      <c r="BD49" s="67"/>
      <c r="BE49" s="67"/>
      <c r="BF49" s="67"/>
      <c r="BG49" s="80"/>
      <c r="BH49" s="117"/>
      <c r="BI49" s="67"/>
      <c r="BJ49" s="67"/>
      <c r="BK49" s="67"/>
      <c r="BL49" s="80"/>
      <c r="BM49" s="117"/>
      <c r="BN49" s="67"/>
      <c r="BO49" s="67"/>
      <c r="BP49" s="67"/>
      <c r="BQ49" s="80"/>
      <c r="BR49" s="117"/>
      <c r="BS49" s="67"/>
      <c r="BT49" s="67"/>
      <c r="BU49" s="67"/>
      <c r="BV49" s="110"/>
      <c r="BW49" s="1"/>
      <c r="BX49" s="586"/>
    </row>
    <row r="50" spans="1:87" x14ac:dyDescent="0.35">
      <c r="A50" s="148" t="s">
        <v>232</v>
      </c>
      <c r="D50" s="190"/>
      <c r="E50" s="157"/>
      <c r="F50" s="158"/>
      <c r="G50" s="158"/>
      <c r="H50" s="158"/>
      <c r="I50" s="80"/>
      <c r="J50" s="191"/>
      <c r="K50" s="40"/>
      <c r="L50" s="40"/>
      <c r="M50" s="40"/>
      <c r="N50" s="80"/>
      <c r="O50" s="40"/>
      <c r="P50" s="40"/>
      <c r="Q50" s="40"/>
      <c r="R50" s="40"/>
      <c r="S50" s="117"/>
      <c r="T50" s="191"/>
      <c r="U50" s="40"/>
      <c r="V50" s="40"/>
      <c r="W50" s="40"/>
      <c r="X50" s="117"/>
      <c r="Y50" s="191"/>
      <c r="Z50" s="40"/>
      <c r="AA50" s="40"/>
      <c r="AB50" s="40"/>
      <c r="AC50" s="117"/>
      <c r="AD50" s="191"/>
      <c r="AE50" s="40"/>
      <c r="AF50" s="40"/>
      <c r="AG50" s="40"/>
      <c r="AH50" s="117"/>
      <c r="AI50" s="191"/>
      <c r="AJ50" s="40"/>
      <c r="AK50" s="40"/>
      <c r="AL50" s="40"/>
      <c r="AM50" s="117"/>
      <c r="AN50" s="191"/>
      <c r="AO50" s="40"/>
      <c r="AP50" s="40"/>
      <c r="AQ50" s="40"/>
      <c r="AR50" s="80"/>
      <c r="AS50" s="40"/>
      <c r="AT50" s="40"/>
      <c r="AU50" s="40"/>
      <c r="AV50" s="40"/>
      <c r="AW50" s="80"/>
      <c r="AX50" s="40"/>
      <c r="AY50" s="40"/>
      <c r="AZ50" s="40"/>
      <c r="BA50" s="40"/>
      <c r="BB50" s="80"/>
      <c r="BC50" s="40"/>
      <c r="BD50" s="40"/>
      <c r="BE50" s="40"/>
      <c r="BF50" s="40"/>
      <c r="BG50" s="80"/>
      <c r="BH50" s="191"/>
      <c r="BI50" s="40"/>
      <c r="BJ50" s="40"/>
      <c r="BK50" s="40"/>
      <c r="BL50" s="80"/>
      <c r="BM50" s="191"/>
      <c r="BN50" s="40"/>
      <c r="BO50" s="40"/>
      <c r="BP50" s="40"/>
      <c r="BQ50" s="80"/>
      <c r="BR50" s="191"/>
      <c r="BS50" s="40"/>
      <c r="BT50" s="40"/>
      <c r="BU50" s="40"/>
      <c r="BV50" s="110"/>
      <c r="BW50" s="192"/>
      <c r="BX50" s="586"/>
    </row>
    <row r="51" spans="1:87" x14ac:dyDescent="0.35">
      <c r="A51" s="154" t="s">
        <v>233</v>
      </c>
      <c r="B51" s="193"/>
      <c r="C51" s="193"/>
      <c r="D51" s="190"/>
      <c r="E51" s="157">
        <v>7709</v>
      </c>
      <c r="F51" s="158">
        <v>0</v>
      </c>
      <c r="G51" s="158">
        <v>0</v>
      </c>
      <c r="H51" s="158">
        <v>0</v>
      </c>
      <c r="I51" s="31">
        <f t="shared" ref="I51:I56" si="19">SUM(E51:H51)</f>
        <v>7709</v>
      </c>
      <c r="J51" s="194">
        <v>489</v>
      </c>
      <c r="K51" s="48">
        <v>0</v>
      </c>
      <c r="L51" s="48">
        <v>0</v>
      </c>
      <c r="M51" s="48">
        <v>0</v>
      </c>
      <c r="N51" s="31">
        <f>SUM(J51:M51)</f>
        <v>489</v>
      </c>
      <c r="O51" s="48">
        <v>489</v>
      </c>
      <c r="P51" s="48">
        <v>0</v>
      </c>
      <c r="Q51" s="48">
        <v>0</v>
      </c>
      <c r="R51" s="48">
        <v>0</v>
      </c>
      <c r="S51" s="31">
        <f>SUM(O51:R51)</f>
        <v>489</v>
      </c>
      <c r="T51" s="194">
        <v>489</v>
      </c>
      <c r="U51" s="48">
        <v>0</v>
      </c>
      <c r="V51" s="48">
        <v>0</v>
      </c>
      <c r="W51" s="48">
        <v>0</v>
      </c>
      <c r="X51" s="31">
        <f>SUM(T51:W51)</f>
        <v>489</v>
      </c>
      <c r="Y51" s="159">
        <v>0</v>
      </c>
      <c r="Z51" s="48">
        <v>0</v>
      </c>
      <c r="AA51" s="48">
        <v>0</v>
      </c>
      <c r="AB51" s="48">
        <v>0</v>
      </c>
      <c r="AC51" s="31">
        <f>SUM(Y51:AB51)</f>
        <v>0</v>
      </c>
      <c r="AD51" s="48">
        <v>0</v>
      </c>
      <c r="AE51" s="48">
        <v>0</v>
      </c>
      <c r="AF51" s="48">
        <v>0</v>
      </c>
      <c r="AG51" s="48">
        <v>0</v>
      </c>
      <c r="AH51" s="31">
        <f>SUM(AD51:AG51)</f>
        <v>0</v>
      </c>
      <c r="AI51" s="48">
        <v>0</v>
      </c>
      <c r="AJ51" s="48">
        <v>0</v>
      </c>
      <c r="AK51" s="48">
        <v>0</v>
      </c>
      <c r="AL51" s="48">
        <v>0</v>
      </c>
      <c r="AM51" s="31">
        <f>SUM(AI51:AL51)</f>
        <v>0</v>
      </c>
      <c r="AN51" s="48">
        <v>0</v>
      </c>
      <c r="AO51" s="48">
        <v>0</v>
      </c>
      <c r="AP51" s="48">
        <v>0</v>
      </c>
      <c r="AQ51" s="48">
        <v>0</v>
      </c>
      <c r="AR51" s="31">
        <f>SUM(AN51:AQ51)</f>
        <v>0</v>
      </c>
      <c r="AS51" s="48">
        <v>0</v>
      </c>
      <c r="AT51" s="48">
        <v>0</v>
      </c>
      <c r="AU51" s="48">
        <v>0</v>
      </c>
      <c r="AV51" s="48">
        <v>0</v>
      </c>
      <c r="AW51" s="31">
        <f>SUM(AS51:AV51)</f>
        <v>0</v>
      </c>
      <c r="AX51" s="48">
        <v>0</v>
      </c>
      <c r="AY51" s="48">
        <v>0</v>
      </c>
      <c r="AZ51" s="48">
        <v>0</v>
      </c>
      <c r="BA51" s="48">
        <v>0</v>
      </c>
      <c r="BB51" s="31">
        <f>SUM(AX51:BA51)</f>
        <v>0</v>
      </c>
      <c r="BC51" s="48">
        <v>0</v>
      </c>
      <c r="BD51" s="48">
        <v>0</v>
      </c>
      <c r="BE51" s="48">
        <v>0</v>
      </c>
      <c r="BF51" s="48">
        <v>0</v>
      </c>
      <c r="BG51" s="31">
        <f>SUM(BC51:BF51)</f>
        <v>0</v>
      </c>
      <c r="BH51" s="48">
        <v>0</v>
      </c>
      <c r="BI51" s="48">
        <v>0</v>
      </c>
      <c r="BJ51" s="48">
        <v>0</v>
      </c>
      <c r="BK51" s="48">
        <v>0</v>
      </c>
      <c r="BL51" s="31">
        <f>SUM(BH51:BK51)</f>
        <v>0</v>
      </c>
      <c r="BM51" s="48">
        <v>0</v>
      </c>
      <c r="BN51" s="48">
        <v>0</v>
      </c>
      <c r="BO51" s="48">
        <v>0</v>
      </c>
      <c r="BP51" s="48">
        <v>0</v>
      </c>
      <c r="BQ51" s="42">
        <f t="shared" ref="BQ51:BQ56" si="20">SUM(BM51:BP51)</f>
        <v>0</v>
      </c>
      <c r="BR51" s="194">
        <f t="shared" ref="BR51:BU52" si="21">+J51+O51+T51+Y51+AD51+AI51+AN51+AS51+AX51+BC51+BH51+BM51</f>
        <v>1467</v>
      </c>
      <c r="BS51" s="48">
        <f t="shared" si="21"/>
        <v>0</v>
      </c>
      <c r="BT51" s="48">
        <f t="shared" si="21"/>
        <v>0</v>
      </c>
      <c r="BU51" s="48">
        <f t="shared" si="21"/>
        <v>0</v>
      </c>
      <c r="BV51" s="114">
        <f>SUM(BR51:BU51)</f>
        <v>1467</v>
      </c>
      <c r="BW51" s="1"/>
      <c r="BX51" s="586"/>
      <c r="BZ51" s="161"/>
      <c r="CA51" s="161"/>
      <c r="CB51" s="161"/>
      <c r="CC51" s="161"/>
      <c r="CD51" s="161"/>
      <c r="CE51" s="162"/>
      <c r="CF51" s="162"/>
      <c r="CG51" s="162"/>
      <c r="CH51" s="1"/>
      <c r="CI51" s="162"/>
    </row>
    <row r="52" spans="1:87" x14ac:dyDescent="0.35">
      <c r="A52" s="154" t="s">
        <v>234</v>
      </c>
      <c r="B52" s="193"/>
      <c r="D52" s="189" t="s">
        <v>42</v>
      </c>
      <c r="E52" s="157">
        <v>492893</v>
      </c>
      <c r="F52" s="158">
        <v>0</v>
      </c>
      <c r="G52" s="158">
        <v>0</v>
      </c>
      <c r="H52" s="158">
        <v>0</v>
      </c>
      <c r="I52" s="31">
        <f t="shared" si="19"/>
        <v>492893</v>
      </c>
      <c r="J52" s="194">
        <v>41074</v>
      </c>
      <c r="K52" s="48">
        <v>0</v>
      </c>
      <c r="L52" s="48">
        <v>0</v>
      </c>
      <c r="M52" s="48">
        <v>0</v>
      </c>
      <c r="N52" s="31">
        <f>SUM(J52:M52)</f>
        <v>41074</v>
      </c>
      <c r="O52" s="48">
        <v>41075</v>
      </c>
      <c r="P52" s="48">
        <v>0</v>
      </c>
      <c r="Q52" s="48">
        <v>0</v>
      </c>
      <c r="R52" s="48">
        <v>0</v>
      </c>
      <c r="S52" s="31">
        <f>SUM(O52:R52)</f>
        <v>41075</v>
      </c>
      <c r="T52" s="194">
        <v>41074</v>
      </c>
      <c r="U52" s="48">
        <v>0</v>
      </c>
      <c r="V52" s="48">
        <v>0</v>
      </c>
      <c r="W52" s="48">
        <v>0</v>
      </c>
      <c r="X52" s="31">
        <f>SUM(T52:W52)</f>
        <v>41074</v>
      </c>
      <c r="Y52" s="48">
        <v>0</v>
      </c>
      <c r="Z52" s="48">
        <v>0</v>
      </c>
      <c r="AA52" s="48">
        <v>0</v>
      </c>
      <c r="AB52" s="48">
        <v>0</v>
      </c>
      <c r="AC52" s="31">
        <f>SUM(Y52:AB52)</f>
        <v>0</v>
      </c>
      <c r="AD52" s="48">
        <v>0</v>
      </c>
      <c r="AE52" s="48">
        <v>0</v>
      </c>
      <c r="AF52" s="48">
        <v>0</v>
      </c>
      <c r="AG52" s="48">
        <v>0</v>
      </c>
      <c r="AH52" s="31">
        <f>SUM(AD52:AG52)</f>
        <v>0</v>
      </c>
      <c r="AI52" s="48">
        <v>0</v>
      </c>
      <c r="AJ52" s="48">
        <v>0</v>
      </c>
      <c r="AK52" s="48">
        <v>0</v>
      </c>
      <c r="AL52" s="48">
        <v>0</v>
      </c>
      <c r="AM52" s="31">
        <f>SUM(AI52:AL52)</f>
        <v>0</v>
      </c>
      <c r="AN52" s="48">
        <v>0</v>
      </c>
      <c r="AO52" s="48">
        <v>0</v>
      </c>
      <c r="AP52" s="48">
        <v>0</v>
      </c>
      <c r="AQ52" s="48">
        <v>0</v>
      </c>
      <c r="AR52" s="31">
        <f>SUM(AN52:AQ52)</f>
        <v>0</v>
      </c>
      <c r="AS52" s="48">
        <v>0</v>
      </c>
      <c r="AT52" s="48">
        <v>0</v>
      </c>
      <c r="AU52" s="48">
        <v>0</v>
      </c>
      <c r="AV52" s="48">
        <v>0</v>
      </c>
      <c r="AW52" s="31">
        <f>SUM(AS52:AV52)</f>
        <v>0</v>
      </c>
      <c r="AX52" s="48">
        <v>0</v>
      </c>
      <c r="AY52" s="48">
        <v>0</v>
      </c>
      <c r="AZ52" s="48">
        <v>0</v>
      </c>
      <c r="BA52" s="48">
        <v>0</v>
      </c>
      <c r="BB52" s="31">
        <f>SUM(AX52:BA52)</f>
        <v>0</v>
      </c>
      <c r="BC52" s="48">
        <v>0</v>
      </c>
      <c r="BD52" s="48">
        <v>0</v>
      </c>
      <c r="BE52" s="48">
        <v>0</v>
      </c>
      <c r="BF52" s="48">
        <v>0</v>
      </c>
      <c r="BG52" s="31">
        <f>SUM(BC52:BF52)</f>
        <v>0</v>
      </c>
      <c r="BH52" s="48">
        <v>0</v>
      </c>
      <c r="BI52" s="48">
        <v>0</v>
      </c>
      <c r="BJ52" s="48">
        <v>0</v>
      </c>
      <c r="BK52" s="48">
        <v>0</v>
      </c>
      <c r="BL52" s="31">
        <f>SUM(BH52:BK52)</f>
        <v>0</v>
      </c>
      <c r="BM52" s="48">
        <v>0</v>
      </c>
      <c r="BN52" s="48">
        <v>0</v>
      </c>
      <c r="BO52" s="48">
        <v>0</v>
      </c>
      <c r="BP52" s="48">
        <v>0</v>
      </c>
      <c r="BQ52" s="42">
        <f t="shared" si="20"/>
        <v>0</v>
      </c>
      <c r="BR52" s="194">
        <f t="shared" si="21"/>
        <v>123223</v>
      </c>
      <c r="BS52" s="48">
        <f t="shared" si="21"/>
        <v>0</v>
      </c>
      <c r="BT52" s="48">
        <f t="shared" si="21"/>
        <v>0</v>
      </c>
      <c r="BU52" s="48">
        <f t="shared" si="21"/>
        <v>0</v>
      </c>
      <c r="BV52" s="114">
        <f>SUM(BR52:BU52)</f>
        <v>123223</v>
      </c>
      <c r="BW52" s="1"/>
      <c r="BX52" s="586"/>
      <c r="BZ52" s="161"/>
      <c r="CA52" s="161"/>
      <c r="CB52" s="161"/>
      <c r="CC52" s="161"/>
      <c r="CD52" s="161"/>
      <c r="CE52" s="162"/>
      <c r="CF52" s="162"/>
      <c r="CG52" s="162"/>
      <c r="CH52" s="1"/>
      <c r="CI52" s="162"/>
    </row>
    <row r="53" spans="1:87" x14ac:dyDescent="0.35">
      <c r="A53" s="154" t="s">
        <v>235</v>
      </c>
      <c r="B53" s="193"/>
      <c r="D53" s="195"/>
      <c r="E53" s="157">
        <f t="shared" ref="E53:M53" si="22">SUM(E54:E55)</f>
        <v>382182875</v>
      </c>
      <c r="F53" s="158">
        <f t="shared" si="22"/>
        <v>0</v>
      </c>
      <c r="G53" s="158">
        <f t="shared" si="22"/>
        <v>0</v>
      </c>
      <c r="H53" s="158">
        <f t="shared" si="22"/>
        <v>0</v>
      </c>
      <c r="I53" s="31">
        <f t="shared" si="22"/>
        <v>382182875</v>
      </c>
      <c r="J53" s="194">
        <f t="shared" si="22"/>
        <v>9011500</v>
      </c>
      <c r="K53" s="48">
        <f t="shared" si="22"/>
        <v>0</v>
      </c>
      <c r="L53" s="48">
        <f t="shared" si="22"/>
        <v>0</v>
      </c>
      <c r="M53" s="49">
        <f t="shared" si="22"/>
        <v>0</v>
      </c>
      <c r="N53" s="31">
        <f>SUM(J53:M53)</f>
        <v>9011500</v>
      </c>
      <c r="O53" s="48">
        <f>SUM(O54:O55)</f>
        <v>5197848.1131499996</v>
      </c>
      <c r="P53" s="48">
        <f>SUM(P54:P55)</f>
        <v>0</v>
      </c>
      <c r="Q53" s="48">
        <f>SUM(Q54:Q55)</f>
        <v>0</v>
      </c>
      <c r="R53" s="48">
        <f>SUM(R54:R55)</f>
        <v>0</v>
      </c>
      <c r="S53" s="31">
        <f t="shared" ref="S53:AL53" si="23">SUM(S54:S55)</f>
        <v>5197848.1131499996</v>
      </c>
      <c r="T53" s="157">
        <f t="shared" si="23"/>
        <v>29639894.572190002</v>
      </c>
      <c r="U53" s="48">
        <f t="shared" si="23"/>
        <v>0</v>
      </c>
      <c r="V53" s="48">
        <f t="shared" si="23"/>
        <v>0</v>
      </c>
      <c r="W53" s="48">
        <f t="shared" si="23"/>
        <v>0</v>
      </c>
      <c r="X53" s="31">
        <f t="shared" si="23"/>
        <v>29639894.572190002</v>
      </c>
      <c r="Y53" s="48">
        <f t="shared" si="23"/>
        <v>0</v>
      </c>
      <c r="Z53" s="48">
        <f t="shared" si="23"/>
        <v>0</v>
      </c>
      <c r="AA53" s="48">
        <f t="shared" si="23"/>
        <v>0</v>
      </c>
      <c r="AB53" s="48">
        <f t="shared" si="23"/>
        <v>0</v>
      </c>
      <c r="AC53" s="31">
        <f t="shared" si="23"/>
        <v>0</v>
      </c>
      <c r="AD53" s="157">
        <f t="shared" si="23"/>
        <v>0</v>
      </c>
      <c r="AE53" s="158">
        <f t="shared" si="23"/>
        <v>0</v>
      </c>
      <c r="AF53" s="158">
        <f t="shared" si="23"/>
        <v>0</v>
      </c>
      <c r="AG53" s="158">
        <f t="shared" si="23"/>
        <v>0</v>
      </c>
      <c r="AH53" s="31">
        <f t="shared" si="23"/>
        <v>0</v>
      </c>
      <c r="AI53" s="48">
        <f t="shared" si="23"/>
        <v>0</v>
      </c>
      <c r="AJ53" s="48">
        <f t="shared" si="23"/>
        <v>0</v>
      </c>
      <c r="AK53" s="48">
        <f t="shared" si="23"/>
        <v>0</v>
      </c>
      <c r="AL53" s="48">
        <f t="shared" si="23"/>
        <v>0</v>
      </c>
      <c r="AM53" s="31">
        <f>SUM(AM54:AM55)</f>
        <v>0</v>
      </c>
      <c r="AN53" s="48">
        <f>SUM(AN54:AN55)</f>
        <v>0</v>
      </c>
      <c r="AO53" s="48">
        <f>SUM(AO54:AO55)</f>
        <v>0</v>
      </c>
      <c r="AP53" s="48">
        <f>SUM(AP54:AP55)</f>
        <v>0</v>
      </c>
      <c r="AQ53" s="48">
        <f>SUM(AQ54:AQ55)</f>
        <v>0</v>
      </c>
      <c r="AR53" s="47">
        <f t="shared" ref="AR53:BV53" si="24">SUM(AR54:AR55)</f>
        <v>0</v>
      </c>
      <c r="AS53" s="48">
        <f t="shared" si="24"/>
        <v>0</v>
      </c>
      <c r="AT53" s="48">
        <f t="shared" si="24"/>
        <v>0</v>
      </c>
      <c r="AU53" s="48">
        <f t="shared" si="24"/>
        <v>0</v>
      </c>
      <c r="AV53" s="48">
        <f t="shared" si="24"/>
        <v>0</v>
      </c>
      <c r="AW53" s="47">
        <f t="shared" si="24"/>
        <v>0</v>
      </c>
      <c r="AX53" s="48">
        <f t="shared" si="24"/>
        <v>0</v>
      </c>
      <c r="AY53" s="48">
        <f t="shared" si="24"/>
        <v>0</v>
      </c>
      <c r="AZ53" s="48">
        <f t="shared" si="24"/>
        <v>0</v>
      </c>
      <c r="BA53" s="48">
        <f t="shared" si="24"/>
        <v>0</v>
      </c>
      <c r="BB53" s="47">
        <f t="shared" si="24"/>
        <v>0</v>
      </c>
      <c r="BC53" s="157">
        <f>SUM(BC54:BC55)</f>
        <v>0</v>
      </c>
      <c r="BD53" s="158">
        <f>SUM(BD54:BD55)</f>
        <v>0</v>
      </c>
      <c r="BE53" s="158">
        <f>SUM(BE54:BE55)</f>
        <v>0</v>
      </c>
      <c r="BF53" s="158">
        <f>SUM(BF54:BF55)</f>
        <v>0</v>
      </c>
      <c r="BG53" s="47">
        <f t="shared" si="24"/>
        <v>0</v>
      </c>
      <c r="BH53" s="48">
        <f>SUM(BH54:BH55)</f>
        <v>0</v>
      </c>
      <c r="BI53" s="48">
        <f>SUM(BI54:BI55)</f>
        <v>0</v>
      </c>
      <c r="BJ53" s="48">
        <f>SUM(BJ54:BJ55)</f>
        <v>0</v>
      </c>
      <c r="BK53" s="48">
        <f>SUM(BK54:BK55)</f>
        <v>0</v>
      </c>
      <c r="BL53" s="47">
        <f t="shared" si="24"/>
        <v>0</v>
      </c>
      <c r="BM53" s="48">
        <f>SUM(BM54:BM55)</f>
        <v>0</v>
      </c>
      <c r="BN53" s="48">
        <f>SUM(BN54:BN55)</f>
        <v>0</v>
      </c>
      <c r="BO53" s="48">
        <f>SUM(BO54:BO55)</f>
        <v>0</v>
      </c>
      <c r="BP53" s="48">
        <f>SUM(BP54:BP55)</f>
        <v>0</v>
      </c>
      <c r="BQ53" s="194">
        <f t="shared" si="24"/>
        <v>0</v>
      </c>
      <c r="BR53" s="194">
        <f t="shared" si="24"/>
        <v>43849242.68534001</v>
      </c>
      <c r="BS53" s="48">
        <f t="shared" si="24"/>
        <v>0</v>
      </c>
      <c r="BT53" s="48">
        <f t="shared" si="24"/>
        <v>0</v>
      </c>
      <c r="BU53" s="48">
        <f t="shared" si="24"/>
        <v>0</v>
      </c>
      <c r="BV53" s="114">
        <f t="shared" si="24"/>
        <v>43849242.68534001</v>
      </c>
      <c r="BW53" s="1"/>
      <c r="BX53" s="586"/>
      <c r="BZ53" s="161"/>
      <c r="CA53" s="161"/>
      <c r="CB53" s="161"/>
      <c r="CC53" s="161"/>
      <c r="CD53" s="161"/>
      <c r="CE53" s="162"/>
      <c r="CF53" s="162"/>
      <c r="CG53" s="162"/>
      <c r="CH53" s="1"/>
      <c r="CI53" s="162"/>
    </row>
    <row r="54" spans="1:87" s="197" customFormat="1" x14ac:dyDescent="0.35">
      <c r="A54" s="196" t="s">
        <v>108</v>
      </c>
      <c r="D54" s="195"/>
      <c r="E54" s="198">
        <v>381962875</v>
      </c>
      <c r="F54" s="199">
        <v>0</v>
      </c>
      <c r="G54" s="199">
        <v>0</v>
      </c>
      <c r="H54" s="199">
        <v>0</v>
      </c>
      <c r="I54" s="51">
        <f>SUM(E54:H54)</f>
        <v>381962875</v>
      </c>
      <c r="J54" s="200">
        <v>9009089</v>
      </c>
      <c r="K54" s="55">
        <v>0</v>
      </c>
      <c r="L54" s="55">
        <v>0</v>
      </c>
      <c r="M54" s="55">
        <v>0</v>
      </c>
      <c r="N54" s="51">
        <f>SUM(J54:M54)</f>
        <v>9009089</v>
      </c>
      <c r="O54" s="55">
        <f>5196806985.75/1000</f>
        <v>5196806.98575</v>
      </c>
      <c r="P54" s="55">
        <v>0</v>
      </c>
      <c r="Q54" s="55">
        <v>0</v>
      </c>
      <c r="R54" s="55">
        <v>0</v>
      </c>
      <c r="S54" s="51">
        <f t="shared" ref="S54:S66" si="25">SUM(O54:R54)</f>
        <v>5196806.98575</v>
      </c>
      <c r="T54" s="200">
        <v>29628137.856600001</v>
      </c>
      <c r="U54" s="55">
        <v>0</v>
      </c>
      <c r="V54" s="55">
        <v>0</v>
      </c>
      <c r="W54" s="55">
        <v>0</v>
      </c>
      <c r="X54" s="51">
        <f t="shared" ref="X54:X65" si="26">SUM(T54:W54)</f>
        <v>29628137.856600001</v>
      </c>
      <c r="Y54" s="201">
        <v>0</v>
      </c>
      <c r="Z54" s="201">
        <v>0</v>
      </c>
      <c r="AA54" s="201">
        <v>0</v>
      </c>
      <c r="AB54" s="201">
        <v>0</v>
      </c>
      <c r="AC54" s="51">
        <f t="shared" ref="AC54:AC66" si="27">SUM(Y54:AB54)</f>
        <v>0</v>
      </c>
      <c r="AD54" s="201">
        <v>0</v>
      </c>
      <c r="AE54" s="201">
        <v>0</v>
      </c>
      <c r="AF54" s="201">
        <v>0</v>
      </c>
      <c r="AG54" s="201">
        <v>0</v>
      </c>
      <c r="AH54" s="51">
        <f t="shared" ref="AH54:AH59" si="28">SUM(AD54:AG54)</f>
        <v>0</v>
      </c>
      <c r="AI54" s="201">
        <v>0</v>
      </c>
      <c r="AJ54" s="201">
        <v>0</v>
      </c>
      <c r="AK54" s="201">
        <v>0</v>
      </c>
      <c r="AL54" s="201">
        <v>0</v>
      </c>
      <c r="AM54" s="51">
        <f t="shared" ref="AM54:AM66" si="29">SUM(AI54:AL54)</f>
        <v>0</v>
      </c>
      <c r="AN54" s="201">
        <v>0</v>
      </c>
      <c r="AO54" s="201">
        <v>0</v>
      </c>
      <c r="AP54" s="201">
        <v>0</v>
      </c>
      <c r="AQ54" s="201">
        <v>0</v>
      </c>
      <c r="AR54" s="51">
        <f t="shared" ref="AR54:AR66" si="30">SUM(AN54:AQ54)</f>
        <v>0</v>
      </c>
      <c r="AS54" s="201">
        <v>0</v>
      </c>
      <c r="AT54" s="201">
        <v>0</v>
      </c>
      <c r="AU54" s="201">
        <v>0</v>
      </c>
      <c r="AV54" s="201">
        <v>0</v>
      </c>
      <c r="AW54" s="51">
        <f t="shared" ref="AW54:AW66" si="31">SUM(AS54:AV54)</f>
        <v>0</v>
      </c>
      <c r="AX54" s="201">
        <v>0</v>
      </c>
      <c r="AY54" s="201">
        <v>0</v>
      </c>
      <c r="AZ54" s="201">
        <v>0</v>
      </c>
      <c r="BA54" s="201">
        <v>0</v>
      </c>
      <c r="BB54" s="51">
        <f t="shared" ref="BB54:BB66" si="32">SUM(AX54:BA54)</f>
        <v>0</v>
      </c>
      <c r="BC54" s="201">
        <v>0</v>
      </c>
      <c r="BD54" s="201">
        <v>0</v>
      </c>
      <c r="BE54" s="201">
        <v>0</v>
      </c>
      <c r="BF54" s="201">
        <v>0</v>
      </c>
      <c r="BG54" s="51">
        <f t="shared" ref="BG54:BG66" si="33">SUM(BC54:BF54)</f>
        <v>0</v>
      </c>
      <c r="BH54" s="201">
        <v>0</v>
      </c>
      <c r="BI54" s="201">
        <v>0</v>
      </c>
      <c r="BJ54" s="201">
        <v>0</v>
      </c>
      <c r="BK54" s="201">
        <v>0</v>
      </c>
      <c r="BL54" s="51">
        <f t="shared" ref="BL54:BL66" si="34">SUM(BH54:BK54)</f>
        <v>0</v>
      </c>
      <c r="BM54" s="201">
        <v>0</v>
      </c>
      <c r="BN54" s="201">
        <v>0</v>
      </c>
      <c r="BO54" s="201">
        <v>0</v>
      </c>
      <c r="BP54" s="201">
        <v>0</v>
      </c>
      <c r="BQ54" s="95">
        <f>SUM(BM54:BP54)</f>
        <v>0</v>
      </c>
      <c r="BR54" s="202">
        <f t="shared" ref="BR54:BU66" si="35">+J54+O54+T54+Y54+AD54+AI54+AN54+AS54+AX54+BC54+BH54+BM54</f>
        <v>43834033.842350006</v>
      </c>
      <c r="BS54" s="201">
        <f t="shared" si="35"/>
        <v>0</v>
      </c>
      <c r="BT54" s="201">
        <f t="shared" si="35"/>
        <v>0</v>
      </c>
      <c r="BU54" s="201">
        <f t="shared" si="35"/>
        <v>0</v>
      </c>
      <c r="BV54" s="93">
        <f t="shared" ref="BV54:BV62" si="36">SUM(BR54:BU54)</f>
        <v>43834033.842350006</v>
      </c>
      <c r="BW54" s="22"/>
      <c r="BX54" s="587"/>
      <c r="BZ54" s="203"/>
      <c r="CA54" s="203"/>
      <c r="CB54" s="203"/>
      <c r="CC54" s="203"/>
      <c r="CD54" s="203"/>
      <c r="CE54" s="204"/>
      <c r="CF54" s="204"/>
      <c r="CG54" s="204"/>
      <c r="CH54" s="22"/>
      <c r="CI54" s="204"/>
    </row>
    <row r="55" spans="1:87" s="197" customFormat="1" x14ac:dyDescent="0.35">
      <c r="A55" s="196" t="s">
        <v>236</v>
      </c>
      <c r="D55" s="195"/>
      <c r="E55" s="205">
        <f>60000+160000</f>
        <v>220000</v>
      </c>
      <c r="F55" s="206">
        <v>0</v>
      </c>
      <c r="G55" s="206">
        <v>0</v>
      </c>
      <c r="H55" s="206">
        <v>0</v>
      </c>
      <c r="I55" s="51">
        <f>SUM(E55:H55)</f>
        <v>220000</v>
      </c>
      <c r="J55" s="202">
        <v>2411</v>
      </c>
      <c r="K55" s="201">
        <v>0</v>
      </c>
      <c r="L55" s="201">
        <v>0</v>
      </c>
      <c r="M55" s="201">
        <v>0</v>
      </c>
      <c r="N55" s="51">
        <f t="shared" ref="N55:N66" si="37">SUM(J55:M55)</f>
        <v>2411</v>
      </c>
      <c r="O55" s="201">
        <f>1041127.4/1000</f>
        <v>1041.1274000000001</v>
      </c>
      <c r="P55" s="201">
        <v>0</v>
      </c>
      <c r="Q55" s="201">
        <v>0</v>
      </c>
      <c r="R55" s="201">
        <v>0</v>
      </c>
      <c r="S55" s="51">
        <f t="shared" si="25"/>
        <v>1041.1274000000001</v>
      </c>
      <c r="T55" s="202">
        <v>11756.71559</v>
      </c>
      <c r="U55" s="201">
        <v>0</v>
      </c>
      <c r="V55" s="201">
        <v>0</v>
      </c>
      <c r="W55" s="201">
        <v>0</v>
      </c>
      <c r="X55" s="51">
        <f t="shared" si="26"/>
        <v>11756.71559</v>
      </c>
      <c r="Y55" s="201">
        <v>0</v>
      </c>
      <c r="Z55" s="201">
        <v>0</v>
      </c>
      <c r="AA55" s="201">
        <v>0</v>
      </c>
      <c r="AB55" s="201">
        <v>0</v>
      </c>
      <c r="AC55" s="51">
        <f t="shared" si="27"/>
        <v>0</v>
      </c>
      <c r="AD55" s="201">
        <v>0</v>
      </c>
      <c r="AE55" s="201">
        <v>0</v>
      </c>
      <c r="AF55" s="201">
        <v>0</v>
      </c>
      <c r="AG55" s="201">
        <v>0</v>
      </c>
      <c r="AH55" s="51">
        <f t="shared" si="28"/>
        <v>0</v>
      </c>
      <c r="AI55" s="201">
        <v>0</v>
      </c>
      <c r="AJ55" s="201">
        <v>0</v>
      </c>
      <c r="AK55" s="201">
        <v>0</v>
      </c>
      <c r="AL55" s="201">
        <v>0</v>
      </c>
      <c r="AM55" s="51">
        <f t="shared" si="29"/>
        <v>0</v>
      </c>
      <c r="AN55" s="201">
        <v>0</v>
      </c>
      <c r="AO55" s="201">
        <v>0</v>
      </c>
      <c r="AP55" s="201">
        <v>0</v>
      </c>
      <c r="AQ55" s="201">
        <v>0</v>
      </c>
      <c r="AR55" s="51">
        <f t="shared" si="30"/>
        <v>0</v>
      </c>
      <c r="AS55" s="201">
        <v>0</v>
      </c>
      <c r="AT55" s="201">
        <v>0</v>
      </c>
      <c r="AU55" s="201">
        <v>0</v>
      </c>
      <c r="AV55" s="201">
        <v>0</v>
      </c>
      <c r="AW55" s="51">
        <f t="shared" si="31"/>
        <v>0</v>
      </c>
      <c r="AX55" s="201">
        <v>0</v>
      </c>
      <c r="AY55" s="201">
        <v>0</v>
      </c>
      <c r="AZ55" s="201">
        <v>0</v>
      </c>
      <c r="BA55" s="201">
        <v>0</v>
      </c>
      <c r="BB55" s="51">
        <f t="shared" si="32"/>
        <v>0</v>
      </c>
      <c r="BC55" s="201">
        <v>0</v>
      </c>
      <c r="BD55" s="201">
        <v>0</v>
      </c>
      <c r="BE55" s="201">
        <v>0</v>
      </c>
      <c r="BF55" s="201">
        <v>0</v>
      </c>
      <c r="BG55" s="51">
        <f t="shared" si="33"/>
        <v>0</v>
      </c>
      <c r="BH55" s="201">
        <v>0</v>
      </c>
      <c r="BI55" s="201">
        <v>0</v>
      </c>
      <c r="BJ55" s="201">
        <v>0</v>
      </c>
      <c r="BK55" s="201">
        <v>0</v>
      </c>
      <c r="BL55" s="51">
        <f t="shared" si="34"/>
        <v>0</v>
      </c>
      <c r="BM55" s="201">
        <v>0</v>
      </c>
      <c r="BN55" s="201">
        <v>0</v>
      </c>
      <c r="BO55" s="201">
        <v>0</v>
      </c>
      <c r="BP55" s="201">
        <v>0</v>
      </c>
      <c r="BQ55" s="95">
        <f>SUM(BM55:BP55)</f>
        <v>0</v>
      </c>
      <c r="BR55" s="202">
        <f t="shared" si="35"/>
        <v>15208.842990000001</v>
      </c>
      <c r="BS55" s="201">
        <f t="shared" si="35"/>
        <v>0</v>
      </c>
      <c r="BT55" s="201">
        <f t="shared" si="35"/>
        <v>0</v>
      </c>
      <c r="BU55" s="201">
        <f t="shared" si="35"/>
        <v>0</v>
      </c>
      <c r="BV55" s="93">
        <f t="shared" si="36"/>
        <v>15208.842990000001</v>
      </c>
      <c r="BW55" s="22"/>
      <c r="BX55" s="587"/>
      <c r="BZ55" s="203"/>
      <c r="CA55" s="203"/>
      <c r="CB55" s="203"/>
      <c r="CC55" s="203"/>
      <c r="CD55" s="203"/>
      <c r="CE55" s="204"/>
      <c r="CF55" s="204"/>
      <c r="CG55" s="204"/>
      <c r="CH55" s="22"/>
      <c r="CI55" s="204"/>
    </row>
    <row r="56" spans="1:87" x14ac:dyDescent="0.35">
      <c r="A56" s="154" t="s">
        <v>237</v>
      </c>
      <c r="B56" s="193"/>
      <c r="D56" s="207"/>
      <c r="E56" s="208">
        <v>0</v>
      </c>
      <c r="F56" s="209">
        <v>600475640</v>
      </c>
      <c r="G56" s="209">
        <v>0</v>
      </c>
      <c r="H56" s="209">
        <v>0</v>
      </c>
      <c r="I56" s="31">
        <f t="shared" si="19"/>
        <v>600475640</v>
      </c>
      <c r="J56" s="210">
        <v>0</v>
      </c>
      <c r="K56" s="211">
        <v>50039636</v>
      </c>
      <c r="L56" s="211">
        <v>0</v>
      </c>
      <c r="M56" s="211">
        <v>0</v>
      </c>
      <c r="N56" s="31">
        <f t="shared" si="37"/>
        <v>50039636</v>
      </c>
      <c r="O56" s="211">
        <v>0</v>
      </c>
      <c r="P56" s="211">
        <v>50039636</v>
      </c>
      <c r="Q56" s="211">
        <v>0</v>
      </c>
      <c r="R56" s="211">
        <v>0</v>
      </c>
      <c r="S56" s="31">
        <f t="shared" si="25"/>
        <v>50039636</v>
      </c>
      <c r="T56" s="210">
        <v>0</v>
      </c>
      <c r="U56" s="211">
        <v>50039636</v>
      </c>
      <c r="V56" s="211">
        <v>0</v>
      </c>
      <c r="W56" s="211">
        <v>0</v>
      </c>
      <c r="X56" s="31">
        <f t="shared" si="26"/>
        <v>50039636</v>
      </c>
      <c r="Y56" s="211">
        <v>0</v>
      </c>
      <c r="Z56" s="211">
        <v>0</v>
      </c>
      <c r="AA56" s="211">
        <v>0</v>
      </c>
      <c r="AB56" s="211">
        <v>0</v>
      </c>
      <c r="AC56" s="31">
        <f t="shared" si="27"/>
        <v>0</v>
      </c>
      <c r="AD56" s="211">
        <v>0</v>
      </c>
      <c r="AE56" s="211">
        <v>0</v>
      </c>
      <c r="AF56" s="211">
        <v>0</v>
      </c>
      <c r="AG56" s="211">
        <v>0</v>
      </c>
      <c r="AH56" s="31">
        <f t="shared" si="28"/>
        <v>0</v>
      </c>
      <c r="AI56" s="211">
        <v>0</v>
      </c>
      <c r="AJ56" s="211">
        <v>0</v>
      </c>
      <c r="AK56" s="211">
        <v>0</v>
      </c>
      <c r="AL56" s="211">
        <v>0</v>
      </c>
      <c r="AM56" s="31">
        <f t="shared" si="29"/>
        <v>0</v>
      </c>
      <c r="AN56" s="211">
        <v>0</v>
      </c>
      <c r="AO56" s="211">
        <v>0</v>
      </c>
      <c r="AP56" s="211">
        <v>0</v>
      </c>
      <c r="AQ56" s="211">
        <v>0</v>
      </c>
      <c r="AR56" s="31">
        <f t="shared" si="30"/>
        <v>0</v>
      </c>
      <c r="AS56" s="211">
        <v>0</v>
      </c>
      <c r="AT56" s="211">
        <v>0</v>
      </c>
      <c r="AU56" s="211">
        <v>0</v>
      </c>
      <c r="AV56" s="211">
        <v>0</v>
      </c>
      <c r="AW56" s="31">
        <f t="shared" si="31"/>
        <v>0</v>
      </c>
      <c r="AX56" s="211">
        <v>0</v>
      </c>
      <c r="AY56" s="211">
        <v>0</v>
      </c>
      <c r="AZ56" s="211">
        <v>0</v>
      </c>
      <c r="BA56" s="211">
        <v>0</v>
      </c>
      <c r="BB56" s="31">
        <f t="shared" si="32"/>
        <v>0</v>
      </c>
      <c r="BC56" s="211">
        <v>0</v>
      </c>
      <c r="BD56" s="211">
        <v>0</v>
      </c>
      <c r="BE56" s="211">
        <v>0</v>
      </c>
      <c r="BF56" s="211">
        <v>0</v>
      </c>
      <c r="BG56" s="31">
        <f t="shared" si="33"/>
        <v>0</v>
      </c>
      <c r="BH56" s="211">
        <v>0</v>
      </c>
      <c r="BI56" s="211">
        <v>0</v>
      </c>
      <c r="BJ56" s="211">
        <v>0</v>
      </c>
      <c r="BK56" s="211">
        <v>0</v>
      </c>
      <c r="BL56" s="31">
        <f t="shared" si="34"/>
        <v>0</v>
      </c>
      <c r="BM56" s="211">
        <v>0</v>
      </c>
      <c r="BN56" s="211">
        <v>0</v>
      </c>
      <c r="BO56" s="211">
        <v>0</v>
      </c>
      <c r="BP56" s="211">
        <v>0</v>
      </c>
      <c r="BQ56" s="42">
        <f t="shared" si="20"/>
        <v>0</v>
      </c>
      <c r="BR56" s="210">
        <f t="shared" si="35"/>
        <v>0</v>
      </c>
      <c r="BS56" s="211">
        <f>+K56+P56+U56+Z56+AE56+AJ56+AO56+AT56+AY56+BD56+BI56+BN56</f>
        <v>150118908</v>
      </c>
      <c r="BT56" s="211">
        <f t="shared" si="35"/>
        <v>0</v>
      </c>
      <c r="BU56" s="211">
        <f t="shared" si="35"/>
        <v>0</v>
      </c>
      <c r="BV56" s="114">
        <f t="shared" si="36"/>
        <v>150118908</v>
      </c>
      <c r="BW56" s="1"/>
      <c r="BX56" s="586"/>
      <c r="BZ56" s="212"/>
      <c r="CA56" s="212"/>
      <c r="CB56" s="212"/>
      <c r="CC56" s="212"/>
      <c r="CD56" s="212"/>
      <c r="CE56" s="162"/>
      <c r="CF56" s="162"/>
      <c r="CG56" s="162"/>
      <c r="CH56" s="1"/>
      <c r="CI56" s="162"/>
    </row>
    <row r="57" spans="1:87" ht="13.5" customHeight="1" x14ac:dyDescent="0.35">
      <c r="A57" s="164" t="s">
        <v>238</v>
      </c>
      <c r="B57" s="213"/>
      <c r="D57" s="214"/>
      <c r="E57" s="208">
        <v>0</v>
      </c>
      <c r="F57" s="209">
        <v>16126608</v>
      </c>
      <c r="G57" s="209">
        <v>0</v>
      </c>
      <c r="H57" s="209">
        <v>0</v>
      </c>
      <c r="I57" s="31">
        <f>SUM(E57:H57)</f>
        <v>16126608</v>
      </c>
      <c r="J57" s="210">
        <v>0</v>
      </c>
      <c r="K57" s="211">
        <v>0</v>
      </c>
      <c r="L57" s="211">
        <v>0</v>
      </c>
      <c r="M57" s="211">
        <v>0</v>
      </c>
      <c r="N57" s="31">
        <f t="shared" si="37"/>
        <v>0</v>
      </c>
      <c r="O57" s="211">
        <v>0</v>
      </c>
      <c r="P57" s="211">
        <v>0</v>
      </c>
      <c r="Q57" s="211">
        <v>0</v>
      </c>
      <c r="R57" s="211">
        <v>0</v>
      </c>
      <c r="S57" s="31">
        <f t="shared" si="25"/>
        <v>0</v>
      </c>
      <c r="T57" s="210">
        <v>0</v>
      </c>
      <c r="U57" s="211">
        <v>0</v>
      </c>
      <c r="V57" s="211">
        <v>0</v>
      </c>
      <c r="W57" s="211">
        <v>0</v>
      </c>
      <c r="X57" s="31">
        <f t="shared" si="26"/>
        <v>0</v>
      </c>
      <c r="Y57" s="211">
        <v>0</v>
      </c>
      <c r="Z57" s="211">
        <v>0</v>
      </c>
      <c r="AA57" s="211">
        <v>0</v>
      </c>
      <c r="AB57" s="211">
        <v>0</v>
      </c>
      <c r="AC57" s="31">
        <f t="shared" si="27"/>
        <v>0</v>
      </c>
      <c r="AD57" s="211">
        <v>0</v>
      </c>
      <c r="AE57" s="211">
        <v>0</v>
      </c>
      <c r="AF57" s="211">
        <v>0</v>
      </c>
      <c r="AG57" s="211">
        <v>0</v>
      </c>
      <c r="AH57" s="31">
        <f t="shared" si="28"/>
        <v>0</v>
      </c>
      <c r="AI57" s="211">
        <v>0</v>
      </c>
      <c r="AJ57" s="211">
        <v>0</v>
      </c>
      <c r="AK57" s="211">
        <v>0</v>
      </c>
      <c r="AL57" s="211">
        <v>0</v>
      </c>
      <c r="AM57" s="31">
        <f t="shared" si="29"/>
        <v>0</v>
      </c>
      <c r="AN57" s="211">
        <v>0</v>
      </c>
      <c r="AO57" s="211">
        <v>0</v>
      </c>
      <c r="AP57" s="211">
        <v>0</v>
      </c>
      <c r="AQ57" s="211">
        <v>0</v>
      </c>
      <c r="AR57" s="31">
        <f t="shared" si="30"/>
        <v>0</v>
      </c>
      <c r="AS57" s="211">
        <v>0</v>
      </c>
      <c r="AT57" s="201">
        <v>0</v>
      </c>
      <c r="AU57" s="211">
        <v>0</v>
      </c>
      <c r="AV57" s="211">
        <v>0</v>
      </c>
      <c r="AW57" s="31">
        <f t="shared" si="31"/>
        <v>0</v>
      </c>
      <c r="AX57" s="211">
        <v>0</v>
      </c>
      <c r="AY57" s="211">
        <v>0</v>
      </c>
      <c r="AZ57" s="211">
        <v>0</v>
      </c>
      <c r="BA57" s="211">
        <v>0</v>
      </c>
      <c r="BB57" s="31">
        <f t="shared" si="32"/>
        <v>0</v>
      </c>
      <c r="BC57" s="211">
        <v>0</v>
      </c>
      <c r="BD57" s="211">
        <v>0</v>
      </c>
      <c r="BE57" s="211">
        <v>0</v>
      </c>
      <c r="BF57" s="211">
        <v>0</v>
      </c>
      <c r="BG57" s="31">
        <f t="shared" si="33"/>
        <v>0</v>
      </c>
      <c r="BH57" s="211">
        <v>0</v>
      </c>
      <c r="BI57" s="211">
        <v>0</v>
      </c>
      <c r="BJ57" s="211">
        <v>0</v>
      </c>
      <c r="BK57" s="211">
        <v>0</v>
      </c>
      <c r="BL57" s="31">
        <f t="shared" si="34"/>
        <v>0</v>
      </c>
      <c r="BM57" s="211">
        <v>0</v>
      </c>
      <c r="BN57" s="211">
        <v>0</v>
      </c>
      <c r="BO57" s="211">
        <v>0</v>
      </c>
      <c r="BP57" s="211">
        <v>0</v>
      </c>
      <c r="BQ57" s="42">
        <f>SUM(BM57:BP57)</f>
        <v>0</v>
      </c>
      <c r="BR57" s="210">
        <f t="shared" si="35"/>
        <v>0</v>
      </c>
      <c r="BS57" s="211">
        <f t="shared" si="35"/>
        <v>0</v>
      </c>
      <c r="BT57" s="211">
        <f t="shared" si="35"/>
        <v>0</v>
      </c>
      <c r="BU57" s="211">
        <f t="shared" si="35"/>
        <v>0</v>
      </c>
      <c r="BV57" s="114">
        <f t="shared" si="36"/>
        <v>0</v>
      </c>
      <c r="BW57" s="1"/>
      <c r="BX57" s="586"/>
      <c r="BZ57" s="215"/>
      <c r="CA57" s="215"/>
      <c r="CB57" s="215"/>
      <c r="CC57" s="215"/>
      <c r="CD57" s="215"/>
      <c r="CE57" s="162"/>
      <c r="CF57" s="162"/>
      <c r="CG57" s="162"/>
      <c r="CH57" s="1"/>
      <c r="CI57" s="162"/>
    </row>
    <row r="58" spans="1:87" ht="12.75" customHeight="1" x14ac:dyDescent="0.35">
      <c r="A58" s="164" t="s">
        <v>239</v>
      </c>
      <c r="B58" s="213"/>
      <c r="D58" s="216" t="s">
        <v>59</v>
      </c>
      <c r="E58" s="208">
        <v>0</v>
      </c>
      <c r="F58" s="209">
        <v>0</v>
      </c>
      <c r="G58" s="209">
        <v>0</v>
      </c>
      <c r="H58" s="209">
        <v>0</v>
      </c>
      <c r="I58" s="31">
        <f t="shared" ref="I58:I66" si="38">SUM(E58:H58)</f>
        <v>0</v>
      </c>
      <c r="J58" s="210">
        <v>0</v>
      </c>
      <c r="K58" s="211">
        <v>0</v>
      </c>
      <c r="L58" s="211">
        <v>0</v>
      </c>
      <c r="M58" s="211">
        <f>-[18]original!$G$42</f>
        <v>65823</v>
      </c>
      <c r="N58" s="31">
        <f t="shared" si="37"/>
        <v>65823</v>
      </c>
      <c r="O58" s="211">
        <v>0</v>
      </c>
      <c r="P58" s="211">
        <v>0</v>
      </c>
      <c r="Q58" s="211">
        <v>0</v>
      </c>
      <c r="R58" s="211">
        <f>-[19]original!$H$42</f>
        <v>84787.902100000007</v>
      </c>
      <c r="S58" s="31">
        <f>SUM(O58:R58)</f>
        <v>84787.902100000007</v>
      </c>
      <c r="T58" s="210">
        <v>0</v>
      </c>
      <c r="U58" s="211">
        <v>0</v>
      </c>
      <c r="V58" s="211">
        <v>0</v>
      </c>
      <c r="W58" s="211">
        <f>-[20]original!$I$42</f>
        <v>163513.8051</v>
      </c>
      <c r="X58" s="31">
        <f t="shared" si="26"/>
        <v>163513.8051</v>
      </c>
      <c r="Y58" s="211">
        <v>0</v>
      </c>
      <c r="Z58" s="211">
        <v>0</v>
      </c>
      <c r="AA58" s="211">
        <v>0</v>
      </c>
      <c r="AB58" s="211">
        <v>0</v>
      </c>
      <c r="AC58" s="31">
        <f t="shared" si="27"/>
        <v>0</v>
      </c>
      <c r="AD58" s="211">
        <v>0</v>
      </c>
      <c r="AE58" s="211">
        <v>0</v>
      </c>
      <c r="AF58" s="211">
        <v>0</v>
      </c>
      <c r="AG58" s="211">
        <v>0</v>
      </c>
      <c r="AH58" s="31">
        <f>SUM(AD58:AG58)</f>
        <v>0</v>
      </c>
      <c r="AI58" s="211">
        <v>0</v>
      </c>
      <c r="AJ58" s="211">
        <v>0</v>
      </c>
      <c r="AK58" s="211">
        <v>0</v>
      </c>
      <c r="AL58" s="211">
        <v>0</v>
      </c>
      <c r="AM58" s="31">
        <f>SUM(AI58:AL58)</f>
        <v>0</v>
      </c>
      <c r="AN58" s="211">
        <v>0</v>
      </c>
      <c r="AO58" s="211">
        <v>0</v>
      </c>
      <c r="AP58" s="211">
        <v>0</v>
      </c>
      <c r="AQ58" s="211">
        <v>0</v>
      </c>
      <c r="AR58" s="31">
        <f t="shared" si="30"/>
        <v>0</v>
      </c>
      <c r="AS58" s="211">
        <v>0</v>
      </c>
      <c r="AT58" s="201">
        <v>0</v>
      </c>
      <c r="AU58" s="211">
        <v>0</v>
      </c>
      <c r="AV58" s="211">
        <v>0</v>
      </c>
      <c r="AW58" s="31">
        <f t="shared" si="31"/>
        <v>0</v>
      </c>
      <c r="AX58" s="211">
        <v>0</v>
      </c>
      <c r="AY58" s="211">
        <v>0</v>
      </c>
      <c r="AZ58" s="211">
        <v>0</v>
      </c>
      <c r="BA58" s="217">
        <v>0</v>
      </c>
      <c r="BB58" s="31">
        <f t="shared" si="32"/>
        <v>0</v>
      </c>
      <c r="BC58" s="211">
        <v>0</v>
      </c>
      <c r="BD58" s="211">
        <v>0</v>
      </c>
      <c r="BE58" s="211">
        <v>0</v>
      </c>
      <c r="BF58" s="211">
        <v>0</v>
      </c>
      <c r="BG58" s="31">
        <f t="shared" si="33"/>
        <v>0</v>
      </c>
      <c r="BH58" s="211">
        <v>0</v>
      </c>
      <c r="BI58" s="211">
        <v>0</v>
      </c>
      <c r="BJ58" s="211">
        <v>0</v>
      </c>
      <c r="BK58" s="211">
        <v>0</v>
      </c>
      <c r="BL58" s="31">
        <f t="shared" si="34"/>
        <v>0</v>
      </c>
      <c r="BM58" s="211">
        <v>0</v>
      </c>
      <c r="BN58" s="211">
        <v>0</v>
      </c>
      <c r="BO58" s="211">
        <v>0</v>
      </c>
      <c r="BP58" s="211">
        <v>0</v>
      </c>
      <c r="BQ58" s="42">
        <f t="shared" ref="BQ58:BQ66" si="39">SUM(BM58:BP58)</f>
        <v>0</v>
      </c>
      <c r="BR58" s="210">
        <f t="shared" si="35"/>
        <v>0</v>
      </c>
      <c r="BS58" s="211">
        <f t="shared" si="35"/>
        <v>0</v>
      </c>
      <c r="BT58" s="211">
        <f t="shared" si="35"/>
        <v>0</v>
      </c>
      <c r="BU58" s="211">
        <f t="shared" si="35"/>
        <v>314124.7072</v>
      </c>
      <c r="BV58" s="114">
        <f t="shared" si="36"/>
        <v>314124.7072</v>
      </c>
      <c r="BW58" s="1"/>
      <c r="BX58" s="586"/>
      <c r="BZ58" s="215"/>
      <c r="CA58" s="215"/>
      <c r="CB58" s="215"/>
      <c r="CC58" s="215"/>
      <c r="CD58" s="215"/>
      <c r="CE58" s="162"/>
      <c r="CF58" s="218"/>
      <c r="CG58" s="162"/>
      <c r="CH58" s="1"/>
      <c r="CI58" s="162"/>
    </row>
    <row r="59" spans="1:87" x14ac:dyDescent="0.35">
      <c r="A59" s="164" t="s">
        <v>240</v>
      </c>
      <c r="B59" s="213"/>
      <c r="D59" s="216"/>
      <c r="E59" s="208">
        <v>0</v>
      </c>
      <c r="F59" s="209">
        <v>128578</v>
      </c>
      <c r="G59" s="209">
        <v>0</v>
      </c>
      <c r="H59" s="209">
        <v>0</v>
      </c>
      <c r="I59" s="31">
        <f t="shared" si="38"/>
        <v>128578</v>
      </c>
      <c r="J59" s="210">
        <v>0</v>
      </c>
      <c r="K59" s="211">
        <v>0</v>
      </c>
      <c r="L59" s="211">
        <v>0</v>
      </c>
      <c r="M59" s="211">
        <v>0</v>
      </c>
      <c r="N59" s="31">
        <f t="shared" si="37"/>
        <v>0</v>
      </c>
      <c r="O59" s="211">
        <v>0</v>
      </c>
      <c r="P59" s="211">
        <v>0</v>
      </c>
      <c r="Q59" s="211">
        <v>0</v>
      </c>
      <c r="R59" s="211">
        <v>0</v>
      </c>
      <c r="S59" s="31">
        <f t="shared" si="25"/>
        <v>0</v>
      </c>
      <c r="T59" s="210">
        <v>0</v>
      </c>
      <c r="U59" s="211">
        <v>70000</v>
      </c>
      <c r="V59" s="211">
        <v>0</v>
      </c>
      <c r="W59" s="211">
        <v>0</v>
      </c>
      <c r="X59" s="31">
        <f t="shared" si="26"/>
        <v>70000</v>
      </c>
      <c r="Y59" s="211">
        <v>0</v>
      </c>
      <c r="Z59" s="211">
        <v>0</v>
      </c>
      <c r="AA59" s="211">
        <v>0</v>
      </c>
      <c r="AB59" s="211">
        <v>0</v>
      </c>
      <c r="AC59" s="31">
        <f t="shared" si="27"/>
        <v>0</v>
      </c>
      <c r="AD59" s="211">
        <v>0</v>
      </c>
      <c r="AE59" s="211">
        <v>0</v>
      </c>
      <c r="AF59" s="211">
        <v>0</v>
      </c>
      <c r="AG59" s="211">
        <v>0</v>
      </c>
      <c r="AH59" s="31">
        <f t="shared" si="28"/>
        <v>0</v>
      </c>
      <c r="AI59" s="211">
        <v>0</v>
      </c>
      <c r="AJ59" s="211">
        <v>0</v>
      </c>
      <c r="AK59" s="211">
        <v>0</v>
      </c>
      <c r="AL59" s="211">
        <v>0</v>
      </c>
      <c r="AM59" s="31">
        <f t="shared" si="29"/>
        <v>0</v>
      </c>
      <c r="AN59" s="211">
        <v>0</v>
      </c>
      <c r="AO59" s="211">
        <v>0</v>
      </c>
      <c r="AP59" s="211">
        <v>0</v>
      </c>
      <c r="AQ59" s="211">
        <v>0</v>
      </c>
      <c r="AR59" s="31">
        <f t="shared" si="30"/>
        <v>0</v>
      </c>
      <c r="AS59" s="211">
        <v>0</v>
      </c>
      <c r="AT59" s="211">
        <v>0</v>
      </c>
      <c r="AU59" s="211">
        <v>0</v>
      </c>
      <c r="AV59" s="211">
        <v>0</v>
      </c>
      <c r="AW59" s="31">
        <f t="shared" si="31"/>
        <v>0</v>
      </c>
      <c r="AX59" s="211">
        <v>0</v>
      </c>
      <c r="AY59" s="211">
        <v>0</v>
      </c>
      <c r="AZ59" s="211">
        <v>0</v>
      </c>
      <c r="BA59" s="211">
        <v>0</v>
      </c>
      <c r="BB59" s="31">
        <f t="shared" si="32"/>
        <v>0</v>
      </c>
      <c r="BC59" s="211">
        <v>0</v>
      </c>
      <c r="BD59" s="211">
        <v>0</v>
      </c>
      <c r="BE59" s="211">
        <v>0</v>
      </c>
      <c r="BF59" s="211">
        <v>0</v>
      </c>
      <c r="BG59" s="31">
        <f t="shared" si="33"/>
        <v>0</v>
      </c>
      <c r="BH59" s="211">
        <v>0</v>
      </c>
      <c r="BI59" s="211">
        <v>0</v>
      </c>
      <c r="BJ59" s="211">
        <v>0</v>
      </c>
      <c r="BK59" s="211">
        <v>0</v>
      </c>
      <c r="BL59" s="31">
        <f>SUM(BH59:BK59)</f>
        <v>0</v>
      </c>
      <c r="BM59" s="211">
        <v>0</v>
      </c>
      <c r="BN59" s="211">
        <v>0</v>
      </c>
      <c r="BO59" s="211">
        <v>0</v>
      </c>
      <c r="BP59" s="211">
        <v>0</v>
      </c>
      <c r="BQ59" s="42">
        <f t="shared" si="39"/>
        <v>0</v>
      </c>
      <c r="BR59" s="210">
        <f t="shared" si="35"/>
        <v>0</v>
      </c>
      <c r="BS59" s="211">
        <f t="shared" si="35"/>
        <v>70000</v>
      </c>
      <c r="BT59" s="211">
        <f t="shared" si="35"/>
        <v>0</v>
      </c>
      <c r="BU59" s="211">
        <f>+M59+R59+W59+AB59+AG59+AL59+AQ59+AV59+BA59+BF59+BK59+BP59</f>
        <v>0</v>
      </c>
      <c r="BV59" s="114">
        <f t="shared" si="36"/>
        <v>70000</v>
      </c>
      <c r="BW59" s="1"/>
      <c r="BX59" s="586"/>
      <c r="BZ59" s="215"/>
      <c r="CA59" s="215"/>
      <c r="CB59" s="215"/>
      <c r="CC59" s="215"/>
      <c r="CD59" s="215"/>
      <c r="CE59" s="162"/>
      <c r="CF59" s="162"/>
      <c r="CG59" s="162"/>
      <c r="CH59" s="1"/>
      <c r="CI59" s="162"/>
    </row>
    <row r="60" spans="1:87" hidden="1" x14ac:dyDescent="0.35">
      <c r="A60" s="164" t="s">
        <v>241</v>
      </c>
      <c r="B60" s="213"/>
      <c r="D60" s="216"/>
      <c r="E60" s="208">
        <f>SUM(E61:E62)</f>
        <v>0</v>
      </c>
      <c r="F60" s="209">
        <f>SUM(F61:F62)</f>
        <v>0</v>
      </c>
      <c r="G60" s="209">
        <f>SUM(G61:G62)</f>
        <v>0</v>
      </c>
      <c r="H60" s="209">
        <v>0</v>
      </c>
      <c r="I60" s="31">
        <f>SUM(I61:I62)</f>
        <v>0</v>
      </c>
      <c r="J60" s="210">
        <f>SUM(J61:J62)</f>
        <v>0</v>
      </c>
      <c r="K60" s="211">
        <f>SUM(K61:K62)</f>
        <v>0</v>
      </c>
      <c r="L60" s="211">
        <f>SUM(L61:L62)</f>
        <v>0</v>
      </c>
      <c r="M60" s="211">
        <v>0</v>
      </c>
      <c r="N60" s="31">
        <f>SUM(N61:N62)</f>
        <v>0</v>
      </c>
      <c r="O60" s="211">
        <f>SUM(O61:O62)</f>
        <v>0</v>
      </c>
      <c r="P60" s="211">
        <f>SUM(P61:P62)</f>
        <v>0</v>
      </c>
      <c r="Q60" s="211">
        <f>SUM(Q61:Q62)</f>
        <v>0</v>
      </c>
      <c r="R60" s="211">
        <v>0</v>
      </c>
      <c r="S60" s="31">
        <f>SUM(S61:S62)</f>
        <v>0</v>
      </c>
      <c r="T60" s="210">
        <f>SUM(T61:T62)</f>
        <v>0</v>
      </c>
      <c r="U60" s="211">
        <f>SUM(U61:U62)</f>
        <v>0</v>
      </c>
      <c r="V60" s="211">
        <f>SUM(V61:V62)</f>
        <v>0</v>
      </c>
      <c r="W60" s="211">
        <v>0</v>
      </c>
      <c r="X60" s="31">
        <f>SUM(X61:X62)</f>
        <v>0</v>
      </c>
      <c r="Y60" s="211">
        <f>SUM(Y61:Y62)</f>
        <v>0</v>
      </c>
      <c r="Z60" s="211">
        <f>SUM(Z61:Z62)</f>
        <v>0</v>
      </c>
      <c r="AA60" s="211">
        <f>SUM(AA61:AA62)</f>
        <v>0</v>
      </c>
      <c r="AB60" s="211">
        <v>0</v>
      </c>
      <c r="AC60" s="31">
        <f t="shared" si="27"/>
        <v>0</v>
      </c>
      <c r="AD60" s="211">
        <f>SUM(AD61:AD62)</f>
        <v>0</v>
      </c>
      <c r="AE60" s="211">
        <f>SUM(AE61:AE62)</f>
        <v>0</v>
      </c>
      <c r="AF60" s="211">
        <f>SUM(AF61:AF62)</f>
        <v>0</v>
      </c>
      <c r="AG60" s="211">
        <v>0</v>
      </c>
      <c r="AH60" s="31">
        <f>SUM(AH61:AH62)</f>
        <v>0</v>
      </c>
      <c r="AI60" s="211">
        <f>SUM(AI61:AI62)</f>
        <v>0</v>
      </c>
      <c r="AJ60" s="211">
        <f>SUM(AJ61:AJ62)</f>
        <v>0</v>
      </c>
      <c r="AK60" s="211">
        <f>SUM(AK61:AK62)</f>
        <v>0</v>
      </c>
      <c r="AL60" s="211">
        <v>0</v>
      </c>
      <c r="AM60" s="31">
        <f>SUM(AM61:AM62)</f>
        <v>0</v>
      </c>
      <c r="AN60" s="211">
        <f>SUM(AN61:AN62)</f>
        <v>0</v>
      </c>
      <c r="AO60" s="211">
        <f>SUM(AO61:AO62)</f>
        <v>0</v>
      </c>
      <c r="AP60" s="211">
        <f>SUM(AP61:AP62)</f>
        <v>0</v>
      </c>
      <c r="AQ60" s="211">
        <v>0</v>
      </c>
      <c r="AR60" s="31">
        <f>SUM(AR61:AR62)</f>
        <v>0</v>
      </c>
      <c r="AS60" s="211">
        <f>SUM(AS61:AS62)</f>
        <v>0</v>
      </c>
      <c r="AT60" s="211">
        <f>SUM(AT61:AT62)</f>
        <v>0</v>
      </c>
      <c r="AU60" s="211">
        <f>SUM(AU61:AU62)</f>
        <v>0</v>
      </c>
      <c r="AV60" s="211">
        <v>0</v>
      </c>
      <c r="AW60" s="31">
        <f>SUM(AW61:AW62)</f>
        <v>0</v>
      </c>
      <c r="AX60" s="211">
        <f>SUM(AX61:AX62)</f>
        <v>0</v>
      </c>
      <c r="AY60" s="211">
        <f>SUM(AY61:AY62)</f>
        <v>0</v>
      </c>
      <c r="AZ60" s="211">
        <f>SUM(AZ61:AZ62)</f>
        <v>0</v>
      </c>
      <c r="BA60" s="211">
        <v>0</v>
      </c>
      <c r="BB60" s="31">
        <f>SUM(BB61:BB62)</f>
        <v>0</v>
      </c>
      <c r="BC60" s="211">
        <f>SUM(BC61:BC62)</f>
        <v>0</v>
      </c>
      <c r="BD60" s="211">
        <f>SUM(BD61:BD62)</f>
        <v>0</v>
      </c>
      <c r="BE60" s="211">
        <f>SUM(BE61:BE62)</f>
        <v>0</v>
      </c>
      <c r="BF60" s="211">
        <v>0</v>
      </c>
      <c r="BG60" s="31">
        <f>SUM(BG61:BG62)</f>
        <v>0</v>
      </c>
      <c r="BH60" s="211">
        <f>SUM(BH61:BH62)</f>
        <v>0</v>
      </c>
      <c r="BI60" s="211">
        <f>SUM(BI61:BI62)</f>
        <v>0</v>
      </c>
      <c r="BJ60" s="211">
        <f>SUM(BJ61:BJ62)</f>
        <v>0</v>
      </c>
      <c r="BK60" s="211">
        <v>0</v>
      </c>
      <c r="BL60" s="31">
        <f>SUM(BL61:BL62)</f>
        <v>0</v>
      </c>
      <c r="BM60" s="211">
        <f>SUM(BM61:BM62)</f>
        <v>0</v>
      </c>
      <c r="BN60" s="211">
        <f>SUM(BN61:BN62)</f>
        <v>0</v>
      </c>
      <c r="BO60" s="211">
        <f>SUM(BO61:BO62)</f>
        <v>0</v>
      </c>
      <c r="BP60" s="211">
        <v>0</v>
      </c>
      <c r="BQ60" s="42">
        <f>SUM(BQ61:BQ62)</f>
        <v>0</v>
      </c>
      <c r="BR60" s="210">
        <f t="shared" si="35"/>
        <v>0</v>
      </c>
      <c r="BS60" s="211">
        <f t="shared" si="35"/>
        <v>0</v>
      </c>
      <c r="BT60" s="211">
        <f t="shared" si="35"/>
        <v>0</v>
      </c>
      <c r="BU60" s="211">
        <f t="shared" si="35"/>
        <v>0</v>
      </c>
      <c r="BV60" s="114">
        <f t="shared" si="36"/>
        <v>0</v>
      </c>
      <c r="BW60" s="1"/>
      <c r="BX60" s="586"/>
      <c r="BZ60" s="215"/>
      <c r="CA60" s="215"/>
      <c r="CB60" s="215"/>
      <c r="CC60" s="215"/>
      <c r="CD60" s="215"/>
      <c r="CE60" s="162"/>
      <c r="CF60" s="162"/>
      <c r="CG60" s="162"/>
      <c r="CH60" s="1"/>
      <c r="CI60" s="162"/>
    </row>
    <row r="61" spans="1:87" s="197" customFormat="1" hidden="1" x14ac:dyDescent="0.35">
      <c r="A61" s="196"/>
      <c r="D61" s="216"/>
      <c r="E61" s="205">
        <v>0</v>
      </c>
      <c r="F61" s="209">
        <v>0</v>
      </c>
      <c r="G61" s="206">
        <v>0</v>
      </c>
      <c r="H61" s="206">
        <v>0</v>
      </c>
      <c r="I61" s="51">
        <f t="shared" si="38"/>
        <v>0</v>
      </c>
      <c r="J61" s="202">
        <v>0</v>
      </c>
      <c r="K61" s="201">
        <v>0</v>
      </c>
      <c r="L61" s="201">
        <v>0</v>
      </c>
      <c r="M61" s="201">
        <v>0</v>
      </c>
      <c r="N61" s="51">
        <v>0</v>
      </c>
      <c r="O61" s="201">
        <v>0</v>
      </c>
      <c r="P61" s="201">
        <v>0</v>
      </c>
      <c r="Q61" s="201">
        <v>0</v>
      </c>
      <c r="R61" s="201">
        <v>0</v>
      </c>
      <c r="S61" s="51">
        <v>0</v>
      </c>
      <c r="T61" s="202">
        <v>0</v>
      </c>
      <c r="U61" s="201">
        <v>0</v>
      </c>
      <c r="V61" s="201">
        <v>0</v>
      </c>
      <c r="W61" s="201">
        <v>0</v>
      </c>
      <c r="X61" s="51">
        <f t="shared" si="26"/>
        <v>0</v>
      </c>
      <c r="Y61" s="211">
        <v>0</v>
      </c>
      <c r="Z61" s="201">
        <v>0</v>
      </c>
      <c r="AA61" s="201">
        <v>0</v>
      </c>
      <c r="AB61" s="201">
        <v>0</v>
      </c>
      <c r="AC61" s="31">
        <f t="shared" si="27"/>
        <v>0</v>
      </c>
      <c r="AD61" s="201">
        <v>0</v>
      </c>
      <c r="AE61" s="201">
        <v>0</v>
      </c>
      <c r="AF61" s="201">
        <v>0</v>
      </c>
      <c r="AG61" s="201">
        <v>0</v>
      </c>
      <c r="AH61" s="51">
        <f t="shared" ref="AH61:AH66" si="40">SUM(AD61:AG61)</f>
        <v>0</v>
      </c>
      <c r="AI61" s="201">
        <v>0</v>
      </c>
      <c r="AJ61" s="201">
        <v>0</v>
      </c>
      <c r="AK61" s="201">
        <v>0</v>
      </c>
      <c r="AL61" s="201">
        <v>0</v>
      </c>
      <c r="AM61" s="51">
        <f t="shared" si="29"/>
        <v>0</v>
      </c>
      <c r="AN61" s="201">
        <v>0</v>
      </c>
      <c r="AO61" s="201">
        <v>0</v>
      </c>
      <c r="AP61" s="201">
        <v>0</v>
      </c>
      <c r="AQ61" s="201">
        <v>0</v>
      </c>
      <c r="AR61" s="31">
        <f t="shared" si="30"/>
        <v>0</v>
      </c>
      <c r="AS61" s="201">
        <v>0</v>
      </c>
      <c r="AT61" s="201">
        <v>0</v>
      </c>
      <c r="AU61" s="201">
        <v>0</v>
      </c>
      <c r="AV61" s="201">
        <v>0</v>
      </c>
      <c r="AW61" s="51">
        <f t="shared" si="31"/>
        <v>0</v>
      </c>
      <c r="AX61" s="201">
        <v>0</v>
      </c>
      <c r="AY61" s="201">
        <v>0</v>
      </c>
      <c r="AZ61" s="201">
        <v>0</v>
      </c>
      <c r="BA61" s="201">
        <v>0</v>
      </c>
      <c r="BB61" s="51">
        <f t="shared" si="32"/>
        <v>0</v>
      </c>
      <c r="BC61" s="201">
        <v>0</v>
      </c>
      <c r="BD61" s="201">
        <v>0</v>
      </c>
      <c r="BE61" s="201">
        <v>0</v>
      </c>
      <c r="BF61" s="201">
        <v>0</v>
      </c>
      <c r="BG61" s="51">
        <f t="shared" si="33"/>
        <v>0</v>
      </c>
      <c r="BH61" s="201">
        <v>0</v>
      </c>
      <c r="BI61" s="201">
        <v>0</v>
      </c>
      <c r="BJ61" s="201">
        <v>0</v>
      </c>
      <c r="BK61" s="201">
        <v>0</v>
      </c>
      <c r="BL61" s="31">
        <f>SUM(BH61:BK61)</f>
        <v>0</v>
      </c>
      <c r="BM61" s="201">
        <v>0</v>
      </c>
      <c r="BN61" s="201">
        <v>0</v>
      </c>
      <c r="BO61" s="201">
        <v>0</v>
      </c>
      <c r="BP61" s="201">
        <v>0</v>
      </c>
      <c r="BQ61" s="95">
        <f t="shared" si="39"/>
        <v>0</v>
      </c>
      <c r="BR61" s="210">
        <f t="shared" si="35"/>
        <v>0</v>
      </c>
      <c r="BS61" s="211">
        <f t="shared" si="35"/>
        <v>0</v>
      </c>
      <c r="BT61" s="211">
        <f t="shared" si="35"/>
        <v>0</v>
      </c>
      <c r="BU61" s="211">
        <f t="shared" si="35"/>
        <v>0</v>
      </c>
      <c r="BV61" s="114">
        <f t="shared" si="36"/>
        <v>0</v>
      </c>
      <c r="BW61" s="22"/>
      <c r="BX61" s="586"/>
      <c r="BZ61" s="219"/>
      <c r="CA61" s="219"/>
      <c r="CB61" s="219"/>
      <c r="CC61" s="219"/>
      <c r="CD61" s="219"/>
      <c r="CE61" s="204"/>
      <c r="CF61" s="204"/>
      <c r="CG61" s="204"/>
      <c r="CH61" s="22"/>
      <c r="CI61" s="204"/>
    </row>
    <row r="62" spans="1:87" s="197" customFormat="1" hidden="1" x14ac:dyDescent="0.35">
      <c r="A62" s="196"/>
      <c r="D62" s="216"/>
      <c r="E62" s="205">
        <v>0</v>
      </c>
      <c r="F62" s="206">
        <v>0</v>
      </c>
      <c r="G62" s="206">
        <v>0</v>
      </c>
      <c r="H62" s="206">
        <v>0</v>
      </c>
      <c r="I62" s="51">
        <f t="shared" si="38"/>
        <v>0</v>
      </c>
      <c r="J62" s="202">
        <v>0</v>
      </c>
      <c r="K62" s="201">
        <v>0</v>
      </c>
      <c r="L62" s="201">
        <v>0</v>
      </c>
      <c r="M62" s="201">
        <v>0</v>
      </c>
      <c r="N62" s="51"/>
      <c r="O62" s="201">
        <v>0</v>
      </c>
      <c r="P62" s="201">
        <v>0</v>
      </c>
      <c r="Q62" s="201">
        <v>0</v>
      </c>
      <c r="R62" s="201">
        <v>0</v>
      </c>
      <c r="S62" s="51">
        <v>0</v>
      </c>
      <c r="T62" s="202">
        <v>0</v>
      </c>
      <c r="U62" s="201">
        <v>0</v>
      </c>
      <c r="V62" s="201">
        <v>0</v>
      </c>
      <c r="W62" s="201">
        <v>0</v>
      </c>
      <c r="X62" s="51">
        <f t="shared" si="26"/>
        <v>0</v>
      </c>
      <c r="Y62" s="201">
        <v>0</v>
      </c>
      <c r="Z62" s="201">
        <v>0</v>
      </c>
      <c r="AA62" s="201">
        <v>0</v>
      </c>
      <c r="AB62" s="201">
        <v>0</v>
      </c>
      <c r="AC62" s="51">
        <f>SUM(Y62:AB62)</f>
        <v>0</v>
      </c>
      <c r="AD62" s="201">
        <v>0</v>
      </c>
      <c r="AE62" s="201">
        <v>0</v>
      </c>
      <c r="AF62" s="201">
        <v>0</v>
      </c>
      <c r="AG62" s="201">
        <v>0</v>
      </c>
      <c r="AH62" s="51">
        <f t="shared" si="40"/>
        <v>0</v>
      </c>
      <c r="AI62" s="201">
        <v>0</v>
      </c>
      <c r="AJ62" s="201">
        <v>0</v>
      </c>
      <c r="AK62" s="201">
        <v>0</v>
      </c>
      <c r="AL62" s="201">
        <v>0</v>
      </c>
      <c r="AM62" s="51">
        <f t="shared" si="29"/>
        <v>0</v>
      </c>
      <c r="AN62" s="201">
        <v>0</v>
      </c>
      <c r="AO62" s="201">
        <v>0</v>
      </c>
      <c r="AP62" s="201">
        <v>0</v>
      </c>
      <c r="AQ62" s="201">
        <v>0</v>
      </c>
      <c r="AR62" s="51">
        <f t="shared" si="30"/>
        <v>0</v>
      </c>
      <c r="AS62" s="201">
        <v>0</v>
      </c>
      <c r="AT62" s="201">
        <v>0</v>
      </c>
      <c r="AU62" s="201">
        <v>0</v>
      </c>
      <c r="AV62" s="201">
        <v>0</v>
      </c>
      <c r="AW62" s="51">
        <f t="shared" si="31"/>
        <v>0</v>
      </c>
      <c r="AX62" s="201">
        <v>0</v>
      </c>
      <c r="AY62" s="201">
        <v>0</v>
      </c>
      <c r="AZ62" s="201">
        <v>0</v>
      </c>
      <c r="BA62" s="201">
        <v>0</v>
      </c>
      <c r="BB62" s="51">
        <f t="shared" si="32"/>
        <v>0</v>
      </c>
      <c r="BC62" s="201">
        <v>0</v>
      </c>
      <c r="BD62" s="201">
        <v>0</v>
      </c>
      <c r="BE62" s="201">
        <v>0</v>
      </c>
      <c r="BF62" s="201">
        <v>0</v>
      </c>
      <c r="BG62" s="51">
        <f t="shared" si="33"/>
        <v>0</v>
      </c>
      <c r="BH62" s="201">
        <v>0</v>
      </c>
      <c r="BI62" s="201">
        <v>0</v>
      </c>
      <c r="BJ62" s="201">
        <v>0</v>
      </c>
      <c r="BK62" s="201">
        <v>0</v>
      </c>
      <c r="BL62" s="51">
        <f>SUM(BH62:BK62)</f>
        <v>0</v>
      </c>
      <c r="BM62" s="201">
        <v>0</v>
      </c>
      <c r="BN62" s="201">
        <v>0</v>
      </c>
      <c r="BO62" s="201">
        <v>0</v>
      </c>
      <c r="BP62" s="201">
        <v>0</v>
      </c>
      <c r="BQ62" s="95">
        <f t="shared" si="39"/>
        <v>0</v>
      </c>
      <c r="BR62" s="202">
        <f t="shared" si="35"/>
        <v>0</v>
      </c>
      <c r="BS62" s="201">
        <f t="shared" si="35"/>
        <v>0</v>
      </c>
      <c r="BT62" s="201">
        <f t="shared" si="35"/>
        <v>0</v>
      </c>
      <c r="BU62" s="201">
        <f t="shared" si="35"/>
        <v>0</v>
      </c>
      <c r="BV62" s="93">
        <f t="shared" si="36"/>
        <v>0</v>
      </c>
      <c r="BW62" s="22"/>
      <c r="BX62" s="587"/>
      <c r="BZ62" s="219"/>
      <c r="CA62" s="219"/>
      <c r="CB62" s="219"/>
      <c r="CC62" s="219"/>
      <c r="CD62" s="219"/>
      <c r="CE62" s="204"/>
      <c r="CF62" s="204"/>
      <c r="CG62" s="204"/>
      <c r="CH62" s="22"/>
      <c r="CI62" s="204"/>
    </row>
    <row r="63" spans="1:87" x14ac:dyDescent="0.35">
      <c r="A63" s="164" t="s">
        <v>242</v>
      </c>
      <c r="B63" s="213"/>
      <c r="C63" s="213"/>
      <c r="D63" s="214"/>
      <c r="E63" s="208">
        <v>0</v>
      </c>
      <c r="F63" s="209">
        <v>24500269</v>
      </c>
      <c r="G63" s="209">
        <v>0</v>
      </c>
      <c r="H63" s="209">
        <v>0</v>
      </c>
      <c r="I63" s="31">
        <f>SUM(E63:H63)</f>
        <v>24500269</v>
      </c>
      <c r="J63" s="210">
        <v>0</v>
      </c>
      <c r="K63" s="211">
        <v>1973797</v>
      </c>
      <c r="L63" s="211">
        <v>0</v>
      </c>
      <c r="M63" s="211">
        <v>0</v>
      </c>
      <c r="N63" s="31">
        <f t="shared" si="37"/>
        <v>1973797</v>
      </c>
      <c r="O63" s="211">
        <v>0</v>
      </c>
      <c r="P63" s="211">
        <v>2004202</v>
      </c>
      <c r="Q63" s="211">
        <v>0</v>
      </c>
      <c r="R63" s="211">
        <v>0</v>
      </c>
      <c r="S63" s="31">
        <f t="shared" si="25"/>
        <v>2004202</v>
      </c>
      <c r="T63" s="210">
        <v>0</v>
      </c>
      <c r="U63" s="211">
        <v>1893979</v>
      </c>
      <c r="V63" s="211">
        <v>0</v>
      </c>
      <c r="W63" s="211">
        <v>0</v>
      </c>
      <c r="X63" s="31">
        <f>SUM(T63:W63)</f>
        <v>1893979</v>
      </c>
      <c r="Y63" s="211">
        <v>0</v>
      </c>
      <c r="Z63" s="211">
        <v>0</v>
      </c>
      <c r="AA63" s="211">
        <v>0</v>
      </c>
      <c r="AB63" s="211">
        <v>0</v>
      </c>
      <c r="AC63" s="31">
        <f t="shared" si="27"/>
        <v>0</v>
      </c>
      <c r="AD63" s="211">
        <v>0</v>
      </c>
      <c r="AE63" s="211">
        <v>0</v>
      </c>
      <c r="AF63" s="211">
        <v>0</v>
      </c>
      <c r="AG63" s="211">
        <v>0</v>
      </c>
      <c r="AH63" s="31">
        <f t="shared" si="40"/>
        <v>0</v>
      </c>
      <c r="AI63" s="211">
        <v>0</v>
      </c>
      <c r="AJ63" s="211">
        <v>0</v>
      </c>
      <c r="AK63" s="211">
        <v>0</v>
      </c>
      <c r="AL63" s="211">
        <v>0</v>
      </c>
      <c r="AM63" s="31">
        <f t="shared" si="29"/>
        <v>0</v>
      </c>
      <c r="AN63" s="211">
        <v>0</v>
      </c>
      <c r="AO63" s="211">
        <v>0</v>
      </c>
      <c r="AP63" s="211">
        <v>0</v>
      </c>
      <c r="AQ63" s="211">
        <v>0</v>
      </c>
      <c r="AR63" s="31">
        <f t="shared" si="30"/>
        <v>0</v>
      </c>
      <c r="AS63" s="211">
        <v>0</v>
      </c>
      <c r="AT63" s="211">
        <v>0</v>
      </c>
      <c r="AU63" s="211">
        <v>0</v>
      </c>
      <c r="AV63" s="211">
        <v>0</v>
      </c>
      <c r="AW63" s="31">
        <f t="shared" si="31"/>
        <v>0</v>
      </c>
      <c r="AX63" s="211">
        <v>0</v>
      </c>
      <c r="AY63" s="211">
        <v>0</v>
      </c>
      <c r="AZ63" s="211">
        <v>0</v>
      </c>
      <c r="BA63" s="211">
        <v>0</v>
      </c>
      <c r="BB63" s="31">
        <f t="shared" si="32"/>
        <v>0</v>
      </c>
      <c r="BC63" s="211">
        <v>0</v>
      </c>
      <c r="BD63" s="211">
        <v>0</v>
      </c>
      <c r="BE63" s="211">
        <v>0</v>
      </c>
      <c r="BF63" s="211">
        <v>0</v>
      </c>
      <c r="BG63" s="31">
        <f t="shared" si="33"/>
        <v>0</v>
      </c>
      <c r="BH63" s="211">
        <v>0</v>
      </c>
      <c r="BI63" s="211">
        <v>0</v>
      </c>
      <c r="BJ63" s="211">
        <v>0</v>
      </c>
      <c r="BK63" s="211">
        <v>0</v>
      </c>
      <c r="BL63" s="31">
        <f t="shared" si="34"/>
        <v>0</v>
      </c>
      <c r="BM63" s="211">
        <v>0</v>
      </c>
      <c r="BN63" s="211">
        <v>0</v>
      </c>
      <c r="BO63" s="211">
        <v>0</v>
      </c>
      <c r="BP63" s="211">
        <v>0</v>
      </c>
      <c r="BQ63" s="42">
        <f>SUM(BM63:BP63)</f>
        <v>0</v>
      </c>
      <c r="BR63" s="210">
        <f t="shared" si="35"/>
        <v>0</v>
      </c>
      <c r="BS63" s="211">
        <f t="shared" si="35"/>
        <v>5871978</v>
      </c>
      <c r="BT63" s="211">
        <f t="shared" si="35"/>
        <v>0</v>
      </c>
      <c r="BU63" s="211">
        <f>+M63+R63+W63+AB63+AG63+AL63+AQ63+AV63+BA63+BF63+BK63+BP63</f>
        <v>0</v>
      </c>
      <c r="BV63" s="114">
        <f>SUM(BR63:BU63)</f>
        <v>5871978</v>
      </c>
      <c r="BW63" s="1"/>
      <c r="BX63" s="586"/>
      <c r="BZ63" s="215"/>
      <c r="CA63" s="215"/>
      <c r="CB63" s="215"/>
      <c r="CC63" s="215"/>
      <c r="CD63" s="215"/>
      <c r="CE63" s="162"/>
      <c r="CF63" s="162"/>
      <c r="CG63" s="162"/>
      <c r="CH63" s="1"/>
      <c r="CI63" s="162"/>
    </row>
    <row r="64" spans="1:87" x14ac:dyDescent="0.35">
      <c r="A64" s="154" t="s">
        <v>243</v>
      </c>
      <c r="B64" s="193"/>
      <c r="D64" s="190"/>
      <c r="E64" s="208">
        <v>2449977</v>
      </c>
      <c r="F64" s="209">
        <v>45638</v>
      </c>
      <c r="G64" s="209">
        <v>0</v>
      </c>
      <c r="H64" s="209">
        <v>0</v>
      </c>
      <c r="I64" s="31">
        <f t="shared" si="38"/>
        <v>2495615</v>
      </c>
      <c r="J64" s="210">
        <v>186353</v>
      </c>
      <c r="K64" s="211">
        <v>827</v>
      </c>
      <c r="L64" s="211">
        <v>0</v>
      </c>
      <c r="M64" s="211">
        <v>0</v>
      </c>
      <c r="N64" s="31">
        <f t="shared" si="37"/>
        <v>187180</v>
      </c>
      <c r="O64" s="211">
        <v>188149</v>
      </c>
      <c r="P64" s="211">
        <v>2621</v>
      </c>
      <c r="Q64" s="211">
        <v>0</v>
      </c>
      <c r="R64" s="211">
        <v>0</v>
      </c>
      <c r="S64" s="31">
        <f t="shared" si="25"/>
        <v>190770</v>
      </c>
      <c r="T64" s="210">
        <v>184157</v>
      </c>
      <c r="U64" s="211">
        <v>1276</v>
      </c>
      <c r="V64" s="211">
        <v>0</v>
      </c>
      <c r="W64" s="211">
        <v>0</v>
      </c>
      <c r="X64" s="31">
        <f t="shared" si="26"/>
        <v>185433</v>
      </c>
      <c r="Y64" s="211">
        <v>0</v>
      </c>
      <c r="Z64" s="211">
        <v>0</v>
      </c>
      <c r="AA64" s="211">
        <v>0</v>
      </c>
      <c r="AB64" s="211">
        <v>0</v>
      </c>
      <c r="AC64" s="31">
        <f t="shared" si="27"/>
        <v>0</v>
      </c>
      <c r="AD64" s="211">
        <v>0</v>
      </c>
      <c r="AE64" s="211">
        <v>0</v>
      </c>
      <c r="AF64" s="211">
        <v>0</v>
      </c>
      <c r="AG64" s="211">
        <v>0</v>
      </c>
      <c r="AH64" s="31">
        <f t="shared" si="40"/>
        <v>0</v>
      </c>
      <c r="AI64" s="211">
        <v>0</v>
      </c>
      <c r="AJ64" s="211">
        <v>0</v>
      </c>
      <c r="AK64" s="211">
        <v>0</v>
      </c>
      <c r="AL64" s="211">
        <v>0</v>
      </c>
      <c r="AM64" s="31">
        <f t="shared" si="29"/>
        <v>0</v>
      </c>
      <c r="AN64" s="211">
        <v>0</v>
      </c>
      <c r="AO64" s="211">
        <v>0</v>
      </c>
      <c r="AP64" s="211">
        <v>0</v>
      </c>
      <c r="AQ64" s="211">
        <v>0</v>
      </c>
      <c r="AR64" s="31">
        <f t="shared" si="30"/>
        <v>0</v>
      </c>
      <c r="AS64" s="211">
        <v>0</v>
      </c>
      <c r="AT64" s="211">
        <v>0</v>
      </c>
      <c r="AU64" s="211">
        <v>0</v>
      </c>
      <c r="AV64" s="211">
        <v>0</v>
      </c>
      <c r="AW64" s="31">
        <f t="shared" si="31"/>
        <v>0</v>
      </c>
      <c r="AX64" s="211">
        <v>0</v>
      </c>
      <c r="AY64" s="211">
        <v>0</v>
      </c>
      <c r="AZ64" s="211">
        <v>0</v>
      </c>
      <c r="BA64" s="211">
        <v>0</v>
      </c>
      <c r="BB64" s="31">
        <f t="shared" si="32"/>
        <v>0</v>
      </c>
      <c r="BC64" s="211">
        <v>0</v>
      </c>
      <c r="BD64" s="211">
        <v>0</v>
      </c>
      <c r="BE64" s="211">
        <v>0</v>
      </c>
      <c r="BF64" s="211">
        <v>0</v>
      </c>
      <c r="BG64" s="31">
        <f t="shared" si="33"/>
        <v>0</v>
      </c>
      <c r="BH64" s="211">
        <v>0</v>
      </c>
      <c r="BI64" s="211">
        <v>0</v>
      </c>
      <c r="BJ64" s="211">
        <v>0</v>
      </c>
      <c r="BK64" s="211">
        <v>0</v>
      </c>
      <c r="BL64" s="31">
        <f t="shared" si="34"/>
        <v>0</v>
      </c>
      <c r="BM64" s="211">
        <v>0</v>
      </c>
      <c r="BN64" s="211">
        <v>0</v>
      </c>
      <c r="BO64" s="211">
        <v>0</v>
      </c>
      <c r="BP64" s="211">
        <v>0</v>
      </c>
      <c r="BQ64" s="42">
        <f t="shared" si="39"/>
        <v>0</v>
      </c>
      <c r="BR64" s="210">
        <f t="shared" si="35"/>
        <v>558659</v>
      </c>
      <c r="BS64" s="211">
        <f t="shared" si="35"/>
        <v>4724</v>
      </c>
      <c r="BT64" s="211">
        <f t="shared" si="35"/>
        <v>0</v>
      </c>
      <c r="BU64" s="211">
        <f>+M64+R64+W64+AB64+AG64+AL64+AQ64+AV64+BA64+BF64+BK64+BP64</f>
        <v>0</v>
      </c>
      <c r="BV64" s="114">
        <f>SUM(BR64:BU64)</f>
        <v>563383</v>
      </c>
      <c r="BW64" s="1"/>
      <c r="BX64" s="586"/>
      <c r="BZ64" s="212"/>
      <c r="CA64" s="212"/>
      <c r="CB64" s="212"/>
      <c r="CC64" s="212"/>
      <c r="CD64" s="212"/>
      <c r="CE64" s="162"/>
      <c r="CF64" s="162"/>
      <c r="CG64" s="162"/>
      <c r="CH64" s="1"/>
      <c r="CI64" s="162"/>
    </row>
    <row r="65" spans="1:112" x14ac:dyDescent="0.35">
      <c r="A65" s="164" t="s">
        <v>244</v>
      </c>
      <c r="B65" s="213"/>
      <c r="D65" s="190"/>
      <c r="E65" s="208">
        <v>1034288</v>
      </c>
      <c r="F65" s="209">
        <v>140926</v>
      </c>
      <c r="G65" s="209">
        <v>0</v>
      </c>
      <c r="H65" s="209">
        <v>0</v>
      </c>
      <c r="I65" s="31">
        <f t="shared" si="38"/>
        <v>1175214</v>
      </c>
      <c r="J65" s="210">
        <v>91575</v>
      </c>
      <c r="K65" s="211">
        <v>9431</v>
      </c>
      <c r="L65" s="211">
        <v>0</v>
      </c>
      <c r="M65" s="211">
        <v>0</v>
      </c>
      <c r="N65" s="31">
        <f t="shared" si="37"/>
        <v>101006</v>
      </c>
      <c r="O65" s="211">
        <v>98969</v>
      </c>
      <c r="P65" s="211">
        <v>311</v>
      </c>
      <c r="Q65" s="211">
        <v>0</v>
      </c>
      <c r="R65" s="211">
        <v>0</v>
      </c>
      <c r="S65" s="31">
        <f t="shared" si="25"/>
        <v>99280</v>
      </c>
      <c r="T65" s="210">
        <v>93983</v>
      </c>
      <c r="U65" s="211">
        <v>7657</v>
      </c>
      <c r="V65" s="211">
        <v>0</v>
      </c>
      <c r="W65" s="211">
        <v>0</v>
      </c>
      <c r="X65" s="31">
        <f t="shared" si="26"/>
        <v>101640</v>
      </c>
      <c r="Y65" s="211">
        <v>0</v>
      </c>
      <c r="Z65" s="211">
        <v>0</v>
      </c>
      <c r="AA65" s="211">
        <v>0</v>
      </c>
      <c r="AB65" s="211">
        <v>0</v>
      </c>
      <c r="AC65" s="31">
        <f t="shared" si="27"/>
        <v>0</v>
      </c>
      <c r="AD65" s="211">
        <v>0</v>
      </c>
      <c r="AE65" s="211">
        <v>0</v>
      </c>
      <c r="AF65" s="211">
        <v>0</v>
      </c>
      <c r="AG65" s="211">
        <v>0</v>
      </c>
      <c r="AH65" s="31">
        <f t="shared" si="40"/>
        <v>0</v>
      </c>
      <c r="AI65" s="211">
        <v>0</v>
      </c>
      <c r="AJ65" s="211">
        <v>0</v>
      </c>
      <c r="AK65" s="211">
        <v>0</v>
      </c>
      <c r="AL65" s="211">
        <v>0</v>
      </c>
      <c r="AM65" s="31">
        <f t="shared" si="29"/>
        <v>0</v>
      </c>
      <c r="AN65" s="211">
        <v>0</v>
      </c>
      <c r="AO65" s="211">
        <v>0</v>
      </c>
      <c r="AP65" s="211">
        <v>0</v>
      </c>
      <c r="AQ65" s="211">
        <v>0</v>
      </c>
      <c r="AR65" s="31">
        <f t="shared" si="30"/>
        <v>0</v>
      </c>
      <c r="AS65" s="211">
        <v>0</v>
      </c>
      <c r="AT65" s="211">
        <v>0</v>
      </c>
      <c r="AU65" s="211">
        <v>0</v>
      </c>
      <c r="AV65" s="211">
        <v>0</v>
      </c>
      <c r="AW65" s="31">
        <f t="shared" si="31"/>
        <v>0</v>
      </c>
      <c r="AX65" s="211">
        <v>0</v>
      </c>
      <c r="AY65" s="211">
        <v>0</v>
      </c>
      <c r="AZ65" s="211">
        <v>0</v>
      </c>
      <c r="BA65" s="211">
        <v>0</v>
      </c>
      <c r="BB65" s="31">
        <f t="shared" si="32"/>
        <v>0</v>
      </c>
      <c r="BC65" s="211">
        <v>0</v>
      </c>
      <c r="BD65" s="211">
        <v>0</v>
      </c>
      <c r="BE65" s="211">
        <v>0</v>
      </c>
      <c r="BF65" s="211">
        <v>0</v>
      </c>
      <c r="BG65" s="31">
        <f t="shared" si="33"/>
        <v>0</v>
      </c>
      <c r="BH65" s="211">
        <v>0</v>
      </c>
      <c r="BI65" s="211">
        <v>0</v>
      </c>
      <c r="BJ65" s="211">
        <v>0</v>
      </c>
      <c r="BK65" s="211">
        <v>0</v>
      </c>
      <c r="BL65" s="31">
        <f t="shared" si="34"/>
        <v>0</v>
      </c>
      <c r="BM65" s="211">
        <v>0</v>
      </c>
      <c r="BN65" s="211">
        <v>0</v>
      </c>
      <c r="BO65" s="211">
        <v>0</v>
      </c>
      <c r="BP65" s="211">
        <v>0</v>
      </c>
      <c r="BQ65" s="42">
        <f t="shared" si="39"/>
        <v>0</v>
      </c>
      <c r="BR65" s="210">
        <f t="shared" si="35"/>
        <v>284527</v>
      </c>
      <c r="BS65" s="211">
        <f>+K65+P65+U65+Z65+AE65+AJ65+AO65+AT65+AY65+BD65+BI65+BN65</f>
        <v>17399</v>
      </c>
      <c r="BT65" s="211">
        <f t="shared" si="35"/>
        <v>0</v>
      </c>
      <c r="BU65" s="211">
        <f>+M65+R65+W65+AB65+AG65+AL65+AQ65+AV65+BA65+BF65+BK65+BP65</f>
        <v>0</v>
      </c>
      <c r="BV65" s="114">
        <f>SUM(BR65:BU65)</f>
        <v>301926</v>
      </c>
      <c r="BW65" s="1"/>
      <c r="BX65" s="586"/>
      <c r="BZ65" s="212"/>
      <c r="CA65" s="212"/>
      <c r="CB65" s="212"/>
      <c r="CC65" s="212"/>
      <c r="CD65" s="212"/>
      <c r="CE65" s="162"/>
      <c r="CF65" s="162"/>
      <c r="CG65" s="162"/>
      <c r="CH65" s="1"/>
      <c r="CI65" s="162"/>
    </row>
    <row r="66" spans="1:112" x14ac:dyDescent="0.35">
      <c r="A66" s="176" t="s">
        <v>245</v>
      </c>
      <c r="B66" s="155"/>
      <c r="D66" s="190"/>
      <c r="E66" s="42">
        <v>0</v>
      </c>
      <c r="F66" s="209">
        <v>13128</v>
      </c>
      <c r="G66" s="220">
        <v>0</v>
      </c>
      <c r="H66" s="221">
        <v>0</v>
      </c>
      <c r="I66" s="31">
        <f t="shared" si="38"/>
        <v>13128</v>
      </c>
      <c r="J66" s="42">
        <v>0</v>
      </c>
      <c r="K66" s="29">
        <v>0</v>
      </c>
      <c r="L66" s="29">
        <v>0</v>
      </c>
      <c r="M66" s="29">
        <v>0</v>
      </c>
      <c r="N66" s="31">
        <f t="shared" si="37"/>
        <v>0</v>
      </c>
      <c r="O66" s="29">
        <v>0</v>
      </c>
      <c r="P66" s="211">
        <v>0</v>
      </c>
      <c r="Q66" s="29">
        <v>0</v>
      </c>
      <c r="R66" s="29">
        <v>0</v>
      </c>
      <c r="S66" s="31">
        <f t="shared" si="25"/>
        <v>0</v>
      </c>
      <c r="T66" s="42">
        <v>0</v>
      </c>
      <c r="U66" s="29">
        <v>0</v>
      </c>
      <c r="V66" s="29">
        <v>0</v>
      </c>
      <c r="W66" s="29">
        <v>0</v>
      </c>
      <c r="X66" s="31">
        <f>SUM(T66:W66)</f>
        <v>0</v>
      </c>
      <c r="Y66" s="42">
        <v>0</v>
      </c>
      <c r="Z66" s="29">
        <v>0</v>
      </c>
      <c r="AA66" s="29">
        <v>0</v>
      </c>
      <c r="AB66" s="29">
        <v>0</v>
      </c>
      <c r="AC66" s="31">
        <f t="shared" si="27"/>
        <v>0</v>
      </c>
      <c r="AD66" s="42">
        <v>0</v>
      </c>
      <c r="AE66" s="29">
        <v>0</v>
      </c>
      <c r="AF66" s="29">
        <v>0</v>
      </c>
      <c r="AG66" s="29">
        <v>0</v>
      </c>
      <c r="AH66" s="31">
        <f t="shared" si="40"/>
        <v>0</v>
      </c>
      <c r="AI66" s="42">
        <v>0</v>
      </c>
      <c r="AJ66" s="29">
        <v>0</v>
      </c>
      <c r="AK66" s="29">
        <v>0</v>
      </c>
      <c r="AL66" s="29">
        <v>0</v>
      </c>
      <c r="AM66" s="31">
        <f t="shared" si="29"/>
        <v>0</v>
      </c>
      <c r="AN66" s="211">
        <v>0</v>
      </c>
      <c r="AO66" s="29">
        <v>0</v>
      </c>
      <c r="AP66" s="29">
        <v>0</v>
      </c>
      <c r="AQ66" s="29">
        <v>0</v>
      </c>
      <c r="AR66" s="31">
        <f t="shared" si="30"/>
        <v>0</v>
      </c>
      <c r="AS66" s="42">
        <v>0</v>
      </c>
      <c r="AT66" s="29">
        <v>0</v>
      </c>
      <c r="AU66" s="29">
        <v>0</v>
      </c>
      <c r="AV66" s="29">
        <v>0</v>
      </c>
      <c r="AW66" s="31">
        <f t="shared" si="31"/>
        <v>0</v>
      </c>
      <c r="AX66" s="42">
        <v>0</v>
      </c>
      <c r="AY66" s="29">
        <v>0</v>
      </c>
      <c r="AZ66" s="29">
        <v>0</v>
      </c>
      <c r="BA66" s="29">
        <v>0</v>
      </c>
      <c r="BB66" s="31">
        <f t="shared" si="32"/>
        <v>0</v>
      </c>
      <c r="BC66" s="42">
        <v>0</v>
      </c>
      <c r="BD66" s="29">
        <v>0</v>
      </c>
      <c r="BE66" s="29">
        <v>0</v>
      </c>
      <c r="BF66" s="29">
        <v>0</v>
      </c>
      <c r="BG66" s="31">
        <f t="shared" si="33"/>
        <v>0</v>
      </c>
      <c r="BH66" s="42">
        <v>0</v>
      </c>
      <c r="BI66" s="211">
        <v>0</v>
      </c>
      <c r="BJ66" s="29">
        <v>0</v>
      </c>
      <c r="BK66" s="29">
        <v>0</v>
      </c>
      <c r="BL66" s="31">
        <f t="shared" si="34"/>
        <v>0</v>
      </c>
      <c r="BM66" s="211">
        <v>0</v>
      </c>
      <c r="BN66" s="29">
        <v>0</v>
      </c>
      <c r="BO66" s="29">
        <v>0</v>
      </c>
      <c r="BP66" s="221">
        <v>0</v>
      </c>
      <c r="BQ66" s="42">
        <f t="shared" si="39"/>
        <v>0</v>
      </c>
      <c r="BR66" s="42">
        <f t="shared" si="35"/>
        <v>0</v>
      </c>
      <c r="BS66" s="211">
        <f t="shared" si="35"/>
        <v>0</v>
      </c>
      <c r="BT66" s="29">
        <f>+L66+Q66+V66+AA66+AF66+AK66+AP66+AU66+AZ66+BE66+BJ66+BO66</f>
        <v>0</v>
      </c>
      <c r="BU66" s="29">
        <f>+M66+R66+W66+AB66+AG66+AL66+AQ66+AV66+BA66+BF66+BK66+BP66</f>
        <v>0</v>
      </c>
      <c r="BV66" s="114">
        <f>SUM(BR66:BU66)</f>
        <v>0</v>
      </c>
      <c r="BW66" s="1"/>
      <c r="BX66" s="586"/>
      <c r="BZ66" s="212"/>
      <c r="CA66" s="212"/>
      <c r="CB66" s="212"/>
      <c r="CC66" s="212"/>
      <c r="CD66" s="212"/>
      <c r="CE66" s="162"/>
      <c r="CF66" s="162"/>
      <c r="CG66" s="162"/>
      <c r="CH66" s="1"/>
      <c r="CI66" s="162"/>
    </row>
    <row r="67" spans="1:112" s="222" customFormat="1" ht="12.9" x14ac:dyDescent="0.35">
      <c r="A67" s="222" t="s">
        <v>246</v>
      </c>
      <c r="E67" s="597">
        <f t="shared" ref="E67:AJ67" si="41">SUM(E51:E66)-E53-E60</f>
        <v>386167742</v>
      </c>
      <c r="F67" s="223">
        <f t="shared" si="41"/>
        <v>641430787</v>
      </c>
      <c r="G67" s="223">
        <f t="shared" si="41"/>
        <v>0</v>
      </c>
      <c r="H67" s="224">
        <f t="shared" si="41"/>
        <v>0</v>
      </c>
      <c r="I67" s="225">
        <f t="shared" si="41"/>
        <v>1027598529</v>
      </c>
      <c r="J67" s="226">
        <f t="shared" si="41"/>
        <v>9330991</v>
      </c>
      <c r="K67" s="227">
        <f t="shared" si="41"/>
        <v>52023691</v>
      </c>
      <c r="L67" s="227">
        <f t="shared" si="41"/>
        <v>0</v>
      </c>
      <c r="M67" s="228">
        <f t="shared" si="41"/>
        <v>65823</v>
      </c>
      <c r="N67" s="229">
        <f t="shared" si="41"/>
        <v>61420505</v>
      </c>
      <c r="O67" s="226">
        <f t="shared" si="41"/>
        <v>5526530.1131499996</v>
      </c>
      <c r="P67" s="227">
        <f t="shared" si="41"/>
        <v>52046770</v>
      </c>
      <c r="Q67" s="227">
        <f t="shared" si="41"/>
        <v>0</v>
      </c>
      <c r="R67" s="228">
        <f t="shared" si="41"/>
        <v>84787.902100000007</v>
      </c>
      <c r="S67" s="229">
        <f t="shared" si="41"/>
        <v>57658088.015249997</v>
      </c>
      <c r="T67" s="226">
        <f t="shared" si="41"/>
        <v>29959597.572190002</v>
      </c>
      <c r="U67" s="227">
        <f t="shared" si="41"/>
        <v>52012548</v>
      </c>
      <c r="V67" s="227">
        <f t="shared" si="41"/>
        <v>0</v>
      </c>
      <c r="W67" s="228">
        <f t="shared" si="41"/>
        <v>163513.8051</v>
      </c>
      <c r="X67" s="229">
        <f t="shared" si="41"/>
        <v>82135659.377289996</v>
      </c>
      <c r="Y67" s="226">
        <f t="shared" si="41"/>
        <v>0</v>
      </c>
      <c r="Z67" s="227">
        <f t="shared" si="41"/>
        <v>0</v>
      </c>
      <c r="AA67" s="227">
        <f t="shared" si="41"/>
        <v>0</v>
      </c>
      <c r="AB67" s="228">
        <f t="shared" si="41"/>
        <v>0</v>
      </c>
      <c r="AC67" s="229">
        <f t="shared" si="41"/>
        <v>0</v>
      </c>
      <c r="AD67" s="226">
        <f t="shared" si="41"/>
        <v>0</v>
      </c>
      <c r="AE67" s="227">
        <f t="shared" si="41"/>
        <v>0</v>
      </c>
      <c r="AF67" s="227">
        <f t="shared" si="41"/>
        <v>0</v>
      </c>
      <c r="AG67" s="228">
        <f t="shared" si="41"/>
        <v>0</v>
      </c>
      <c r="AH67" s="229">
        <f t="shared" si="41"/>
        <v>0</v>
      </c>
      <c r="AI67" s="226">
        <f t="shared" si="41"/>
        <v>0</v>
      </c>
      <c r="AJ67" s="227">
        <f t="shared" si="41"/>
        <v>0</v>
      </c>
      <c r="AK67" s="227">
        <f t="shared" ref="AK67:BP67" si="42">SUM(AK51:AK66)-AK53-AK60</f>
        <v>0</v>
      </c>
      <c r="AL67" s="228">
        <f t="shared" si="42"/>
        <v>0</v>
      </c>
      <c r="AM67" s="229">
        <f t="shared" si="42"/>
        <v>0</v>
      </c>
      <c r="AN67" s="226">
        <f t="shared" si="42"/>
        <v>0</v>
      </c>
      <c r="AO67" s="227">
        <f t="shared" si="42"/>
        <v>0</v>
      </c>
      <c r="AP67" s="227">
        <f t="shared" si="42"/>
        <v>0</v>
      </c>
      <c r="AQ67" s="228">
        <f t="shared" si="42"/>
        <v>0</v>
      </c>
      <c r="AR67" s="229">
        <f t="shared" si="42"/>
        <v>0</v>
      </c>
      <c r="AS67" s="226">
        <f t="shared" si="42"/>
        <v>0</v>
      </c>
      <c r="AT67" s="227">
        <f t="shared" si="42"/>
        <v>0</v>
      </c>
      <c r="AU67" s="227">
        <f t="shared" si="42"/>
        <v>0</v>
      </c>
      <c r="AV67" s="228">
        <f t="shared" si="42"/>
        <v>0</v>
      </c>
      <c r="AW67" s="229">
        <f t="shared" si="42"/>
        <v>0</v>
      </c>
      <c r="AX67" s="226">
        <f t="shared" si="42"/>
        <v>0</v>
      </c>
      <c r="AY67" s="227">
        <f t="shared" si="42"/>
        <v>0</v>
      </c>
      <c r="AZ67" s="227">
        <f t="shared" si="42"/>
        <v>0</v>
      </c>
      <c r="BA67" s="228">
        <f t="shared" si="42"/>
        <v>0</v>
      </c>
      <c r="BB67" s="229">
        <f t="shared" si="42"/>
        <v>0</v>
      </c>
      <c r="BC67" s="226">
        <f t="shared" si="42"/>
        <v>0</v>
      </c>
      <c r="BD67" s="227">
        <f t="shared" si="42"/>
        <v>0</v>
      </c>
      <c r="BE67" s="227">
        <f t="shared" si="42"/>
        <v>0</v>
      </c>
      <c r="BF67" s="228">
        <f t="shared" si="42"/>
        <v>0</v>
      </c>
      <c r="BG67" s="229">
        <f t="shared" si="42"/>
        <v>0</v>
      </c>
      <c r="BH67" s="226">
        <f t="shared" si="42"/>
        <v>0</v>
      </c>
      <c r="BI67" s="227">
        <f t="shared" si="42"/>
        <v>0</v>
      </c>
      <c r="BJ67" s="227">
        <f t="shared" si="42"/>
        <v>0</v>
      </c>
      <c r="BK67" s="228">
        <f t="shared" si="42"/>
        <v>0</v>
      </c>
      <c r="BL67" s="229">
        <f t="shared" si="42"/>
        <v>0</v>
      </c>
      <c r="BM67" s="226">
        <f t="shared" si="42"/>
        <v>0</v>
      </c>
      <c r="BN67" s="227">
        <f t="shared" si="42"/>
        <v>0</v>
      </c>
      <c r="BO67" s="227">
        <f t="shared" si="42"/>
        <v>0</v>
      </c>
      <c r="BP67" s="228">
        <f t="shared" si="42"/>
        <v>0</v>
      </c>
      <c r="BQ67" s="229">
        <f t="shared" ref="BQ67:BV67" si="43">SUM(BQ51:BQ66)-BQ53-BQ60</f>
        <v>0</v>
      </c>
      <c r="BR67" s="226">
        <f t="shared" si="43"/>
        <v>44817118.68534001</v>
      </c>
      <c r="BS67" s="227">
        <f t="shared" si="43"/>
        <v>156083009</v>
      </c>
      <c r="BT67" s="227">
        <f t="shared" si="43"/>
        <v>0</v>
      </c>
      <c r="BU67" s="227">
        <f t="shared" si="43"/>
        <v>314124.7072</v>
      </c>
      <c r="BV67" s="230">
        <f t="shared" si="43"/>
        <v>201214252.39254001</v>
      </c>
      <c r="BW67" s="231"/>
      <c r="BX67" s="513"/>
      <c r="BY67" s="592"/>
      <c r="BZ67" s="592"/>
      <c r="CA67" s="592"/>
      <c r="CB67" s="593"/>
      <c r="CC67" s="593"/>
      <c r="CD67" s="593"/>
      <c r="CE67" s="593"/>
      <c r="CF67" s="593"/>
      <c r="CG67" s="593"/>
      <c r="CH67" s="593"/>
      <c r="CI67" s="593"/>
      <c r="CJ67" s="593"/>
      <c r="CK67" s="593"/>
      <c r="CL67" s="593"/>
      <c r="CM67" s="593"/>
      <c r="CN67" s="593"/>
      <c r="CO67" s="593"/>
      <c r="CP67" s="593"/>
      <c r="CQ67" s="593"/>
      <c r="CR67" s="593"/>
      <c r="CS67" s="593"/>
      <c r="CT67" s="593"/>
      <c r="CU67" s="593"/>
      <c r="CV67" s="593"/>
      <c r="CW67" s="593"/>
      <c r="CX67" s="593"/>
      <c r="CY67" s="593"/>
      <c r="CZ67" s="593"/>
      <c r="DA67" s="593"/>
      <c r="DB67" s="593"/>
      <c r="DC67" s="593"/>
      <c r="DD67" s="593"/>
      <c r="DE67" s="593"/>
      <c r="DF67" s="593"/>
      <c r="DG67" s="593"/>
      <c r="DH67" s="593"/>
    </row>
    <row r="68" spans="1:112" s="238" customFormat="1" ht="12.9" x14ac:dyDescent="0.35">
      <c r="A68" s="232" t="s">
        <v>247</v>
      </c>
      <c r="B68" s="232"/>
      <c r="C68" s="232"/>
      <c r="D68" s="232"/>
      <c r="E68" s="598">
        <v>570225</v>
      </c>
      <c r="F68" s="233">
        <v>0</v>
      </c>
      <c r="G68" s="233">
        <v>0</v>
      </c>
      <c r="H68" s="233">
        <v>0</v>
      </c>
      <c r="I68" s="234">
        <f>SUM(E68:H68)</f>
        <v>570225</v>
      </c>
      <c r="J68" s="233">
        <v>0</v>
      </c>
      <c r="K68" s="233">
        <v>0</v>
      </c>
      <c r="L68" s="233">
        <v>0</v>
      </c>
      <c r="M68" s="233">
        <v>0</v>
      </c>
      <c r="N68" s="235">
        <v>0</v>
      </c>
      <c r="O68" s="233"/>
      <c r="P68" s="233"/>
      <c r="Q68" s="233"/>
      <c r="R68" s="233"/>
      <c r="S68" s="235"/>
      <c r="T68" s="236" t="s">
        <v>62</v>
      </c>
      <c r="U68" s="233">
        <v>0</v>
      </c>
      <c r="V68" s="233">
        <v>0</v>
      </c>
      <c r="W68" s="233">
        <v>0</v>
      </c>
      <c r="X68" s="235">
        <v>0</v>
      </c>
      <c r="Y68" s="233"/>
      <c r="Z68" s="233"/>
      <c r="AA68" s="233"/>
      <c r="AB68" s="233"/>
      <c r="AC68" s="235"/>
      <c r="AD68" s="233"/>
      <c r="AE68" s="233"/>
      <c r="AF68" s="233"/>
      <c r="AG68" s="233"/>
      <c r="AH68" s="235"/>
      <c r="AI68" s="233"/>
      <c r="AJ68" s="233"/>
      <c r="AK68" s="233"/>
      <c r="AL68" s="233"/>
      <c r="AM68" s="235"/>
      <c r="AN68" s="233"/>
      <c r="AO68" s="233"/>
      <c r="AP68" s="233"/>
      <c r="AQ68" s="233"/>
      <c r="AR68" s="235"/>
      <c r="AS68" s="233"/>
      <c r="AT68" s="233"/>
      <c r="AU68" s="233"/>
      <c r="AV68" s="233"/>
      <c r="AW68" s="235"/>
      <c r="AX68" s="233"/>
      <c r="AY68" s="233"/>
      <c r="AZ68" s="233"/>
      <c r="BA68" s="233"/>
      <c r="BB68" s="235"/>
      <c r="BC68" s="233"/>
      <c r="BD68" s="233"/>
      <c r="BE68" s="233"/>
      <c r="BF68" s="233"/>
      <c r="BG68" s="235"/>
      <c r="BH68" s="233"/>
      <c r="BI68" s="233"/>
      <c r="BJ68" s="233"/>
      <c r="BK68" s="233"/>
      <c r="BL68" s="235"/>
      <c r="BM68" s="233"/>
      <c r="BN68" s="233"/>
      <c r="BO68" s="233"/>
      <c r="BP68" s="233"/>
      <c r="BQ68" s="235"/>
      <c r="BR68" s="233">
        <v>0</v>
      </c>
      <c r="BS68" s="233">
        <v>0</v>
      </c>
      <c r="BT68" s="233">
        <v>0</v>
      </c>
      <c r="BU68" s="233">
        <v>0</v>
      </c>
      <c r="BV68" s="237">
        <v>0</v>
      </c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</row>
    <row r="69" spans="1:112" s="238" customFormat="1" x14ac:dyDescent="0.35">
      <c r="A69" s="180" t="s">
        <v>183</v>
      </c>
      <c r="B69" s="181"/>
      <c r="C69" s="127"/>
      <c r="D69" s="595"/>
      <c r="E69" s="599">
        <f>+E48+E67+E68</f>
        <v>668429219</v>
      </c>
      <c r="F69" s="184">
        <f>+F48+F67</f>
        <v>1446312965</v>
      </c>
      <c r="G69" s="184">
        <f>+G48+G67</f>
        <v>15170458</v>
      </c>
      <c r="H69" s="184">
        <f>+H48+H67</f>
        <v>1054053</v>
      </c>
      <c r="I69" s="239">
        <f>+I48+I67+I68</f>
        <v>2130966695</v>
      </c>
      <c r="J69" s="184">
        <f t="shared" ref="J69:BU69" si="44">+J48+J67</f>
        <v>33147093</v>
      </c>
      <c r="K69" s="184">
        <f t="shared" si="44"/>
        <v>132864571</v>
      </c>
      <c r="L69" s="184">
        <f t="shared" si="44"/>
        <v>1748418</v>
      </c>
      <c r="M69" s="184">
        <f t="shared" si="44"/>
        <v>884307</v>
      </c>
      <c r="N69" s="185">
        <f t="shared" si="44"/>
        <v>168644389</v>
      </c>
      <c r="O69" s="184">
        <f t="shared" si="44"/>
        <v>29460887.113150001</v>
      </c>
      <c r="P69" s="184">
        <f t="shared" si="44"/>
        <v>108864356</v>
      </c>
      <c r="Q69" s="184">
        <f t="shared" si="44"/>
        <v>936890</v>
      </c>
      <c r="R69" s="184">
        <f t="shared" si="44"/>
        <v>97733.902100000007</v>
      </c>
      <c r="S69" s="185">
        <f t="shared" si="44"/>
        <v>139359867.01525</v>
      </c>
      <c r="T69" s="183">
        <f t="shared" si="44"/>
        <v>52377350.572190002</v>
      </c>
      <c r="U69" s="184">
        <f t="shared" si="44"/>
        <v>108670252</v>
      </c>
      <c r="V69" s="184">
        <f t="shared" si="44"/>
        <v>1131973</v>
      </c>
      <c r="W69" s="184">
        <f t="shared" si="44"/>
        <v>170925.8051</v>
      </c>
      <c r="X69" s="185">
        <f t="shared" si="44"/>
        <v>162350501.37729001</v>
      </c>
      <c r="Y69" s="184">
        <f t="shared" si="44"/>
        <v>0</v>
      </c>
      <c r="Z69" s="184">
        <f t="shared" si="44"/>
        <v>0</v>
      </c>
      <c r="AA69" s="184">
        <f t="shared" si="44"/>
        <v>0</v>
      </c>
      <c r="AB69" s="184">
        <f t="shared" si="44"/>
        <v>0</v>
      </c>
      <c r="AC69" s="185">
        <f t="shared" si="44"/>
        <v>0</v>
      </c>
      <c r="AD69" s="184">
        <f t="shared" si="44"/>
        <v>0</v>
      </c>
      <c r="AE69" s="184">
        <f t="shared" si="44"/>
        <v>0</v>
      </c>
      <c r="AF69" s="184">
        <f t="shared" si="44"/>
        <v>0</v>
      </c>
      <c r="AG69" s="184">
        <f t="shared" si="44"/>
        <v>0</v>
      </c>
      <c r="AH69" s="185">
        <f t="shared" si="44"/>
        <v>0</v>
      </c>
      <c r="AI69" s="184">
        <f t="shared" si="44"/>
        <v>0</v>
      </c>
      <c r="AJ69" s="184">
        <f t="shared" si="44"/>
        <v>0</v>
      </c>
      <c r="AK69" s="184">
        <f t="shared" si="44"/>
        <v>0</v>
      </c>
      <c r="AL69" s="184">
        <f t="shared" si="44"/>
        <v>0</v>
      </c>
      <c r="AM69" s="185">
        <f t="shared" si="44"/>
        <v>0</v>
      </c>
      <c r="AN69" s="184">
        <f t="shared" si="44"/>
        <v>0</v>
      </c>
      <c r="AO69" s="184">
        <f t="shared" si="44"/>
        <v>0</v>
      </c>
      <c r="AP69" s="184">
        <f t="shared" si="44"/>
        <v>0</v>
      </c>
      <c r="AQ69" s="184">
        <f t="shared" si="44"/>
        <v>0</v>
      </c>
      <c r="AR69" s="185">
        <f t="shared" si="44"/>
        <v>0</v>
      </c>
      <c r="AS69" s="184">
        <f t="shared" si="44"/>
        <v>0</v>
      </c>
      <c r="AT69" s="184">
        <f t="shared" si="44"/>
        <v>0</v>
      </c>
      <c r="AU69" s="184">
        <f t="shared" si="44"/>
        <v>0</v>
      </c>
      <c r="AV69" s="184">
        <f t="shared" si="44"/>
        <v>0</v>
      </c>
      <c r="AW69" s="185">
        <f t="shared" si="44"/>
        <v>0</v>
      </c>
      <c r="AX69" s="184">
        <f t="shared" si="44"/>
        <v>0</v>
      </c>
      <c r="AY69" s="184">
        <f t="shared" si="44"/>
        <v>0</v>
      </c>
      <c r="AZ69" s="184">
        <f t="shared" si="44"/>
        <v>0</v>
      </c>
      <c r="BA69" s="184">
        <f t="shared" si="44"/>
        <v>0</v>
      </c>
      <c r="BB69" s="240">
        <f t="shared" si="44"/>
        <v>0</v>
      </c>
      <c r="BC69" s="184">
        <f t="shared" si="44"/>
        <v>0</v>
      </c>
      <c r="BD69" s="184">
        <f t="shared" si="44"/>
        <v>0</v>
      </c>
      <c r="BE69" s="184">
        <f t="shared" si="44"/>
        <v>0</v>
      </c>
      <c r="BF69" s="184">
        <f t="shared" si="44"/>
        <v>0</v>
      </c>
      <c r="BG69" s="240">
        <f t="shared" si="44"/>
        <v>0</v>
      </c>
      <c r="BH69" s="184">
        <f t="shared" si="44"/>
        <v>0</v>
      </c>
      <c r="BI69" s="184">
        <f t="shared" si="44"/>
        <v>0</v>
      </c>
      <c r="BJ69" s="184">
        <f t="shared" si="44"/>
        <v>0</v>
      </c>
      <c r="BK69" s="184">
        <f t="shared" si="44"/>
        <v>0</v>
      </c>
      <c r="BL69" s="240">
        <f t="shared" si="44"/>
        <v>0</v>
      </c>
      <c r="BM69" s="184">
        <f t="shared" si="44"/>
        <v>0</v>
      </c>
      <c r="BN69" s="184">
        <f t="shared" si="44"/>
        <v>0</v>
      </c>
      <c r="BO69" s="184">
        <f t="shared" si="44"/>
        <v>0</v>
      </c>
      <c r="BP69" s="184">
        <f t="shared" si="44"/>
        <v>0</v>
      </c>
      <c r="BQ69" s="183">
        <f t="shared" si="44"/>
        <v>0</v>
      </c>
      <c r="BR69" s="183">
        <f t="shared" si="44"/>
        <v>114985330.68534002</v>
      </c>
      <c r="BS69" s="184">
        <f t="shared" si="44"/>
        <v>350399179</v>
      </c>
      <c r="BT69" s="184">
        <f t="shared" si="44"/>
        <v>3817281</v>
      </c>
      <c r="BU69" s="184">
        <f t="shared" si="44"/>
        <v>1152966.7072000001</v>
      </c>
      <c r="BV69" s="186">
        <f t="shared" ref="BV69" si="45">+BV48+BV67</f>
        <v>470354757.39253998</v>
      </c>
      <c r="BW69" s="1"/>
      <c r="BX69" s="586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</row>
    <row r="70" spans="1:112" ht="13.5" customHeight="1" x14ac:dyDescent="0.35">
      <c r="A70" s="241" t="s">
        <v>248</v>
      </c>
      <c r="B70" s="241"/>
      <c r="D70" s="156"/>
      <c r="E70" s="42">
        <v>5000000</v>
      </c>
      <c r="F70" s="29">
        <v>0</v>
      </c>
      <c r="G70" s="29">
        <v>0</v>
      </c>
      <c r="H70" s="29">
        <v>0</v>
      </c>
      <c r="I70" s="31">
        <f>SUM(E70:H70)</f>
        <v>5000000</v>
      </c>
      <c r="J70" s="42">
        <v>0</v>
      </c>
      <c r="K70" s="29">
        <v>0</v>
      </c>
      <c r="L70" s="29">
        <v>0</v>
      </c>
      <c r="M70" s="29">
        <v>0</v>
      </c>
      <c r="N70" s="31">
        <v>0</v>
      </c>
      <c r="O70" s="29">
        <v>0</v>
      </c>
      <c r="P70" s="29">
        <v>0</v>
      </c>
      <c r="Q70" s="29">
        <v>0</v>
      </c>
      <c r="R70" s="29">
        <v>0</v>
      </c>
      <c r="S70" s="31">
        <v>0</v>
      </c>
      <c r="T70" s="42">
        <v>0</v>
      </c>
      <c r="U70" s="29">
        <v>0</v>
      </c>
      <c r="V70" s="29">
        <v>0</v>
      </c>
      <c r="W70" s="29">
        <v>0</v>
      </c>
      <c r="X70" s="31">
        <v>0</v>
      </c>
      <c r="Y70" s="29">
        <v>0</v>
      </c>
      <c r="Z70" s="29">
        <v>0</v>
      </c>
      <c r="AA70" s="29">
        <v>0</v>
      </c>
      <c r="AB70" s="29">
        <v>0</v>
      </c>
      <c r="AC70" s="31">
        <v>0</v>
      </c>
      <c r="AD70" s="29">
        <v>0</v>
      </c>
      <c r="AE70" s="29">
        <v>0</v>
      </c>
      <c r="AF70" s="29">
        <v>0</v>
      </c>
      <c r="AG70" s="29">
        <v>0</v>
      </c>
      <c r="AH70" s="31">
        <v>0</v>
      </c>
      <c r="AI70" s="29">
        <v>0</v>
      </c>
      <c r="AJ70" s="29">
        <v>0</v>
      </c>
      <c r="AK70" s="29">
        <v>0</v>
      </c>
      <c r="AL70" s="29">
        <v>0</v>
      </c>
      <c r="AM70" s="31">
        <v>0</v>
      </c>
      <c r="AN70" s="29">
        <v>0</v>
      </c>
      <c r="AO70" s="29">
        <v>0</v>
      </c>
      <c r="AP70" s="29">
        <v>0</v>
      </c>
      <c r="AQ70" s="29">
        <v>0</v>
      </c>
      <c r="AR70" s="31">
        <v>0</v>
      </c>
      <c r="AS70" s="29">
        <v>0</v>
      </c>
      <c r="AT70" s="29">
        <v>0</v>
      </c>
      <c r="AU70" s="29">
        <v>0</v>
      </c>
      <c r="AV70" s="29">
        <v>0</v>
      </c>
      <c r="AW70" s="31">
        <v>0</v>
      </c>
      <c r="AX70" s="29">
        <v>0</v>
      </c>
      <c r="AY70" s="29">
        <v>0</v>
      </c>
      <c r="AZ70" s="29">
        <v>0</v>
      </c>
      <c r="BA70" s="29">
        <v>0</v>
      </c>
      <c r="BB70" s="31">
        <v>0</v>
      </c>
      <c r="BC70" s="29">
        <v>0</v>
      </c>
      <c r="BD70" s="29">
        <v>0</v>
      </c>
      <c r="BE70" s="29">
        <v>0</v>
      </c>
      <c r="BF70" s="29">
        <v>0</v>
      </c>
      <c r="BG70" s="31">
        <v>0</v>
      </c>
      <c r="BH70" s="29">
        <v>0</v>
      </c>
      <c r="BI70" s="29">
        <v>0</v>
      </c>
      <c r="BJ70" s="29">
        <v>0</v>
      </c>
      <c r="BK70" s="29">
        <v>0</v>
      </c>
      <c r="BL70" s="31">
        <v>0</v>
      </c>
      <c r="BM70" s="29">
        <v>0</v>
      </c>
      <c r="BN70" s="29">
        <v>0</v>
      </c>
      <c r="BO70" s="29">
        <v>0</v>
      </c>
      <c r="BP70" s="29">
        <v>0</v>
      </c>
      <c r="BQ70" s="42">
        <f>SUM(BM70:BP70)</f>
        <v>0</v>
      </c>
      <c r="BR70" s="42">
        <f>+J70+O70+T70+Y70+AD70+AI70+AN70+AS70+AX70+BC70+BH70+BM70</f>
        <v>0</v>
      </c>
      <c r="BS70" s="29">
        <f>+K70+P70+U70+Z70+AE70+AJ70+AO70+AT70+AY70+BD70+BI70+BN70</f>
        <v>0</v>
      </c>
      <c r="BT70" s="29">
        <f>+L70+Q70+V70+AA70+AF70+AK70+AP70+AU70+AZ70+BE70+BJ70+BO70</f>
        <v>0</v>
      </c>
      <c r="BU70" s="29">
        <f>+M70+R70+W70+AB70+AG70+AL70+AQ70+AV70+BA70+BF70+BK70+BP70</f>
        <v>0</v>
      </c>
      <c r="BV70" s="114">
        <f>SUM(BR70:BU70)</f>
        <v>0</v>
      </c>
      <c r="BW70" s="1"/>
      <c r="BX70" s="586"/>
      <c r="BZ70" s="242"/>
      <c r="CA70" s="242"/>
      <c r="CB70" s="242"/>
      <c r="CC70" s="242"/>
      <c r="CD70" s="242"/>
      <c r="CE70" s="243"/>
      <c r="CF70" s="243"/>
      <c r="CG70" s="243"/>
      <c r="CH70" s="243"/>
      <c r="CI70" s="243"/>
    </row>
    <row r="71" spans="1:112" x14ac:dyDescent="0.35">
      <c r="A71" s="244" t="s">
        <v>249</v>
      </c>
      <c r="B71" s="245"/>
      <c r="C71" s="246"/>
      <c r="D71" s="596"/>
      <c r="E71" s="248">
        <f>E69+E70</f>
        <v>673429219</v>
      </c>
      <c r="F71" s="247">
        <f t="shared" ref="F71:BQ71" si="46">F69+F70</f>
        <v>1446312965</v>
      </c>
      <c r="G71" s="247">
        <f t="shared" si="46"/>
        <v>15170458</v>
      </c>
      <c r="H71" s="247">
        <f t="shared" si="46"/>
        <v>1054053</v>
      </c>
      <c r="I71" s="240">
        <f t="shared" si="46"/>
        <v>2135966695</v>
      </c>
      <c r="J71" s="247">
        <f t="shared" si="46"/>
        <v>33147093</v>
      </c>
      <c r="K71" s="247">
        <f t="shared" si="46"/>
        <v>132864571</v>
      </c>
      <c r="L71" s="247">
        <f t="shared" si="46"/>
        <v>1748418</v>
      </c>
      <c r="M71" s="247">
        <f t="shared" si="46"/>
        <v>884307</v>
      </c>
      <c r="N71" s="240">
        <f t="shared" si="46"/>
        <v>168644389</v>
      </c>
      <c r="O71" s="247">
        <f t="shared" si="46"/>
        <v>29460887.113150001</v>
      </c>
      <c r="P71" s="247">
        <f t="shared" si="46"/>
        <v>108864356</v>
      </c>
      <c r="Q71" s="247">
        <f t="shared" si="46"/>
        <v>936890</v>
      </c>
      <c r="R71" s="247">
        <f t="shared" si="46"/>
        <v>97733.902100000007</v>
      </c>
      <c r="S71" s="240">
        <f t="shared" si="46"/>
        <v>139359867.01525</v>
      </c>
      <c r="T71" s="248">
        <f t="shared" si="46"/>
        <v>52377350.572190002</v>
      </c>
      <c r="U71" s="247">
        <f t="shared" si="46"/>
        <v>108670252</v>
      </c>
      <c r="V71" s="247">
        <f t="shared" si="46"/>
        <v>1131973</v>
      </c>
      <c r="W71" s="249">
        <f t="shared" si="46"/>
        <v>170925.8051</v>
      </c>
      <c r="X71" s="240">
        <f t="shared" si="46"/>
        <v>162350501.37729001</v>
      </c>
      <c r="Y71" s="247">
        <f t="shared" si="46"/>
        <v>0</v>
      </c>
      <c r="Z71" s="247">
        <f t="shared" si="46"/>
        <v>0</v>
      </c>
      <c r="AA71" s="247">
        <f t="shared" si="46"/>
        <v>0</v>
      </c>
      <c r="AB71" s="247">
        <f t="shared" si="46"/>
        <v>0</v>
      </c>
      <c r="AC71" s="247">
        <f t="shared" si="46"/>
        <v>0</v>
      </c>
      <c r="AD71" s="247">
        <f t="shared" si="46"/>
        <v>0</v>
      </c>
      <c r="AE71" s="247">
        <f t="shared" si="46"/>
        <v>0</v>
      </c>
      <c r="AF71" s="247">
        <f t="shared" si="46"/>
        <v>0</v>
      </c>
      <c r="AG71" s="247">
        <f t="shared" si="46"/>
        <v>0</v>
      </c>
      <c r="AH71" s="247">
        <f t="shared" si="46"/>
        <v>0</v>
      </c>
      <c r="AI71" s="247">
        <f t="shared" si="46"/>
        <v>0</v>
      </c>
      <c r="AJ71" s="247">
        <f t="shared" si="46"/>
        <v>0</v>
      </c>
      <c r="AK71" s="247">
        <f t="shared" si="46"/>
        <v>0</v>
      </c>
      <c r="AL71" s="247">
        <f t="shared" si="46"/>
        <v>0</v>
      </c>
      <c r="AM71" s="247">
        <f t="shared" si="46"/>
        <v>0</v>
      </c>
      <c r="AN71" s="247">
        <f t="shared" si="46"/>
        <v>0</v>
      </c>
      <c r="AO71" s="247">
        <f t="shared" si="46"/>
        <v>0</v>
      </c>
      <c r="AP71" s="247">
        <f t="shared" si="46"/>
        <v>0</v>
      </c>
      <c r="AQ71" s="247">
        <f t="shared" si="46"/>
        <v>0</v>
      </c>
      <c r="AR71" s="247">
        <f t="shared" si="46"/>
        <v>0</v>
      </c>
      <c r="AS71" s="247">
        <f t="shared" si="46"/>
        <v>0</v>
      </c>
      <c r="AT71" s="247">
        <f t="shared" si="46"/>
        <v>0</v>
      </c>
      <c r="AU71" s="247">
        <f t="shared" si="46"/>
        <v>0</v>
      </c>
      <c r="AV71" s="247">
        <f t="shared" si="46"/>
        <v>0</v>
      </c>
      <c r="AW71" s="247">
        <f t="shared" si="46"/>
        <v>0</v>
      </c>
      <c r="AX71" s="247">
        <f t="shared" si="46"/>
        <v>0</v>
      </c>
      <c r="AY71" s="247">
        <f t="shared" si="46"/>
        <v>0</v>
      </c>
      <c r="AZ71" s="247">
        <f t="shared" si="46"/>
        <v>0</v>
      </c>
      <c r="BA71" s="247">
        <f t="shared" si="46"/>
        <v>0</v>
      </c>
      <c r="BB71" s="247">
        <f t="shared" si="46"/>
        <v>0</v>
      </c>
      <c r="BC71" s="247">
        <f t="shared" si="46"/>
        <v>0</v>
      </c>
      <c r="BD71" s="247">
        <f t="shared" si="46"/>
        <v>0</v>
      </c>
      <c r="BE71" s="247">
        <f t="shared" si="46"/>
        <v>0</v>
      </c>
      <c r="BF71" s="247">
        <f t="shared" si="46"/>
        <v>0</v>
      </c>
      <c r="BG71" s="247">
        <f t="shared" si="46"/>
        <v>0</v>
      </c>
      <c r="BH71" s="247">
        <f t="shared" si="46"/>
        <v>0</v>
      </c>
      <c r="BI71" s="247">
        <f t="shared" si="46"/>
        <v>0</v>
      </c>
      <c r="BJ71" s="247">
        <f t="shared" si="46"/>
        <v>0</v>
      </c>
      <c r="BK71" s="247">
        <f t="shared" si="46"/>
        <v>0</v>
      </c>
      <c r="BL71" s="247">
        <f t="shared" si="46"/>
        <v>0</v>
      </c>
      <c r="BM71" s="247">
        <f t="shared" si="46"/>
        <v>0</v>
      </c>
      <c r="BN71" s="247">
        <f t="shared" si="46"/>
        <v>0</v>
      </c>
      <c r="BO71" s="247">
        <f t="shared" si="46"/>
        <v>0</v>
      </c>
      <c r="BP71" s="247">
        <f t="shared" si="46"/>
        <v>0</v>
      </c>
      <c r="BQ71" s="247">
        <f t="shared" si="46"/>
        <v>0</v>
      </c>
      <c r="BR71" s="247">
        <f>BR69+BR70</f>
        <v>114985330.68534002</v>
      </c>
      <c r="BS71" s="247">
        <f>BS69+BS70</f>
        <v>350399179</v>
      </c>
      <c r="BT71" s="247">
        <f>BT69+BT70</f>
        <v>3817281</v>
      </c>
      <c r="BU71" s="247">
        <f>BU69+BU70</f>
        <v>1152966.7072000001</v>
      </c>
      <c r="BV71" s="250">
        <f>BV69+BV70</f>
        <v>470354757.39253998</v>
      </c>
      <c r="BW71" s="1"/>
      <c r="BX71" s="586"/>
    </row>
    <row r="72" spans="1:112" x14ac:dyDescent="0.35">
      <c r="A72" s="197" t="s">
        <v>250</v>
      </c>
      <c r="B72" s="251"/>
      <c r="C72" s="251"/>
      <c r="D72" s="251"/>
      <c r="E72" s="251"/>
      <c r="F72" s="251"/>
      <c r="G72" s="251"/>
      <c r="H72" s="251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X72" s="586"/>
    </row>
    <row r="73" spans="1:112" x14ac:dyDescent="0.35">
      <c r="A73" s="197" t="s">
        <v>251</v>
      </c>
      <c r="B73" s="251"/>
      <c r="C73" s="251"/>
      <c r="D73" s="251"/>
      <c r="E73" s="251"/>
      <c r="F73" s="251"/>
      <c r="G73" s="251"/>
      <c r="H73" s="251"/>
      <c r="I73" s="44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X73" s="586"/>
    </row>
    <row r="74" spans="1:112" x14ac:dyDescent="0.35">
      <c r="A74" s="197" t="s">
        <v>252</v>
      </c>
      <c r="B74" s="197"/>
      <c r="C74" s="197"/>
      <c r="D74" s="197"/>
      <c r="E74" s="197"/>
      <c r="F74" s="197"/>
      <c r="G74" s="197"/>
      <c r="H74" s="197"/>
      <c r="I74" s="1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X74" s="586"/>
    </row>
    <row r="75" spans="1:112" x14ac:dyDescent="0.35">
      <c r="A75" s="197"/>
      <c r="B75" s="251"/>
      <c r="C75" s="251"/>
      <c r="D75" s="251"/>
      <c r="E75" s="251"/>
      <c r="F75" s="251"/>
      <c r="G75" s="251"/>
      <c r="H75" s="251"/>
      <c r="I75" s="44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X75" s="586"/>
    </row>
    <row r="76" spans="1:112" x14ac:dyDescent="0.35">
      <c r="I76" s="67"/>
      <c r="J76" s="1"/>
      <c r="K76" s="1"/>
      <c r="L76" s="1"/>
      <c r="M76" s="218"/>
      <c r="N76" s="218"/>
      <c r="AS76" s="1"/>
      <c r="BX76" s="586"/>
    </row>
    <row r="77" spans="1:112" x14ac:dyDescent="0.35">
      <c r="I77" s="1"/>
      <c r="BX77" s="586"/>
    </row>
    <row r="78" spans="1:112" x14ac:dyDescent="0.35">
      <c r="B78" s="169"/>
      <c r="C78" s="155"/>
      <c r="D78" s="155"/>
      <c r="E78" s="252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43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53"/>
      <c r="BX78" s="586"/>
    </row>
    <row r="79" spans="1:112" x14ac:dyDescent="0.35">
      <c r="B79" s="169"/>
      <c r="C79" s="155"/>
      <c r="D79" s="155"/>
      <c r="E79" s="252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53"/>
      <c r="BX79" s="586"/>
    </row>
    <row r="80" spans="1:112" x14ac:dyDescent="0.35">
      <c r="B80" s="169"/>
      <c r="C80" s="155"/>
      <c r="D80" s="155"/>
      <c r="E80" s="252"/>
      <c r="F80" s="218"/>
      <c r="G80" s="218"/>
      <c r="H80" s="218"/>
      <c r="I80" s="218"/>
      <c r="J80" s="218"/>
      <c r="K80" s="218"/>
      <c r="L80" s="218"/>
      <c r="M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X80" s="586"/>
    </row>
    <row r="81" spans="2:76" x14ac:dyDescent="0.35">
      <c r="B81" s="169"/>
      <c r="C81" s="155"/>
      <c r="D81" s="155"/>
      <c r="E81" s="252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X81" s="586"/>
    </row>
    <row r="82" spans="2:76" x14ac:dyDescent="0.35">
      <c r="B82" s="169"/>
      <c r="C82" s="155"/>
      <c r="D82" s="155"/>
      <c r="E82" s="252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X82" s="586"/>
    </row>
    <row r="83" spans="2:76" x14ac:dyDescent="0.35">
      <c r="B83" s="169"/>
      <c r="C83" s="155"/>
      <c r="D83" s="155"/>
      <c r="E83" s="252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X83" s="586"/>
    </row>
    <row r="84" spans="2:76" x14ac:dyDescent="0.35">
      <c r="B84" s="169"/>
      <c r="C84" s="155"/>
      <c r="D84" s="155"/>
      <c r="E84" s="252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X84" s="586"/>
    </row>
    <row r="85" spans="2:76" x14ac:dyDescent="0.35">
      <c r="B85" s="169"/>
      <c r="C85" s="155"/>
      <c r="D85" s="155"/>
      <c r="E85" s="252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X85" s="586"/>
    </row>
    <row r="86" spans="2:76" x14ac:dyDescent="0.35">
      <c r="B86" s="169"/>
      <c r="C86" s="155"/>
      <c r="D86" s="155"/>
      <c r="E86" s="252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43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X86" s="586"/>
    </row>
    <row r="87" spans="2:76" x14ac:dyDescent="0.35">
      <c r="B87" s="169"/>
      <c r="C87" s="155"/>
      <c r="D87" s="155"/>
      <c r="E87" s="252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43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X87" s="586"/>
    </row>
    <row r="88" spans="2:76" x14ac:dyDescent="0.35">
      <c r="B88" s="169"/>
      <c r="C88" s="155"/>
      <c r="D88" s="155"/>
      <c r="E88" s="252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43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X88" s="586"/>
    </row>
    <row r="89" spans="2:76" x14ac:dyDescent="0.35">
      <c r="B89" s="169"/>
      <c r="C89" s="155"/>
      <c r="D89" s="155"/>
      <c r="E89" s="252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43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X89" s="586"/>
    </row>
    <row r="90" spans="2:76" x14ac:dyDescent="0.35">
      <c r="B90" s="169"/>
      <c r="C90" s="155"/>
      <c r="D90" s="155"/>
      <c r="E90" s="252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X90" s="586"/>
    </row>
    <row r="91" spans="2:76" x14ac:dyDescent="0.35">
      <c r="B91" s="169"/>
      <c r="C91" s="155"/>
      <c r="D91" s="155"/>
      <c r="E91" s="252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43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X91" s="586"/>
    </row>
    <row r="92" spans="2:76" x14ac:dyDescent="0.35">
      <c r="B92" s="169"/>
      <c r="C92" s="155"/>
      <c r="D92" s="155"/>
      <c r="E92" s="252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X92" s="586"/>
    </row>
    <row r="93" spans="2:76" x14ac:dyDescent="0.35">
      <c r="B93" s="169"/>
      <c r="C93" s="155"/>
      <c r="D93" s="155"/>
      <c r="E93" s="252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X93" s="586"/>
    </row>
    <row r="94" spans="2:76" x14ac:dyDescent="0.35">
      <c r="B94" s="169"/>
      <c r="C94" s="155"/>
      <c r="D94" s="155"/>
      <c r="E94" s="252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X94" s="586"/>
    </row>
    <row r="95" spans="2:76" x14ac:dyDescent="0.35">
      <c r="B95" s="169"/>
      <c r="C95" s="155"/>
      <c r="D95" s="155"/>
      <c r="E95" s="252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X95" s="586"/>
    </row>
    <row r="96" spans="2:76" x14ac:dyDescent="0.35">
      <c r="B96" s="169"/>
      <c r="C96" s="155"/>
      <c r="D96" s="155"/>
      <c r="E96" s="252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X96" s="586"/>
    </row>
    <row r="97" spans="2:76" x14ac:dyDescent="0.35">
      <c r="B97" s="169"/>
      <c r="C97" s="155"/>
      <c r="D97" s="155"/>
      <c r="E97" s="252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X97" s="586"/>
    </row>
    <row r="98" spans="2:76" x14ac:dyDescent="0.35">
      <c r="B98" s="169"/>
      <c r="C98" s="155"/>
      <c r="D98" s="155"/>
      <c r="E98" s="252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X98" s="586"/>
    </row>
    <row r="99" spans="2:76" x14ac:dyDescent="0.35">
      <c r="B99" s="169"/>
      <c r="C99" s="155"/>
      <c r="D99" s="155"/>
      <c r="E99" s="252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X99" s="586"/>
    </row>
    <row r="100" spans="2:76" x14ac:dyDescent="0.35">
      <c r="B100" s="169"/>
      <c r="C100" s="155"/>
      <c r="D100" s="155"/>
      <c r="E100" s="252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X100" s="586"/>
    </row>
    <row r="101" spans="2:76" x14ac:dyDescent="0.35">
      <c r="B101" s="169"/>
      <c r="C101" s="155"/>
      <c r="D101" s="155"/>
      <c r="E101" s="252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X101" s="586"/>
    </row>
    <row r="102" spans="2:76" x14ac:dyDescent="0.35">
      <c r="B102" s="169"/>
      <c r="C102" s="155"/>
      <c r="D102" s="155"/>
      <c r="E102" s="252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X102" s="586"/>
    </row>
    <row r="103" spans="2:76" x14ac:dyDescent="0.35">
      <c r="B103" s="169"/>
      <c r="C103" s="155"/>
      <c r="D103" s="155"/>
      <c r="E103" s="252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X103" s="586"/>
    </row>
    <row r="104" spans="2:76" x14ac:dyDescent="0.3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X104" s="586"/>
    </row>
    <row r="105" spans="2:76" x14ac:dyDescent="0.35">
      <c r="BX105" s="586"/>
    </row>
    <row r="106" spans="2:76" x14ac:dyDescent="0.35">
      <c r="BX106" s="586"/>
    </row>
    <row r="107" spans="2:76" x14ac:dyDescent="0.35">
      <c r="BX107" s="586"/>
    </row>
    <row r="108" spans="2:76" x14ac:dyDescent="0.35">
      <c r="BX108" s="586"/>
    </row>
    <row r="109" spans="2:76" x14ac:dyDescent="0.35">
      <c r="BX109" s="586"/>
    </row>
    <row r="110" spans="2:76" x14ac:dyDescent="0.35">
      <c r="BX110" s="586"/>
    </row>
    <row r="111" spans="2:76" x14ac:dyDescent="0.35">
      <c r="BX111" s="586"/>
    </row>
    <row r="112" spans="2:76" x14ac:dyDescent="0.35">
      <c r="BX112" s="586"/>
    </row>
    <row r="113" spans="2:76" x14ac:dyDescent="0.35">
      <c r="BX113" s="586"/>
    </row>
    <row r="114" spans="2:76" x14ac:dyDescent="0.35">
      <c r="BX114" s="586"/>
    </row>
    <row r="115" spans="2:76" x14ac:dyDescent="0.35">
      <c r="BX115" s="586"/>
    </row>
    <row r="116" spans="2:76" x14ac:dyDescent="0.35">
      <c r="BX116" s="586"/>
    </row>
    <row r="117" spans="2:76" x14ac:dyDescent="0.35">
      <c r="BX117" s="586"/>
    </row>
    <row r="118" spans="2:76" x14ac:dyDescent="0.35"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4"/>
      <c r="BL118" s="254"/>
      <c r="BM118" s="254"/>
      <c r="BN118" s="254"/>
      <c r="BO118" s="254"/>
      <c r="BP118" s="254"/>
      <c r="BQ118" s="254"/>
      <c r="BR118" s="254"/>
      <c r="BS118" s="254"/>
      <c r="BT118" s="254"/>
      <c r="BU118" s="254"/>
      <c r="BV118" s="254"/>
      <c r="BX118" s="586"/>
    </row>
    <row r="119" spans="2:76" x14ac:dyDescent="0.35"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X119" s="586"/>
    </row>
    <row r="120" spans="2:76" x14ac:dyDescent="0.35">
      <c r="B120" s="169"/>
      <c r="C120" s="155"/>
      <c r="D120" s="155"/>
      <c r="E120" s="252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X120" s="586"/>
    </row>
    <row r="121" spans="2:76" x14ac:dyDescent="0.35">
      <c r="B121" s="169"/>
      <c r="C121" s="169"/>
      <c r="D121" s="169"/>
      <c r="E121" s="252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X121" s="586"/>
    </row>
    <row r="122" spans="2:76" x14ac:dyDescent="0.35">
      <c r="B122" s="169"/>
      <c r="C122" s="155"/>
      <c r="D122" s="155"/>
      <c r="E122" s="252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X122" s="586"/>
    </row>
    <row r="123" spans="2:76" x14ac:dyDescent="0.35">
      <c r="C123" s="155"/>
      <c r="D123" s="155"/>
      <c r="E123" s="252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X123" s="586"/>
    </row>
    <row r="124" spans="2:76" x14ac:dyDescent="0.35">
      <c r="B124" s="169"/>
      <c r="C124" s="155"/>
      <c r="D124" s="155"/>
      <c r="E124" s="252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X124" s="586"/>
    </row>
    <row r="125" spans="2:76" x14ac:dyDescent="0.35">
      <c r="B125" s="169"/>
      <c r="C125" s="155"/>
      <c r="D125" s="155"/>
      <c r="E125" s="252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X125" s="586"/>
    </row>
    <row r="126" spans="2:76" x14ac:dyDescent="0.35">
      <c r="B126" s="169"/>
      <c r="C126" s="155"/>
      <c r="D126" s="155"/>
      <c r="E126" s="252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X126" s="586"/>
    </row>
    <row r="127" spans="2:76" x14ac:dyDescent="0.35">
      <c r="B127" s="169"/>
      <c r="C127" s="155"/>
      <c r="D127" s="155"/>
      <c r="E127" s="252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X127" s="586"/>
    </row>
    <row r="128" spans="2:76" x14ac:dyDescent="0.35">
      <c r="B128" s="169"/>
      <c r="C128" s="155"/>
      <c r="D128" s="155"/>
      <c r="E128" s="252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X128" s="586"/>
    </row>
    <row r="129" spans="2:76" x14ac:dyDescent="0.35">
      <c r="B129" s="169"/>
      <c r="C129" s="155"/>
      <c r="D129" s="155"/>
      <c r="E129" s="252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X129" s="586"/>
    </row>
    <row r="130" spans="2:76" x14ac:dyDescent="0.35">
      <c r="B130" s="169"/>
      <c r="C130" s="155"/>
      <c r="D130" s="155"/>
      <c r="E130" s="252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X130" s="586"/>
    </row>
    <row r="131" spans="2:76" x14ac:dyDescent="0.35">
      <c r="B131" s="169"/>
      <c r="C131" s="155"/>
      <c r="D131" s="155"/>
      <c r="E131" s="252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X131" s="586"/>
    </row>
    <row r="132" spans="2:76" x14ac:dyDescent="0.35">
      <c r="B132" s="169"/>
      <c r="C132" s="155"/>
      <c r="D132" s="155"/>
      <c r="E132" s="252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X132" s="586"/>
    </row>
    <row r="133" spans="2:76" x14ac:dyDescent="0.35">
      <c r="B133" s="169"/>
      <c r="C133" s="169"/>
      <c r="D133" s="169"/>
      <c r="E133" s="252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X133" s="586"/>
    </row>
    <row r="134" spans="2:76" x14ac:dyDescent="0.35">
      <c r="B134" s="169"/>
      <c r="C134" s="155"/>
      <c r="D134" s="155"/>
      <c r="E134" s="252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X134" s="586"/>
    </row>
    <row r="135" spans="2:76" x14ac:dyDescent="0.35">
      <c r="B135" s="169"/>
      <c r="C135" s="155"/>
      <c r="D135" s="155"/>
      <c r="E135" s="252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X135" s="586"/>
    </row>
    <row r="136" spans="2:76" x14ac:dyDescent="0.35">
      <c r="B136" s="169"/>
      <c r="C136" s="155"/>
      <c r="D136" s="155"/>
      <c r="E136" s="252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X136" s="586"/>
    </row>
    <row r="137" spans="2:76" x14ac:dyDescent="0.35">
      <c r="B137" s="169"/>
      <c r="C137" s="155"/>
      <c r="D137" s="155"/>
      <c r="E137" s="252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X137" s="586"/>
    </row>
    <row r="138" spans="2:76" x14ac:dyDescent="0.35">
      <c r="B138" s="169"/>
      <c r="C138" s="155"/>
      <c r="D138" s="155"/>
      <c r="E138" s="252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X138" s="586"/>
    </row>
    <row r="139" spans="2:76" x14ac:dyDescent="0.35">
      <c r="B139" s="169"/>
      <c r="C139" s="155"/>
      <c r="D139" s="155"/>
      <c r="E139" s="252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X139" s="586"/>
    </row>
    <row r="140" spans="2:76" x14ac:dyDescent="0.35">
      <c r="B140" s="169"/>
      <c r="C140" s="155"/>
      <c r="D140" s="155"/>
      <c r="E140" s="252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X140" s="586"/>
    </row>
    <row r="141" spans="2:76" x14ac:dyDescent="0.35">
      <c r="B141" s="169"/>
      <c r="C141" s="155"/>
      <c r="D141" s="155"/>
      <c r="E141" s="252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X141" s="586"/>
    </row>
    <row r="142" spans="2:76" x14ac:dyDescent="0.35">
      <c r="B142" s="169"/>
      <c r="C142" s="155"/>
      <c r="D142" s="155"/>
      <c r="E142" s="252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X142" s="586"/>
    </row>
    <row r="143" spans="2:76" x14ac:dyDescent="0.35">
      <c r="B143" s="169"/>
      <c r="C143" s="155"/>
      <c r="D143" s="155"/>
      <c r="E143" s="252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X143" s="586"/>
    </row>
    <row r="144" spans="2:76" x14ac:dyDescent="0.35">
      <c r="B144" s="169"/>
      <c r="C144" s="155"/>
      <c r="D144" s="155"/>
      <c r="E144" s="252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X144" s="586"/>
    </row>
    <row r="145" spans="2:76" x14ac:dyDescent="0.35">
      <c r="B145" s="169"/>
      <c r="C145" s="155"/>
      <c r="D145" s="155"/>
      <c r="E145" s="252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X145" s="586"/>
    </row>
    <row r="146" spans="2:76" x14ac:dyDescent="0.35">
      <c r="B146" s="169"/>
      <c r="C146" s="169"/>
      <c r="D146" s="169"/>
      <c r="E146" s="252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X146" s="586"/>
    </row>
    <row r="147" spans="2:76" x14ac:dyDescent="0.35">
      <c r="B147" s="169"/>
      <c r="C147" s="155"/>
      <c r="D147" s="155"/>
      <c r="E147" s="252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X147" s="586"/>
    </row>
    <row r="148" spans="2:76" x14ac:dyDescent="0.35">
      <c r="B148" s="169"/>
      <c r="C148" s="155"/>
      <c r="D148" s="155"/>
      <c r="E148" s="252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X148" s="586"/>
    </row>
    <row r="149" spans="2:76" x14ac:dyDescent="0.35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X149" s="586"/>
    </row>
    <row r="150" spans="2:76" x14ac:dyDescent="0.35">
      <c r="B150" s="169"/>
      <c r="C150" s="155"/>
      <c r="D150" s="155"/>
      <c r="E150" s="252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X150" s="586"/>
    </row>
    <row r="151" spans="2:76" x14ac:dyDescent="0.35">
      <c r="B151" s="169"/>
      <c r="C151" s="155"/>
      <c r="D151" s="155"/>
      <c r="E151" s="252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X151" s="586"/>
    </row>
    <row r="152" spans="2:76" x14ac:dyDescent="0.35">
      <c r="B152" s="169"/>
      <c r="C152" s="155"/>
      <c r="D152" s="155"/>
      <c r="E152" s="252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X152" s="586"/>
    </row>
    <row r="153" spans="2:76" x14ac:dyDescent="0.35">
      <c r="B153" s="169"/>
      <c r="C153" s="155"/>
      <c r="D153" s="155"/>
      <c r="E153" s="252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X153" s="586"/>
    </row>
    <row r="154" spans="2:76" x14ac:dyDescent="0.35">
      <c r="B154" s="169"/>
      <c r="C154" s="155"/>
      <c r="D154" s="155"/>
      <c r="E154" s="252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X154" s="586"/>
    </row>
    <row r="155" spans="2:76" x14ac:dyDescent="0.35">
      <c r="B155" s="169"/>
      <c r="C155" s="155"/>
      <c r="D155" s="155"/>
      <c r="E155" s="252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X155" s="586"/>
    </row>
    <row r="156" spans="2:76" x14ac:dyDescent="0.35">
      <c r="B156" s="169"/>
      <c r="C156" s="155"/>
      <c r="D156" s="155"/>
      <c r="E156" s="252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X156" s="586"/>
    </row>
    <row r="157" spans="2:76" x14ac:dyDescent="0.35">
      <c r="B157" s="169"/>
      <c r="C157" s="155"/>
      <c r="D157" s="155"/>
      <c r="E157" s="252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X157" s="586"/>
    </row>
    <row r="158" spans="2:76" x14ac:dyDescent="0.35">
      <c r="B158" s="169"/>
      <c r="C158" s="155"/>
      <c r="D158" s="155"/>
      <c r="E158" s="252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X158" s="586"/>
    </row>
    <row r="159" spans="2:76" x14ac:dyDescent="0.35">
      <c r="B159" s="169"/>
      <c r="C159" s="155"/>
      <c r="D159" s="155"/>
      <c r="E159" s="252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X159" s="586"/>
    </row>
    <row r="160" spans="2:76" x14ac:dyDescent="0.35">
      <c r="B160" s="169"/>
      <c r="C160" s="155"/>
      <c r="D160" s="155"/>
      <c r="E160" s="252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X160" s="586"/>
    </row>
    <row r="161" spans="2:76" x14ac:dyDescent="0.35">
      <c r="B161" s="169"/>
      <c r="C161" s="155"/>
      <c r="D161" s="155"/>
      <c r="E161" s="252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X161" s="586"/>
    </row>
    <row r="162" spans="2:76" x14ac:dyDescent="0.35">
      <c r="B162" s="169"/>
      <c r="C162" s="155"/>
      <c r="D162" s="155"/>
      <c r="E162" s="252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X162" s="586"/>
    </row>
    <row r="163" spans="2:76" x14ac:dyDescent="0.35">
      <c r="B163" s="169"/>
      <c r="C163" s="155"/>
      <c r="D163" s="155"/>
      <c r="E163" s="252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</row>
    <row r="164" spans="2:76" x14ac:dyDescent="0.35">
      <c r="B164" s="169"/>
      <c r="C164" s="155"/>
      <c r="D164" s="155"/>
      <c r="E164" s="252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</row>
    <row r="165" spans="2:76" x14ac:dyDescent="0.35">
      <c r="B165" s="169"/>
      <c r="C165" s="155"/>
      <c r="D165" s="155"/>
      <c r="E165" s="252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</row>
    <row r="166" spans="2:76" x14ac:dyDescent="0.35">
      <c r="B166" s="169"/>
      <c r="C166" s="155"/>
      <c r="D166" s="155"/>
      <c r="E166" s="252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</row>
    <row r="167" spans="2:76" x14ac:dyDescent="0.35">
      <c r="B167" s="169"/>
      <c r="C167" s="155"/>
      <c r="D167" s="155"/>
      <c r="E167" s="252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</row>
    <row r="168" spans="2:76" x14ac:dyDescent="0.35">
      <c r="B168" s="169"/>
      <c r="C168" s="155"/>
      <c r="D168" s="155"/>
      <c r="E168" s="252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</row>
    <row r="169" spans="2:76" x14ac:dyDescent="0.35">
      <c r="B169" s="169"/>
      <c r="C169" s="169"/>
      <c r="D169" s="169"/>
      <c r="E169" s="252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</row>
    <row r="170" spans="2:76" x14ac:dyDescent="0.35">
      <c r="B170" s="169"/>
      <c r="C170" s="155"/>
      <c r="D170" s="155"/>
      <c r="E170" s="252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</row>
    <row r="171" spans="2:76" x14ac:dyDescent="0.35">
      <c r="C171" s="155"/>
      <c r="D171" s="155"/>
      <c r="E171" s="252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</row>
    <row r="172" spans="2:76" x14ac:dyDescent="0.35">
      <c r="B172" s="169"/>
      <c r="C172" s="155"/>
      <c r="D172" s="155"/>
      <c r="E172" s="252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</row>
    <row r="173" spans="2:76" x14ac:dyDescent="0.35">
      <c r="B173" s="169"/>
      <c r="C173" s="155"/>
      <c r="D173" s="155"/>
      <c r="E173" s="252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</row>
    <row r="174" spans="2:76" x14ac:dyDescent="0.35">
      <c r="B174" s="169"/>
      <c r="C174" s="155"/>
      <c r="D174" s="155"/>
      <c r="E174" s="252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</row>
    <row r="175" spans="2:76" x14ac:dyDescent="0.35">
      <c r="B175" s="169"/>
      <c r="C175" s="155"/>
      <c r="D175" s="155"/>
      <c r="E175" s="252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</row>
    <row r="176" spans="2:76" x14ac:dyDescent="0.35">
      <c r="B176" s="169"/>
      <c r="C176" s="155"/>
      <c r="D176" s="155"/>
      <c r="E176" s="252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</row>
    <row r="177" spans="2:74" x14ac:dyDescent="0.35">
      <c r="B177" s="169"/>
      <c r="C177" s="155"/>
      <c r="D177" s="155"/>
      <c r="E177" s="252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</row>
    <row r="178" spans="2:74" x14ac:dyDescent="0.35">
      <c r="B178" s="169"/>
      <c r="C178" s="155"/>
      <c r="D178" s="155"/>
      <c r="E178" s="252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</row>
    <row r="179" spans="2:74" x14ac:dyDescent="0.35">
      <c r="B179" s="169"/>
      <c r="C179" s="155"/>
      <c r="D179" s="155"/>
      <c r="E179" s="252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</row>
    <row r="180" spans="2:74" x14ac:dyDescent="0.35">
      <c r="B180" s="169"/>
      <c r="C180" s="155"/>
      <c r="D180" s="155"/>
      <c r="E180" s="252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</row>
    <row r="181" spans="2:74" x14ac:dyDescent="0.35">
      <c r="B181" s="169"/>
      <c r="C181" s="169"/>
      <c r="D181" s="169"/>
      <c r="E181" s="252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</row>
    <row r="182" spans="2:74" x14ac:dyDescent="0.35">
      <c r="B182" s="169"/>
      <c r="C182" s="155"/>
      <c r="D182" s="155"/>
      <c r="E182" s="252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</row>
    <row r="183" spans="2:74" x14ac:dyDescent="0.35">
      <c r="B183" s="169"/>
      <c r="C183" s="155"/>
      <c r="D183" s="155"/>
      <c r="E183" s="252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</row>
    <row r="184" spans="2:74" x14ac:dyDescent="0.35">
      <c r="B184" s="169"/>
      <c r="C184" s="155"/>
      <c r="D184" s="155"/>
      <c r="E184" s="252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</row>
    <row r="185" spans="2:74" x14ac:dyDescent="0.35">
      <c r="B185" s="169"/>
      <c r="C185" s="155"/>
      <c r="D185" s="155"/>
      <c r="E185" s="252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</row>
    <row r="186" spans="2:74" x14ac:dyDescent="0.35">
      <c r="B186" s="169"/>
      <c r="C186" s="155"/>
      <c r="D186" s="155"/>
      <c r="E186" s="252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</row>
    <row r="187" spans="2:74" x14ac:dyDescent="0.35">
      <c r="B187" s="169"/>
      <c r="C187" s="155"/>
      <c r="D187" s="155"/>
      <c r="E187" s="252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</row>
    <row r="188" spans="2:74" x14ac:dyDescent="0.35">
      <c r="B188" s="169"/>
      <c r="C188" s="155"/>
      <c r="D188" s="155"/>
      <c r="E188" s="252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</row>
    <row r="189" spans="2:74" x14ac:dyDescent="0.35">
      <c r="B189" s="169"/>
      <c r="C189" s="155"/>
      <c r="D189" s="155"/>
      <c r="E189" s="252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</row>
    <row r="190" spans="2:74" x14ac:dyDescent="0.35">
      <c r="B190" s="169"/>
      <c r="C190" s="155"/>
      <c r="D190" s="155"/>
      <c r="E190" s="252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</row>
    <row r="191" spans="2:74" x14ac:dyDescent="0.35">
      <c r="B191" s="169"/>
      <c r="C191" s="155"/>
      <c r="D191" s="155"/>
      <c r="E191" s="252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</row>
    <row r="192" spans="2:74" x14ac:dyDescent="0.35">
      <c r="B192" s="169"/>
      <c r="C192" s="155"/>
      <c r="D192" s="155"/>
      <c r="E192" s="252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</row>
    <row r="193" spans="2:74" x14ac:dyDescent="0.35">
      <c r="B193" s="169"/>
      <c r="C193" s="155"/>
      <c r="D193" s="155"/>
      <c r="E193" s="252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</row>
    <row r="194" spans="2:74" x14ac:dyDescent="0.35">
      <c r="B194" s="169"/>
      <c r="C194" s="169"/>
      <c r="D194" s="169"/>
      <c r="E194" s="252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</row>
    <row r="195" spans="2:74" x14ac:dyDescent="0.35">
      <c r="B195" s="169"/>
      <c r="C195" s="169"/>
      <c r="D195" s="169"/>
      <c r="E195" s="252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</row>
    <row r="196" spans="2:74" x14ac:dyDescent="0.35">
      <c r="B196" s="169"/>
      <c r="C196" s="155"/>
      <c r="D196" s="155"/>
      <c r="E196" s="252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</row>
    <row r="197" spans="2:74" x14ac:dyDescent="0.35">
      <c r="B197" s="169"/>
      <c r="C197" s="155"/>
      <c r="D197" s="155"/>
      <c r="E197" s="252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</row>
    <row r="198" spans="2:74" x14ac:dyDescent="0.35">
      <c r="B198" s="169"/>
      <c r="C198" s="155"/>
      <c r="D198" s="155"/>
      <c r="E198" s="252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</row>
    <row r="214" spans="2:74" x14ac:dyDescent="0.35"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54"/>
      <c r="AM214" s="254"/>
      <c r="AN214" s="254"/>
      <c r="AO214" s="254"/>
      <c r="AP214" s="254"/>
      <c r="AQ214" s="254"/>
      <c r="AR214" s="254"/>
      <c r="AS214" s="254"/>
      <c r="AT214" s="254"/>
      <c r="AU214" s="254"/>
      <c r="AV214" s="254"/>
      <c r="AW214" s="254"/>
      <c r="AX214" s="254"/>
      <c r="AY214" s="254"/>
      <c r="AZ214" s="254"/>
      <c r="BA214" s="254"/>
      <c r="BB214" s="254"/>
      <c r="BC214" s="254"/>
      <c r="BD214" s="254"/>
      <c r="BE214" s="254"/>
      <c r="BF214" s="254"/>
      <c r="BG214" s="254"/>
      <c r="BH214" s="254"/>
      <c r="BI214" s="254"/>
      <c r="BJ214" s="254"/>
      <c r="BK214" s="254"/>
      <c r="BL214" s="254"/>
      <c r="BM214" s="254"/>
      <c r="BN214" s="254"/>
      <c r="BO214" s="254"/>
      <c r="BP214" s="254"/>
      <c r="BQ214" s="254"/>
      <c r="BR214" s="254"/>
      <c r="BS214" s="254"/>
      <c r="BT214" s="254"/>
      <c r="BU214" s="254"/>
      <c r="BV214" s="254"/>
    </row>
    <row r="215" spans="2:74" x14ac:dyDescent="0.35">
      <c r="B215" s="169"/>
      <c r="C215" s="155"/>
      <c r="D215" s="155"/>
      <c r="E215" s="252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</row>
    <row r="216" spans="2:74" x14ac:dyDescent="0.35">
      <c r="B216" s="169"/>
      <c r="C216" s="155"/>
      <c r="D216" s="155"/>
      <c r="E216" s="252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</row>
    <row r="217" spans="2:74" x14ac:dyDescent="0.35">
      <c r="B217" s="169"/>
      <c r="C217" s="155"/>
      <c r="D217" s="155"/>
      <c r="E217" s="252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</row>
    <row r="218" spans="2:74" x14ac:dyDescent="0.35">
      <c r="B218" s="169"/>
      <c r="C218" s="155"/>
      <c r="D218" s="155"/>
      <c r="E218" s="252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</row>
    <row r="219" spans="2:74" x14ac:dyDescent="0.35">
      <c r="B219" s="169"/>
      <c r="C219" s="155"/>
      <c r="D219" s="155"/>
      <c r="E219" s="252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</row>
    <row r="220" spans="2:74" x14ac:dyDescent="0.35">
      <c r="B220" s="169"/>
      <c r="C220" s="155"/>
      <c r="D220" s="155"/>
      <c r="E220" s="252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</row>
    <row r="221" spans="2:74" x14ac:dyDescent="0.35">
      <c r="B221" s="169"/>
      <c r="C221" s="155"/>
      <c r="D221" s="155"/>
      <c r="E221" s="252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</row>
    <row r="222" spans="2:74" x14ac:dyDescent="0.35">
      <c r="B222" s="169"/>
      <c r="C222" s="155"/>
      <c r="D222" s="155"/>
      <c r="E222" s="252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</row>
    <row r="223" spans="2:74" x14ac:dyDescent="0.35">
      <c r="B223" s="169"/>
      <c r="C223" s="155"/>
      <c r="D223" s="155"/>
      <c r="E223" s="252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</row>
    <row r="224" spans="2:74" x14ac:dyDescent="0.35">
      <c r="B224" s="169"/>
      <c r="C224" s="155"/>
      <c r="D224" s="155"/>
      <c r="E224" s="252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</row>
    <row r="225" spans="2:74" x14ac:dyDescent="0.35">
      <c r="B225" s="169"/>
      <c r="C225" s="155"/>
      <c r="D225" s="155"/>
      <c r="E225" s="252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</row>
    <row r="226" spans="2:74" x14ac:dyDescent="0.35">
      <c r="B226" s="169"/>
      <c r="C226" s="155"/>
      <c r="D226" s="155"/>
      <c r="E226" s="252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</row>
    <row r="227" spans="2:74" x14ac:dyDescent="0.35">
      <c r="B227" s="169"/>
      <c r="C227" s="155"/>
      <c r="D227" s="155"/>
      <c r="E227" s="252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</row>
    <row r="228" spans="2:74" x14ac:dyDescent="0.35">
      <c r="B228" s="169"/>
      <c r="C228" s="155"/>
      <c r="D228" s="155"/>
      <c r="E228" s="252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</row>
    <row r="229" spans="2:74" x14ac:dyDescent="0.35">
      <c r="B229" s="169"/>
      <c r="C229" s="155"/>
      <c r="D229" s="155"/>
      <c r="E229" s="252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</row>
    <row r="230" spans="2:74" x14ac:dyDescent="0.35">
      <c r="B230" s="169"/>
      <c r="C230" s="155"/>
      <c r="D230" s="155"/>
      <c r="E230" s="252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</row>
    <row r="231" spans="2:74" x14ac:dyDescent="0.35">
      <c r="B231" s="169"/>
      <c r="C231" s="155"/>
      <c r="D231" s="155"/>
      <c r="E231" s="252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</row>
    <row r="232" spans="2:74" x14ac:dyDescent="0.35">
      <c r="B232" s="169"/>
      <c r="C232" s="155"/>
      <c r="D232" s="155"/>
      <c r="E232" s="252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</row>
    <row r="233" spans="2:74" x14ac:dyDescent="0.35">
      <c r="B233" s="169"/>
      <c r="C233" s="155"/>
      <c r="D233" s="155"/>
      <c r="E233" s="252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</row>
    <row r="234" spans="2:74" x14ac:dyDescent="0.35">
      <c r="B234" s="169"/>
      <c r="C234" s="155"/>
      <c r="D234" s="155"/>
      <c r="E234" s="252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</row>
    <row r="235" spans="2:74" x14ac:dyDescent="0.35">
      <c r="B235" s="169"/>
      <c r="C235" s="155"/>
      <c r="D235" s="155"/>
      <c r="E235" s="252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</row>
    <row r="236" spans="2:74" x14ac:dyDescent="0.35">
      <c r="B236" s="169"/>
      <c r="C236" s="155"/>
      <c r="D236" s="155"/>
      <c r="E236" s="252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</row>
    <row r="237" spans="2:74" x14ac:dyDescent="0.35">
      <c r="B237" s="169"/>
      <c r="C237" s="155"/>
      <c r="D237" s="155"/>
      <c r="E237" s="252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</row>
    <row r="238" spans="2:74" x14ac:dyDescent="0.35">
      <c r="B238" s="169"/>
      <c r="C238" s="155"/>
      <c r="D238" s="155"/>
      <c r="E238" s="252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</row>
    <row r="239" spans="2:74" x14ac:dyDescent="0.35">
      <c r="B239" s="169"/>
      <c r="C239" s="155"/>
      <c r="D239" s="155"/>
      <c r="E239" s="252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</row>
    <row r="240" spans="2:74" x14ac:dyDescent="0.35">
      <c r="B240" s="169"/>
      <c r="C240" s="155"/>
      <c r="D240" s="155"/>
      <c r="E240" s="252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</row>
    <row r="241" spans="2:74" x14ac:dyDescent="0.35">
      <c r="B241" s="169"/>
      <c r="C241" s="155"/>
      <c r="D241" s="155"/>
      <c r="E241" s="252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</row>
    <row r="242" spans="2:74" x14ac:dyDescent="0.35">
      <c r="B242" s="169"/>
      <c r="C242" s="155"/>
      <c r="D242" s="155"/>
      <c r="E242" s="252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</row>
    <row r="243" spans="2:74" x14ac:dyDescent="0.35">
      <c r="B243" s="169"/>
      <c r="C243" s="155"/>
      <c r="D243" s="155"/>
      <c r="E243" s="252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</row>
    <row r="244" spans="2:74" x14ac:dyDescent="0.35">
      <c r="B244" s="169"/>
      <c r="C244" s="155"/>
      <c r="D244" s="155"/>
      <c r="E244" s="252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</row>
    <row r="245" spans="2:74" x14ac:dyDescent="0.35">
      <c r="B245" s="169"/>
      <c r="C245" s="155"/>
      <c r="D245" s="155"/>
      <c r="E245" s="252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</row>
    <row r="246" spans="2:74" x14ac:dyDescent="0.35">
      <c r="B246" s="169"/>
      <c r="C246" s="155"/>
      <c r="D246" s="155"/>
      <c r="E246" s="252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</row>
    <row r="247" spans="2:74" x14ac:dyDescent="0.35">
      <c r="B247" s="169"/>
      <c r="C247" s="155"/>
      <c r="D247" s="155"/>
      <c r="E247" s="252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</row>
    <row r="248" spans="2:74" x14ac:dyDescent="0.35">
      <c r="B248" s="169"/>
      <c r="C248" s="155"/>
      <c r="D248" s="155"/>
      <c r="E248" s="252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</row>
    <row r="249" spans="2:74" x14ac:dyDescent="0.35">
      <c r="B249" s="169"/>
      <c r="C249" s="155"/>
      <c r="D249" s="155"/>
      <c r="E249" s="252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</row>
    <row r="250" spans="2:74" x14ac:dyDescent="0.35">
      <c r="B250" s="169"/>
      <c r="C250" s="155"/>
      <c r="D250" s="155"/>
      <c r="E250" s="252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</row>
    <row r="251" spans="2:74" x14ac:dyDescent="0.35">
      <c r="B251" s="169"/>
      <c r="C251" s="155"/>
      <c r="D251" s="155"/>
      <c r="E251" s="252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</row>
    <row r="252" spans="2:74" x14ac:dyDescent="0.35">
      <c r="B252" s="169"/>
      <c r="C252" s="155"/>
      <c r="D252" s="155"/>
      <c r="E252" s="252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</row>
    <row r="253" spans="2:74" x14ac:dyDescent="0.35">
      <c r="B253" s="169"/>
      <c r="C253" s="169"/>
      <c r="D253" s="169"/>
      <c r="E253" s="252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</row>
    <row r="254" spans="2:74" x14ac:dyDescent="0.35">
      <c r="B254" s="169"/>
      <c r="C254" s="155"/>
      <c r="D254" s="155"/>
      <c r="E254" s="252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</row>
    <row r="255" spans="2:74" x14ac:dyDescent="0.35">
      <c r="C255" s="155"/>
      <c r="D255" s="155"/>
      <c r="E255" s="252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</row>
    <row r="256" spans="2:74" x14ac:dyDescent="0.35">
      <c r="B256" s="169"/>
      <c r="C256" s="155"/>
      <c r="D256" s="155"/>
      <c r="E256" s="252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</row>
    <row r="257" spans="2:74" x14ac:dyDescent="0.35">
      <c r="B257" s="169"/>
      <c r="C257" s="155"/>
      <c r="D257" s="155"/>
      <c r="E257" s="252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</row>
    <row r="258" spans="2:74" x14ac:dyDescent="0.35">
      <c r="B258" s="169"/>
      <c r="C258" s="155"/>
      <c r="D258" s="155"/>
      <c r="E258" s="252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</row>
    <row r="259" spans="2:74" x14ac:dyDescent="0.35">
      <c r="B259" s="169"/>
      <c r="C259" s="155"/>
      <c r="D259" s="155"/>
      <c r="E259" s="252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</row>
    <row r="260" spans="2:74" x14ac:dyDescent="0.35">
      <c r="B260" s="169"/>
      <c r="C260" s="155"/>
      <c r="D260" s="155"/>
      <c r="E260" s="252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</row>
    <row r="261" spans="2:74" x14ac:dyDescent="0.35">
      <c r="B261" s="169"/>
      <c r="C261" s="155"/>
      <c r="D261" s="155"/>
      <c r="E261" s="252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</row>
    <row r="262" spans="2:74" x14ac:dyDescent="0.35">
      <c r="B262" s="169"/>
      <c r="C262" s="155"/>
      <c r="D262" s="155"/>
      <c r="E262" s="252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</row>
    <row r="263" spans="2:74" x14ac:dyDescent="0.35">
      <c r="B263" s="169"/>
      <c r="C263" s="155"/>
      <c r="D263" s="155"/>
      <c r="E263" s="252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</row>
    <row r="264" spans="2:74" x14ac:dyDescent="0.35">
      <c r="B264" s="169"/>
      <c r="C264" s="155"/>
      <c r="D264" s="155"/>
      <c r="E264" s="252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</row>
    <row r="265" spans="2:74" x14ac:dyDescent="0.35">
      <c r="B265" s="169"/>
      <c r="C265" s="169"/>
      <c r="D265" s="169"/>
      <c r="E265" s="252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</row>
    <row r="266" spans="2:74" x14ac:dyDescent="0.35">
      <c r="B266" s="169"/>
      <c r="C266" s="155"/>
      <c r="D266" s="155"/>
      <c r="E266" s="252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</row>
    <row r="267" spans="2:74" x14ac:dyDescent="0.35">
      <c r="B267" s="169"/>
      <c r="C267" s="155"/>
      <c r="D267" s="155"/>
      <c r="E267" s="252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</row>
    <row r="268" spans="2:74" x14ac:dyDescent="0.35">
      <c r="B268" s="169"/>
      <c r="C268" s="155"/>
      <c r="D268" s="155"/>
      <c r="E268" s="252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</row>
    <row r="269" spans="2:74" x14ac:dyDescent="0.35">
      <c r="B269" s="169"/>
      <c r="C269" s="155"/>
      <c r="D269" s="155"/>
      <c r="E269" s="252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</row>
    <row r="270" spans="2:74" x14ac:dyDescent="0.35">
      <c r="B270" s="169"/>
      <c r="C270" s="155"/>
      <c r="D270" s="155"/>
      <c r="E270" s="252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</row>
    <row r="271" spans="2:74" x14ac:dyDescent="0.35">
      <c r="B271" s="169"/>
      <c r="C271" s="155"/>
      <c r="D271" s="155"/>
      <c r="E271" s="252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</row>
    <row r="272" spans="2:74" x14ac:dyDescent="0.35">
      <c r="B272" s="169"/>
      <c r="C272" s="155"/>
      <c r="D272" s="155"/>
      <c r="E272" s="252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</row>
    <row r="273" spans="2:74" x14ac:dyDescent="0.35">
      <c r="B273" s="169"/>
      <c r="C273" s="155"/>
      <c r="D273" s="155"/>
      <c r="E273" s="252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</row>
    <row r="274" spans="2:74" x14ac:dyDescent="0.35">
      <c r="B274" s="169"/>
      <c r="C274" s="155"/>
      <c r="D274" s="155"/>
      <c r="E274" s="252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</row>
    <row r="275" spans="2:74" x14ac:dyDescent="0.35">
      <c r="B275" s="169"/>
      <c r="C275" s="155"/>
      <c r="D275" s="155"/>
      <c r="E275" s="252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</row>
    <row r="276" spans="2:74" x14ac:dyDescent="0.35">
      <c r="B276" s="169"/>
      <c r="C276" s="155"/>
      <c r="D276" s="155"/>
      <c r="E276" s="252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</row>
    <row r="277" spans="2:74" x14ac:dyDescent="0.35">
      <c r="B277" s="169"/>
      <c r="C277" s="155"/>
      <c r="D277" s="155"/>
      <c r="E277" s="252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</row>
    <row r="278" spans="2:74" x14ac:dyDescent="0.35">
      <c r="B278" s="169"/>
      <c r="C278" s="169"/>
      <c r="D278" s="169"/>
      <c r="E278" s="252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</row>
    <row r="279" spans="2:74" x14ac:dyDescent="0.35">
      <c r="B279" s="169"/>
      <c r="C279" s="169"/>
      <c r="D279" s="169"/>
      <c r="E279" s="252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</row>
    <row r="280" spans="2:74" x14ac:dyDescent="0.35">
      <c r="B280" s="169"/>
      <c r="C280" s="155"/>
      <c r="D280" s="155"/>
      <c r="E280" s="252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</row>
    <row r="281" spans="2:74" x14ac:dyDescent="0.35">
      <c r="B281" s="169"/>
      <c r="C281" s="155"/>
      <c r="D281" s="155"/>
      <c r="E281" s="252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</row>
    <row r="282" spans="2:74" x14ac:dyDescent="0.35">
      <c r="B282" s="169"/>
      <c r="C282" s="155"/>
      <c r="D282" s="155"/>
      <c r="E282" s="252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D9B4-F252-4233-BACA-05FCA1F813CC}">
  <sheetPr>
    <pageSetUpPr fitToPage="1"/>
  </sheetPr>
  <dimension ref="C2:EJ133"/>
  <sheetViews>
    <sheetView view="pageBreakPreview" topLeftCell="R1" zoomScaleNormal="100" zoomScaleSheetLayoutView="100" workbookViewId="0">
      <selection activeCell="CA8" sqref="CA8"/>
    </sheetView>
  </sheetViews>
  <sheetFormatPr defaultColWidth="9.3828125" defaultRowHeight="12.9" x14ac:dyDescent="0.35"/>
  <cols>
    <col min="1" max="1" width="1.3828125" style="1" customWidth="1"/>
    <col min="2" max="2" width="1.3046875" style="1" customWidth="1"/>
    <col min="3" max="3" width="54.15234375" style="1" customWidth="1"/>
    <col min="4" max="4" width="2.4609375" style="1" customWidth="1"/>
    <col min="5" max="5" width="8.15234375" style="1" hidden="1" customWidth="1"/>
    <col min="6" max="7" width="0.84375" style="1" customWidth="1"/>
    <col min="8" max="8" width="16.765625" style="1" customWidth="1"/>
    <col min="9" max="10" width="0.84375" style="1" customWidth="1"/>
    <col min="11" max="11" width="1.84375" style="1" customWidth="1"/>
    <col min="12" max="12" width="0.84375" style="1" customWidth="1"/>
    <col min="13" max="13" width="16.765625" style="1" customWidth="1"/>
    <col min="14" max="17" width="0.84375" style="1" customWidth="1"/>
    <col min="18" max="18" width="16.765625" style="1" customWidth="1"/>
    <col min="19" max="22" width="0.84375" style="1" customWidth="1"/>
    <col min="23" max="23" width="16.765625" style="1" customWidth="1"/>
    <col min="24" max="25" width="0.84375" style="1" customWidth="1"/>
    <col min="26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2" width="0.84375" style="1" customWidth="1"/>
    <col min="73" max="73" width="16.765625" style="1" customWidth="1"/>
    <col min="74" max="75" width="0.84375" style="1" customWidth="1"/>
    <col min="76" max="76" width="1.15234375" style="1" customWidth="1"/>
    <col min="77" max="77" width="0.61328125" style="1" customWidth="1"/>
    <col min="78" max="78" width="1.69140625" style="1" customWidth="1"/>
    <col min="79" max="79" width="3" style="1" customWidth="1"/>
    <col min="80" max="80" width="12.61328125" style="1" customWidth="1"/>
    <col min="81" max="81" width="19.61328125" style="1" customWidth="1"/>
    <col min="82" max="16384" width="9.3828125" style="1"/>
  </cols>
  <sheetData>
    <row r="2" spans="3:81" ht="15" customHeight="1" x14ac:dyDescent="0.4">
      <c r="C2" s="347" t="s">
        <v>278</v>
      </c>
      <c r="D2" s="3"/>
    </row>
    <row r="3" spans="3:81" x14ac:dyDescent="0.35">
      <c r="C3" s="4"/>
      <c r="E3" s="348"/>
      <c r="F3" s="349"/>
      <c r="G3" s="350"/>
      <c r="H3" s="7" t="s">
        <v>1</v>
      </c>
      <c r="I3" s="7"/>
      <c r="J3" s="7"/>
      <c r="K3" s="7"/>
      <c r="L3" s="7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8"/>
    </row>
    <row r="4" spans="3:81" x14ac:dyDescent="0.35">
      <c r="C4" s="8"/>
      <c r="E4" s="80" t="s">
        <v>254</v>
      </c>
      <c r="F4" s="352"/>
      <c r="G4" s="67"/>
      <c r="H4" s="67" t="s">
        <v>279</v>
      </c>
      <c r="I4" s="67"/>
      <c r="J4" s="67"/>
      <c r="K4" s="352"/>
      <c r="L4" s="67"/>
      <c r="M4" s="67" t="s">
        <v>3</v>
      </c>
      <c r="N4" s="67"/>
      <c r="O4" s="67"/>
      <c r="P4" s="352"/>
      <c r="Q4" s="67"/>
      <c r="R4" s="67" t="s">
        <v>4</v>
      </c>
      <c r="S4" s="67"/>
      <c r="T4" s="67"/>
      <c r="U4" s="352"/>
      <c r="V4" s="67"/>
      <c r="W4" s="67" t="s">
        <v>5</v>
      </c>
      <c r="X4" s="67"/>
      <c r="Y4" s="67"/>
      <c r="Z4" s="352"/>
      <c r="AA4" s="67"/>
      <c r="AB4" s="67" t="s">
        <v>6</v>
      </c>
      <c r="AC4" s="67"/>
      <c r="AD4" s="67"/>
      <c r="AE4" s="352"/>
      <c r="AF4" s="67"/>
      <c r="AG4" s="67" t="s">
        <v>7</v>
      </c>
      <c r="AH4" s="67"/>
      <c r="AI4" s="67"/>
      <c r="AJ4" s="352"/>
      <c r="AK4" s="67"/>
      <c r="AL4" s="67" t="s">
        <v>8</v>
      </c>
      <c r="AM4" s="67"/>
      <c r="AN4" s="67"/>
      <c r="AO4" s="352"/>
      <c r="AP4" s="67"/>
      <c r="AQ4" s="67" t="s">
        <v>9</v>
      </c>
      <c r="AR4" s="67"/>
      <c r="AS4" s="67"/>
      <c r="AT4" s="352"/>
      <c r="AU4" s="67"/>
      <c r="AV4" s="67" t="s">
        <v>10</v>
      </c>
      <c r="AW4" s="67"/>
      <c r="AX4" s="67"/>
      <c r="AY4" s="352"/>
      <c r="AZ4" s="67"/>
      <c r="BA4" s="67" t="s">
        <v>11</v>
      </c>
      <c r="BB4" s="67"/>
      <c r="BC4" s="67"/>
      <c r="BD4" s="352"/>
      <c r="BE4" s="67"/>
      <c r="BF4" s="67" t="s">
        <v>12</v>
      </c>
      <c r="BG4" s="67"/>
      <c r="BH4" s="67"/>
      <c r="BI4" s="352"/>
      <c r="BJ4" s="67"/>
      <c r="BK4" s="67" t="s">
        <v>13</v>
      </c>
      <c r="BL4" s="67"/>
      <c r="BM4" s="67"/>
      <c r="BN4" s="352"/>
      <c r="BO4" s="67"/>
      <c r="BP4" s="67" t="s">
        <v>14</v>
      </c>
      <c r="BQ4" s="67"/>
      <c r="BR4" s="67"/>
      <c r="BS4" s="352"/>
      <c r="BT4" s="67"/>
      <c r="BU4" s="67" t="s">
        <v>15</v>
      </c>
      <c r="BV4" s="67"/>
      <c r="BW4" s="67"/>
      <c r="BX4" s="8"/>
    </row>
    <row r="5" spans="3:81" x14ac:dyDescent="0.35">
      <c r="C5" s="353" t="s">
        <v>16</v>
      </c>
      <c r="D5" s="354"/>
      <c r="E5" s="65"/>
      <c r="F5" s="66"/>
      <c r="G5" s="355"/>
      <c r="H5" s="355" t="s">
        <v>255</v>
      </c>
      <c r="I5" s="355"/>
      <c r="J5" s="355"/>
      <c r="K5" s="66"/>
      <c r="L5" s="355"/>
      <c r="M5" s="355"/>
      <c r="N5" s="355"/>
      <c r="O5" s="355"/>
      <c r="P5" s="66"/>
      <c r="Q5" s="355"/>
      <c r="R5" s="355"/>
      <c r="S5" s="355"/>
      <c r="T5" s="355"/>
      <c r="U5" s="66"/>
      <c r="V5" s="355"/>
      <c r="W5" s="355"/>
      <c r="X5" s="355"/>
      <c r="Y5" s="355"/>
      <c r="Z5" s="66"/>
      <c r="AA5" s="355"/>
      <c r="AB5" s="355"/>
      <c r="AC5" s="355"/>
      <c r="AD5" s="355"/>
      <c r="AE5" s="66"/>
      <c r="AF5" s="355"/>
      <c r="AG5" s="355"/>
      <c r="AH5" s="355"/>
      <c r="AI5" s="355"/>
      <c r="AJ5" s="66"/>
      <c r="AK5" s="355"/>
      <c r="AL5" s="355"/>
      <c r="AM5" s="355"/>
      <c r="AN5" s="355"/>
      <c r="AO5" s="66"/>
      <c r="AP5" s="355"/>
      <c r="AQ5" s="355"/>
      <c r="AR5" s="355"/>
      <c r="AS5" s="355"/>
      <c r="AT5" s="66"/>
      <c r="AU5" s="355"/>
      <c r="AV5" s="355"/>
      <c r="AW5" s="355"/>
      <c r="AX5" s="355"/>
      <c r="AY5" s="66"/>
      <c r="AZ5" s="355"/>
      <c r="BA5" s="355"/>
      <c r="BB5" s="355"/>
      <c r="BC5" s="355"/>
      <c r="BD5" s="66"/>
      <c r="BE5" s="355"/>
      <c r="BF5" s="355"/>
      <c r="BG5" s="355"/>
      <c r="BH5" s="355"/>
      <c r="BI5" s="66"/>
      <c r="BJ5" s="355"/>
      <c r="BK5" s="355"/>
      <c r="BL5" s="355"/>
      <c r="BM5" s="355"/>
      <c r="BN5" s="66"/>
      <c r="BO5" s="355"/>
      <c r="BP5" s="355"/>
      <c r="BQ5" s="355"/>
      <c r="BR5" s="355"/>
      <c r="BS5" s="66"/>
      <c r="BT5" s="355"/>
      <c r="BU5" s="355"/>
      <c r="BV5" s="355"/>
      <c r="BW5" s="355"/>
      <c r="BX5" s="8"/>
      <c r="CC5" s="9"/>
    </row>
    <row r="6" spans="3:81" x14ac:dyDescent="0.35">
      <c r="C6" s="8"/>
      <c r="E6" s="356"/>
      <c r="F6" s="357"/>
      <c r="K6" s="357"/>
      <c r="P6" s="357"/>
      <c r="U6" s="357"/>
      <c r="Z6" s="357"/>
      <c r="AE6" s="357"/>
      <c r="AJ6" s="357"/>
      <c r="AO6" s="357"/>
      <c r="AT6" s="357"/>
      <c r="AY6" s="357"/>
      <c r="BD6" s="357"/>
      <c r="BI6" s="357"/>
      <c r="BN6" s="357"/>
      <c r="BS6" s="357"/>
      <c r="BX6" s="8"/>
    </row>
    <row r="7" spans="3:81" x14ac:dyDescent="0.35">
      <c r="C7" s="8"/>
      <c r="E7" s="356"/>
      <c r="F7" s="357"/>
      <c r="K7" s="357"/>
      <c r="P7" s="357"/>
      <c r="U7" s="357"/>
      <c r="Z7" s="357"/>
      <c r="AE7" s="357"/>
      <c r="AJ7" s="357"/>
      <c r="AO7" s="357"/>
      <c r="AT7" s="357"/>
      <c r="AY7" s="357"/>
      <c r="BD7" s="357"/>
      <c r="BI7" s="357"/>
      <c r="BN7" s="357"/>
      <c r="BS7" s="357"/>
      <c r="BX7" s="8"/>
    </row>
    <row r="8" spans="3:81" s="9" customFormat="1" x14ac:dyDescent="0.35">
      <c r="C8" s="57" t="s">
        <v>271</v>
      </c>
      <c r="E8" s="358"/>
      <c r="F8" s="109"/>
      <c r="H8" s="9">
        <f>+H9+H16</f>
        <v>33000000</v>
      </c>
      <c r="K8" s="109"/>
      <c r="M8" s="359">
        <f>+M9+M16</f>
        <v>41087495</v>
      </c>
      <c r="P8" s="109"/>
      <c r="R8" s="359">
        <f>+R9+R16</f>
        <v>-13683579</v>
      </c>
      <c r="U8" s="109"/>
      <c r="W8" s="359">
        <f>+W9+W16</f>
        <v>-17238326</v>
      </c>
      <c r="Z8" s="109"/>
      <c r="AB8" s="359">
        <f>+AB9+AB16</f>
        <v>0</v>
      </c>
      <c r="AE8" s="109"/>
      <c r="AG8" s="359">
        <f>+AG9+AG16</f>
        <v>0</v>
      </c>
      <c r="AJ8" s="109"/>
      <c r="AL8" s="359">
        <f>+AL9+AL16</f>
        <v>0</v>
      </c>
      <c r="AO8" s="109"/>
      <c r="AQ8" s="359">
        <f>+AQ9+AQ16</f>
        <v>0</v>
      </c>
      <c r="AT8" s="109"/>
      <c r="AV8" s="359">
        <f>+AV9+AV16</f>
        <v>0</v>
      </c>
      <c r="AY8" s="109"/>
      <c r="BA8" s="359">
        <f>+BA9+BA16</f>
        <v>0</v>
      </c>
      <c r="BD8" s="109"/>
      <c r="BF8" s="359">
        <f>+BF9+BF16</f>
        <v>0</v>
      </c>
      <c r="BI8" s="109"/>
      <c r="BK8" s="359">
        <f>+BK9+BK16</f>
        <v>0</v>
      </c>
      <c r="BL8" s="359"/>
      <c r="BM8" s="359"/>
      <c r="BN8" s="360"/>
      <c r="BO8" s="359"/>
      <c r="BP8" s="359">
        <f>+BP9+BP16</f>
        <v>0</v>
      </c>
      <c r="BS8" s="109"/>
      <c r="BU8" s="9">
        <f>+BU9+BU16</f>
        <v>10165590</v>
      </c>
      <c r="BX8" s="57"/>
    </row>
    <row r="9" spans="3:81" x14ac:dyDescent="0.35">
      <c r="C9" s="8" t="s">
        <v>280</v>
      </c>
      <c r="E9" s="356"/>
      <c r="F9" s="357"/>
      <c r="G9" s="362"/>
      <c r="H9" s="62">
        <f>SUM(H10:H14)</f>
        <v>33000000</v>
      </c>
      <c r="I9" s="363"/>
      <c r="K9" s="357"/>
      <c r="L9" s="362"/>
      <c r="M9" s="364">
        <f>SUM(M10:M14)</f>
        <v>3623440</v>
      </c>
      <c r="N9" s="363"/>
      <c r="P9" s="357"/>
      <c r="Q9" s="362"/>
      <c r="R9" s="364">
        <f>SUM(R10:R14)</f>
        <v>4349230</v>
      </c>
      <c r="S9" s="363"/>
      <c r="U9" s="357"/>
      <c r="V9" s="362"/>
      <c r="W9" s="364">
        <f>SUM(W10:W14)</f>
        <v>3565000</v>
      </c>
      <c r="X9" s="363"/>
      <c r="Z9" s="357"/>
      <c r="AA9" s="362"/>
      <c r="AB9" s="364">
        <f>SUM(AB10:AB14)</f>
        <v>0</v>
      </c>
      <c r="AC9" s="363"/>
      <c r="AE9" s="357"/>
      <c r="AF9" s="362"/>
      <c r="AG9" s="364">
        <f>SUM(AG10:AG14)</f>
        <v>0</v>
      </c>
      <c r="AH9" s="363"/>
      <c r="AJ9" s="357"/>
      <c r="AK9" s="362"/>
      <c r="AL9" s="364">
        <f>SUM(AL10:AL14)</f>
        <v>0</v>
      </c>
      <c r="AM9" s="363"/>
      <c r="AO9" s="357"/>
      <c r="AP9" s="362"/>
      <c r="AQ9" s="364">
        <f>SUM(AQ10:AQ14)</f>
        <v>0</v>
      </c>
      <c r="AR9" s="363"/>
      <c r="AT9" s="357"/>
      <c r="AU9" s="362"/>
      <c r="AV9" s="364">
        <f>SUM(AV10:AV14)</f>
        <v>0</v>
      </c>
      <c r="AW9" s="363"/>
      <c r="AY9" s="357"/>
      <c r="AZ9" s="362"/>
      <c r="BA9" s="364">
        <f>SUM(BA10:BA14)</f>
        <v>0</v>
      </c>
      <c r="BB9" s="363"/>
      <c r="BD9" s="357"/>
      <c r="BE9" s="362"/>
      <c r="BF9" s="364">
        <f>SUM(BF10:BF14)</f>
        <v>0</v>
      </c>
      <c r="BG9" s="363"/>
      <c r="BI9" s="357"/>
      <c r="BJ9" s="362"/>
      <c r="BK9" s="364">
        <f>SUM(BK10:BK14)</f>
        <v>0</v>
      </c>
      <c r="BL9" s="363"/>
      <c r="BN9" s="357"/>
      <c r="BO9" s="362"/>
      <c r="BP9" s="365">
        <f>SUM(BP10:BP14)</f>
        <v>0</v>
      </c>
      <c r="BQ9" s="363"/>
      <c r="BS9" s="357"/>
      <c r="BT9" s="362"/>
      <c r="BU9" s="62">
        <f>SUM(BU10:BU14)</f>
        <v>11537670</v>
      </c>
      <c r="BV9" s="363"/>
      <c r="BX9" s="8"/>
      <c r="CA9" s="9"/>
    </row>
    <row r="10" spans="3:81" ht="13.3" hidden="1" customHeight="1" x14ac:dyDescent="0.35">
      <c r="C10" s="111" t="s">
        <v>281</v>
      </c>
      <c r="D10" s="112"/>
      <c r="E10" s="356"/>
      <c r="F10" s="357"/>
      <c r="G10" s="357"/>
      <c r="H10" s="367">
        <v>0</v>
      </c>
      <c r="I10" s="368"/>
      <c r="K10" s="357"/>
      <c r="L10" s="357"/>
      <c r="M10" s="369">
        <v>0</v>
      </c>
      <c r="N10" s="368"/>
      <c r="P10" s="357"/>
      <c r="Q10" s="357"/>
      <c r="R10" s="369">
        <v>0</v>
      </c>
      <c r="S10" s="368"/>
      <c r="U10" s="357"/>
      <c r="V10" s="357"/>
      <c r="W10" s="369">
        <v>0</v>
      </c>
      <c r="X10" s="368"/>
      <c r="Z10" s="357"/>
      <c r="AA10" s="357"/>
      <c r="AB10" s="369">
        <v>0</v>
      </c>
      <c r="AC10" s="368"/>
      <c r="AE10" s="357"/>
      <c r="AF10" s="357"/>
      <c r="AG10" s="369">
        <v>0</v>
      </c>
      <c r="AH10" s="368"/>
      <c r="AJ10" s="357"/>
      <c r="AK10" s="357"/>
      <c r="AL10" s="369">
        <v>0</v>
      </c>
      <c r="AM10" s="368"/>
      <c r="AO10" s="357"/>
      <c r="AP10" s="357"/>
      <c r="AQ10" s="369">
        <v>0</v>
      </c>
      <c r="AR10" s="368"/>
      <c r="AT10" s="357"/>
      <c r="AU10" s="357"/>
      <c r="AV10" s="369">
        <v>0</v>
      </c>
      <c r="AW10" s="368"/>
      <c r="AY10" s="357"/>
      <c r="AZ10" s="357"/>
      <c r="BA10" s="369">
        <v>0</v>
      </c>
      <c r="BB10" s="368"/>
      <c r="BD10" s="357"/>
      <c r="BE10" s="357"/>
      <c r="BF10" s="369">
        <v>0</v>
      </c>
      <c r="BG10" s="368"/>
      <c r="BI10" s="357"/>
      <c r="BJ10" s="357"/>
      <c r="BK10" s="369">
        <v>0</v>
      </c>
      <c r="BL10" s="368"/>
      <c r="BN10" s="357"/>
      <c r="BO10" s="357"/>
      <c r="BP10" s="369">
        <v>0</v>
      </c>
      <c r="BQ10" s="368"/>
      <c r="BS10" s="357"/>
      <c r="BT10" s="357"/>
      <c r="BU10" s="369">
        <f>SUM(M10:BP10)</f>
        <v>0</v>
      </c>
      <c r="BV10" s="368"/>
      <c r="BX10" s="8"/>
      <c r="CA10" s="9"/>
    </row>
    <row r="11" spans="3:81" x14ac:dyDescent="0.35">
      <c r="C11" s="111" t="s">
        <v>282</v>
      </c>
      <c r="D11" s="112"/>
      <c r="E11" s="356"/>
      <c r="F11" s="357"/>
      <c r="G11" s="357"/>
      <c r="H11" s="367">
        <v>4000000</v>
      </c>
      <c r="I11" s="368"/>
      <c r="K11" s="357"/>
      <c r="L11" s="357"/>
      <c r="M11" s="369">
        <v>135000</v>
      </c>
      <c r="N11" s="368"/>
      <c r="P11" s="357"/>
      <c r="Q11" s="357"/>
      <c r="R11" s="369">
        <v>2000000</v>
      </c>
      <c r="S11" s="368"/>
      <c r="U11" s="357"/>
      <c r="V11" s="357"/>
      <c r="W11" s="369">
        <v>2510000</v>
      </c>
      <c r="X11" s="368"/>
      <c r="Z11" s="357"/>
      <c r="AA11" s="357"/>
      <c r="AB11" s="369">
        <v>0</v>
      </c>
      <c r="AC11" s="368"/>
      <c r="AE11" s="357"/>
      <c r="AF11" s="357"/>
      <c r="AG11" s="369">
        <v>0</v>
      </c>
      <c r="AH11" s="368"/>
      <c r="AJ11" s="357"/>
      <c r="AK11" s="357"/>
      <c r="AL11" s="369">
        <v>0</v>
      </c>
      <c r="AM11" s="368"/>
      <c r="AO11" s="357"/>
      <c r="AP11" s="357"/>
      <c r="AQ11" s="369">
        <v>0</v>
      </c>
      <c r="AR11" s="368"/>
      <c r="AT11" s="357"/>
      <c r="AU11" s="357"/>
      <c r="AV11" s="369">
        <v>0</v>
      </c>
      <c r="AW11" s="368"/>
      <c r="AY11" s="357"/>
      <c r="AZ11" s="357"/>
      <c r="BA11" s="369">
        <v>0</v>
      </c>
      <c r="BB11" s="368"/>
      <c r="BD11" s="115"/>
      <c r="BE11" s="357"/>
      <c r="BF11" s="369">
        <v>0</v>
      </c>
      <c r="BG11" s="368"/>
      <c r="BI11" s="357"/>
      <c r="BJ11" s="357"/>
      <c r="BK11" s="369">
        <v>0</v>
      </c>
      <c r="BL11" s="368"/>
      <c r="BN11" s="357"/>
      <c r="BO11" s="357"/>
      <c r="BP11" s="115">
        <v>0</v>
      </c>
      <c r="BQ11" s="368"/>
      <c r="BS11" s="357"/>
      <c r="BT11" s="357"/>
      <c r="BU11" s="369">
        <f>SUM(M11:BP11)</f>
        <v>4645000</v>
      </c>
      <c r="BV11" s="368"/>
      <c r="BX11" s="8"/>
      <c r="CA11" s="9"/>
    </row>
    <row r="12" spans="3:81" x14ac:dyDescent="0.35">
      <c r="C12" s="111" t="s">
        <v>283</v>
      </c>
      <c r="D12" s="112"/>
      <c r="E12" s="356"/>
      <c r="F12" s="357"/>
      <c r="G12" s="357"/>
      <c r="H12" s="370">
        <v>7470000</v>
      </c>
      <c r="I12" s="368"/>
      <c r="K12" s="357"/>
      <c r="L12" s="357"/>
      <c r="M12" s="115">
        <v>70000</v>
      </c>
      <c r="N12" s="368"/>
      <c r="P12" s="357"/>
      <c r="Q12" s="357"/>
      <c r="R12" s="115">
        <v>-70000</v>
      </c>
      <c r="S12" s="368"/>
      <c r="U12" s="357"/>
      <c r="V12" s="357"/>
      <c r="W12" s="115">
        <v>-710000</v>
      </c>
      <c r="X12" s="368"/>
      <c r="Z12" s="357"/>
      <c r="AA12" s="357"/>
      <c r="AB12" s="115">
        <v>0</v>
      </c>
      <c r="AC12" s="368"/>
      <c r="AE12" s="357"/>
      <c r="AF12" s="357"/>
      <c r="AG12" s="115">
        <v>0</v>
      </c>
      <c r="AH12" s="368"/>
      <c r="AJ12" s="357"/>
      <c r="AK12" s="357"/>
      <c r="AL12" s="115">
        <v>0</v>
      </c>
      <c r="AM12" s="368"/>
      <c r="AO12" s="357"/>
      <c r="AP12" s="357"/>
      <c r="AQ12" s="115">
        <v>0</v>
      </c>
      <c r="AR12" s="368"/>
      <c r="AT12" s="357"/>
      <c r="AU12" s="357"/>
      <c r="AV12" s="115">
        <v>0</v>
      </c>
      <c r="AW12" s="368"/>
      <c r="AY12" s="357"/>
      <c r="AZ12" s="357"/>
      <c r="BA12" s="115">
        <v>0</v>
      </c>
      <c r="BB12" s="368"/>
      <c r="BD12" s="357"/>
      <c r="BE12" s="357"/>
      <c r="BF12" s="115">
        <v>0</v>
      </c>
      <c r="BG12" s="368"/>
      <c r="BI12" s="357"/>
      <c r="BJ12" s="357"/>
      <c r="BK12" s="115">
        <v>0</v>
      </c>
      <c r="BL12" s="368"/>
      <c r="BN12" s="357"/>
      <c r="BO12" s="357"/>
      <c r="BP12" s="115">
        <v>0</v>
      </c>
      <c r="BQ12" s="368"/>
      <c r="BS12" s="357"/>
      <c r="BT12" s="357"/>
      <c r="BU12" s="115">
        <f t="shared" ref="BU12:BU16" si="0">SUM(M12:BP12)</f>
        <v>-710000</v>
      </c>
      <c r="BV12" s="368"/>
      <c r="BX12" s="8"/>
      <c r="CA12" s="9"/>
    </row>
    <row r="13" spans="3:81" x14ac:dyDescent="0.35">
      <c r="C13" s="111" t="s">
        <v>284</v>
      </c>
      <c r="D13" s="112"/>
      <c r="E13" s="356"/>
      <c r="F13" s="357"/>
      <c r="G13" s="357"/>
      <c r="H13" s="370">
        <v>12499590</v>
      </c>
      <c r="I13" s="368"/>
      <c r="K13" s="357"/>
      <c r="L13" s="357"/>
      <c r="M13" s="115">
        <v>2585300</v>
      </c>
      <c r="N13" s="368"/>
      <c r="P13" s="357"/>
      <c r="Q13" s="357"/>
      <c r="R13" s="115">
        <v>-3163000</v>
      </c>
      <c r="S13" s="368"/>
      <c r="U13" s="357"/>
      <c r="V13" s="357"/>
      <c r="W13" s="115">
        <v>0</v>
      </c>
      <c r="X13" s="368"/>
      <c r="Z13" s="357"/>
      <c r="AA13" s="357"/>
      <c r="AB13" s="115">
        <v>0</v>
      </c>
      <c r="AC13" s="368"/>
      <c r="AE13" s="357"/>
      <c r="AF13" s="357"/>
      <c r="AG13" s="115">
        <v>0</v>
      </c>
      <c r="AH13" s="368"/>
      <c r="AJ13" s="357"/>
      <c r="AK13" s="357"/>
      <c r="AL13" s="115">
        <v>0</v>
      </c>
      <c r="AM13" s="368"/>
      <c r="AO13" s="357"/>
      <c r="AP13" s="357"/>
      <c r="AQ13" s="115">
        <v>0</v>
      </c>
      <c r="AR13" s="368"/>
      <c r="AT13" s="357"/>
      <c r="AU13" s="357"/>
      <c r="AV13" s="115">
        <v>0</v>
      </c>
      <c r="AW13" s="368"/>
      <c r="AY13" s="357"/>
      <c r="AZ13" s="357"/>
      <c r="BA13" s="115">
        <v>0</v>
      </c>
      <c r="BB13" s="368"/>
      <c r="BD13" s="357"/>
      <c r="BE13" s="357"/>
      <c r="BF13" s="115">
        <v>0</v>
      </c>
      <c r="BG13" s="368"/>
      <c r="BI13" s="357"/>
      <c r="BJ13" s="357"/>
      <c r="BK13" s="115">
        <v>0</v>
      </c>
      <c r="BL13" s="368"/>
      <c r="BN13" s="357"/>
      <c r="BO13" s="357"/>
      <c r="BP13" s="115">
        <v>0</v>
      </c>
      <c r="BQ13" s="368"/>
      <c r="BS13" s="357"/>
      <c r="BT13" s="357"/>
      <c r="BU13" s="115">
        <f>SUM(M13:BP13)</f>
        <v>-577700</v>
      </c>
      <c r="BV13" s="368"/>
      <c r="BX13" s="8"/>
      <c r="CA13" s="9"/>
    </row>
    <row r="14" spans="3:81" x14ac:dyDescent="0.35">
      <c r="C14" s="111" t="s">
        <v>285</v>
      </c>
      <c r="D14" s="112"/>
      <c r="E14" s="356"/>
      <c r="F14" s="357"/>
      <c r="G14" s="357"/>
      <c r="H14" s="371">
        <v>9030410</v>
      </c>
      <c r="I14" s="368"/>
      <c r="K14" s="357"/>
      <c r="L14" s="357"/>
      <c r="M14" s="372">
        <v>833140</v>
      </c>
      <c r="N14" s="368"/>
      <c r="P14" s="357"/>
      <c r="Q14" s="357"/>
      <c r="R14" s="372">
        <v>5582230</v>
      </c>
      <c r="S14" s="368"/>
      <c r="U14" s="357"/>
      <c r="V14" s="357"/>
      <c r="W14" s="372">
        <v>1765000</v>
      </c>
      <c r="X14" s="368"/>
      <c r="Z14" s="357"/>
      <c r="AA14" s="357"/>
      <c r="AB14" s="372">
        <v>0</v>
      </c>
      <c r="AC14" s="368"/>
      <c r="AE14" s="357"/>
      <c r="AF14" s="357"/>
      <c r="AG14" s="372">
        <v>0</v>
      </c>
      <c r="AH14" s="368"/>
      <c r="AJ14" s="357"/>
      <c r="AK14" s="357"/>
      <c r="AL14" s="372">
        <v>0</v>
      </c>
      <c r="AM14" s="368"/>
      <c r="AO14" s="357"/>
      <c r="AP14" s="357"/>
      <c r="AQ14" s="372">
        <v>0</v>
      </c>
      <c r="AR14" s="368"/>
      <c r="AT14" s="357"/>
      <c r="AU14" s="357"/>
      <c r="AV14" s="372">
        <v>0</v>
      </c>
      <c r="AW14" s="368"/>
      <c r="AY14" s="357"/>
      <c r="AZ14" s="357"/>
      <c r="BA14" s="372">
        <v>0</v>
      </c>
      <c r="BB14" s="368"/>
      <c r="BD14" s="357"/>
      <c r="BE14" s="357"/>
      <c r="BF14" s="372">
        <v>0</v>
      </c>
      <c r="BG14" s="368"/>
      <c r="BI14" s="357"/>
      <c r="BJ14" s="357"/>
      <c r="BK14" s="372">
        <v>0</v>
      </c>
      <c r="BL14" s="368"/>
      <c r="BN14" s="357"/>
      <c r="BO14" s="357"/>
      <c r="BP14" s="372">
        <v>0</v>
      </c>
      <c r="BQ14" s="368"/>
      <c r="BS14" s="357"/>
      <c r="BT14" s="357"/>
      <c r="BU14" s="372">
        <f t="shared" si="0"/>
        <v>8180370</v>
      </c>
      <c r="BV14" s="368"/>
      <c r="BX14" s="8"/>
      <c r="CA14" s="9"/>
    </row>
    <row r="15" spans="3:81" x14ac:dyDescent="0.35">
      <c r="C15" s="8"/>
      <c r="E15" s="356"/>
      <c r="F15" s="357"/>
      <c r="G15" s="357"/>
      <c r="I15" s="368"/>
      <c r="K15" s="357"/>
      <c r="L15" s="357"/>
      <c r="N15" s="368"/>
      <c r="P15" s="357"/>
      <c r="Q15" s="357"/>
      <c r="S15" s="368"/>
      <c r="U15" s="357"/>
      <c r="V15" s="357"/>
      <c r="X15" s="368"/>
      <c r="Z15" s="357"/>
      <c r="AA15" s="357"/>
      <c r="AC15" s="368"/>
      <c r="AE15" s="357"/>
      <c r="AF15" s="357"/>
      <c r="AH15" s="368"/>
      <c r="AJ15" s="357"/>
      <c r="AK15" s="357"/>
      <c r="AM15" s="368"/>
      <c r="AO15" s="357"/>
      <c r="AP15" s="357"/>
      <c r="AR15" s="368"/>
      <c r="AT15" s="357"/>
      <c r="AU15" s="357"/>
      <c r="AW15" s="368"/>
      <c r="AY15" s="357"/>
      <c r="AZ15" s="357"/>
      <c r="BB15" s="368"/>
      <c r="BD15" s="357"/>
      <c r="BE15" s="357"/>
      <c r="BG15" s="368"/>
      <c r="BI15" s="357"/>
      <c r="BJ15" s="357"/>
      <c r="BL15" s="368"/>
      <c r="BN15" s="357"/>
      <c r="BO15" s="357"/>
      <c r="BQ15" s="368"/>
      <c r="BS15" s="357"/>
      <c r="BT15" s="357"/>
      <c r="BV15" s="368"/>
      <c r="BX15" s="8"/>
      <c r="CA15" s="9"/>
    </row>
    <row r="16" spans="3:81" x14ac:dyDescent="0.35">
      <c r="C16" s="374" t="s">
        <v>286</v>
      </c>
      <c r="D16" s="112"/>
      <c r="E16" s="356"/>
      <c r="F16" s="357"/>
      <c r="G16" s="375"/>
      <c r="H16" s="376">
        <v>0</v>
      </c>
      <c r="I16" s="377"/>
      <c r="K16" s="357"/>
      <c r="L16" s="375"/>
      <c r="M16" s="119">
        <v>37464055</v>
      </c>
      <c r="N16" s="377"/>
      <c r="P16" s="357"/>
      <c r="Q16" s="375"/>
      <c r="R16" s="119">
        <v>-18032809</v>
      </c>
      <c r="S16" s="377"/>
      <c r="U16" s="357"/>
      <c r="V16" s="375"/>
      <c r="W16" s="119">
        <v>-20803326</v>
      </c>
      <c r="X16" s="377"/>
      <c r="Z16" s="357"/>
      <c r="AA16" s="375"/>
      <c r="AB16" s="119">
        <v>0</v>
      </c>
      <c r="AC16" s="377"/>
      <c r="AE16" s="357"/>
      <c r="AF16" s="375"/>
      <c r="AG16" s="119">
        <v>0</v>
      </c>
      <c r="AH16" s="377"/>
      <c r="AJ16" s="357"/>
      <c r="AK16" s="375"/>
      <c r="AL16" s="119">
        <v>0</v>
      </c>
      <c r="AM16" s="377"/>
      <c r="AO16" s="357"/>
      <c r="AP16" s="375"/>
      <c r="AQ16" s="119">
        <v>0</v>
      </c>
      <c r="AR16" s="377"/>
      <c r="AT16" s="357"/>
      <c r="AU16" s="375"/>
      <c r="AV16" s="119">
        <v>0</v>
      </c>
      <c r="AW16" s="377"/>
      <c r="AY16" s="357"/>
      <c r="AZ16" s="375"/>
      <c r="BA16" s="119">
        <v>0</v>
      </c>
      <c r="BB16" s="377"/>
      <c r="BD16" s="357"/>
      <c r="BE16" s="375"/>
      <c r="BF16" s="119">
        <v>0</v>
      </c>
      <c r="BG16" s="377"/>
      <c r="BI16" s="357"/>
      <c r="BJ16" s="375"/>
      <c r="BK16" s="119">
        <v>0</v>
      </c>
      <c r="BL16" s="377"/>
      <c r="BN16" s="357"/>
      <c r="BO16" s="375"/>
      <c r="BP16" s="119">
        <v>0</v>
      </c>
      <c r="BQ16" s="377"/>
      <c r="BS16" s="357"/>
      <c r="BT16" s="375"/>
      <c r="BU16" s="119">
        <f t="shared" si="0"/>
        <v>-1372080</v>
      </c>
      <c r="BV16" s="377"/>
      <c r="BX16" s="8"/>
      <c r="CA16" s="9"/>
    </row>
    <row r="17" spans="3:81" x14ac:dyDescent="0.35">
      <c r="C17" s="8"/>
      <c r="E17" s="356"/>
      <c r="F17" s="378"/>
      <c r="G17" s="379"/>
      <c r="K17" s="357"/>
      <c r="P17" s="357"/>
      <c r="U17" s="357"/>
      <c r="Z17" s="357"/>
      <c r="AE17" s="357"/>
      <c r="AJ17" s="357"/>
      <c r="AO17" s="357"/>
      <c r="AT17" s="357"/>
      <c r="AY17" s="357"/>
      <c r="BD17" s="357"/>
      <c r="BI17" s="357"/>
      <c r="BN17" s="357"/>
      <c r="BS17" s="357"/>
      <c r="BX17" s="8"/>
      <c r="CA17" s="9"/>
      <c r="CB17" s="9"/>
      <c r="CC17" s="9"/>
    </row>
    <row r="18" spans="3:81" s="9" customFormat="1" x14ac:dyDescent="0.35">
      <c r="C18" s="57" t="s">
        <v>272</v>
      </c>
      <c r="E18" s="358"/>
      <c r="F18" s="380"/>
      <c r="G18" s="381"/>
      <c r="H18" s="9">
        <f>H19+H24+H29</f>
        <v>328100000</v>
      </c>
      <c r="K18" s="109"/>
      <c r="M18" s="9">
        <f>M19+M24+M29</f>
        <v>26043960</v>
      </c>
      <c r="P18" s="109"/>
      <c r="R18" s="9">
        <f>R19+R24+R29</f>
        <v>26116928</v>
      </c>
      <c r="U18" s="109"/>
      <c r="W18" s="9">
        <f>W19+W24+W29</f>
        <v>26848670</v>
      </c>
      <c r="Z18" s="109"/>
      <c r="AB18" s="9">
        <f>AB19+AB24+AB29</f>
        <v>0</v>
      </c>
      <c r="AE18" s="109"/>
      <c r="AG18" s="9">
        <f>AG19+AG24+AG29</f>
        <v>0</v>
      </c>
      <c r="AJ18" s="109"/>
      <c r="AL18" s="9">
        <f>AL19+AL24+AL29</f>
        <v>0</v>
      </c>
      <c r="AO18" s="109"/>
      <c r="AQ18" s="9">
        <f>AQ19+AQ24+AQ29</f>
        <v>0</v>
      </c>
      <c r="AT18" s="109"/>
      <c r="AV18" s="9">
        <f>AV19+AV24+AV29</f>
        <v>0</v>
      </c>
      <c r="AY18" s="109"/>
      <c r="BA18" s="9">
        <f>BA19+BA24+BA29</f>
        <v>0</v>
      </c>
      <c r="BD18" s="109"/>
      <c r="BF18" s="9">
        <f>BF19+BF24+BF29</f>
        <v>0</v>
      </c>
      <c r="BI18" s="109"/>
      <c r="BK18" s="9">
        <f>BK19+BK24+BK29</f>
        <v>0</v>
      </c>
      <c r="BN18" s="109"/>
      <c r="BP18" s="9">
        <f>BP19+BP24+BP29</f>
        <v>0</v>
      </c>
      <c r="BS18" s="109"/>
      <c r="BU18" s="9">
        <f>BU19+BU24+BU29</f>
        <v>79009558</v>
      </c>
      <c r="BX18" s="57"/>
    </row>
    <row r="19" spans="3:81" x14ac:dyDescent="0.35">
      <c r="C19" s="8" t="s">
        <v>287</v>
      </c>
      <c r="E19" s="356"/>
      <c r="F19" s="378"/>
      <c r="G19" s="382"/>
      <c r="H19" s="62">
        <f>SUM(H20:H22)</f>
        <v>328100000</v>
      </c>
      <c r="I19" s="363"/>
      <c r="K19" s="357"/>
      <c r="L19" s="362"/>
      <c r="M19" s="62">
        <f>SUM(M20:M22)</f>
        <v>25997359</v>
      </c>
      <c r="N19" s="363"/>
      <c r="P19" s="357"/>
      <c r="Q19" s="362"/>
      <c r="R19" s="62">
        <f>SUM(R20:R22)</f>
        <v>25941096</v>
      </c>
      <c r="S19" s="363"/>
      <c r="U19" s="357"/>
      <c r="V19" s="362"/>
      <c r="W19" s="62">
        <f>SUM(W20:W22)</f>
        <v>26908184</v>
      </c>
      <c r="X19" s="363"/>
      <c r="Z19" s="357"/>
      <c r="AA19" s="362"/>
      <c r="AB19" s="62">
        <f>SUM(AB20:AB22)</f>
        <v>0</v>
      </c>
      <c r="AC19" s="363"/>
      <c r="AE19" s="357"/>
      <c r="AF19" s="362"/>
      <c r="AG19" s="62">
        <f>SUM(AG20:AG22)</f>
        <v>0</v>
      </c>
      <c r="AH19" s="363"/>
      <c r="AJ19" s="357"/>
      <c r="AK19" s="362"/>
      <c r="AL19" s="62">
        <f>SUM(AL20:AL22)</f>
        <v>0</v>
      </c>
      <c r="AM19" s="363"/>
      <c r="AO19" s="357"/>
      <c r="AP19" s="362"/>
      <c r="AQ19" s="62">
        <f>SUM(AQ20:AQ22)</f>
        <v>0</v>
      </c>
      <c r="AR19" s="363"/>
      <c r="AT19" s="357"/>
      <c r="AU19" s="362"/>
      <c r="AV19" s="62">
        <f>SUM(AV20:AV22)</f>
        <v>0</v>
      </c>
      <c r="AW19" s="363"/>
      <c r="AY19" s="357"/>
      <c r="AZ19" s="362"/>
      <c r="BA19" s="62">
        <f>SUM(BA20:BA22)</f>
        <v>0</v>
      </c>
      <c r="BB19" s="363"/>
      <c r="BD19" s="357"/>
      <c r="BE19" s="362"/>
      <c r="BF19" s="62">
        <f>SUM(BF20:BF22)</f>
        <v>0</v>
      </c>
      <c r="BG19" s="363"/>
      <c r="BI19" s="357"/>
      <c r="BJ19" s="362"/>
      <c r="BK19" s="62">
        <f>SUM(BK20:BK22)</f>
        <v>0</v>
      </c>
      <c r="BL19" s="363"/>
      <c r="BN19" s="357"/>
      <c r="BO19" s="362"/>
      <c r="BP19" s="62">
        <f>SUM(BP20:BP22)</f>
        <v>0</v>
      </c>
      <c r="BQ19" s="363"/>
      <c r="BS19" s="357"/>
      <c r="BT19" s="362"/>
      <c r="BU19" s="62">
        <f>SUM(BU20:BU22)</f>
        <v>78846639</v>
      </c>
      <c r="BV19" s="363"/>
      <c r="BX19" s="8"/>
      <c r="CA19" s="9"/>
    </row>
    <row r="20" spans="3:81" x14ac:dyDescent="0.35">
      <c r="C20" s="8" t="s">
        <v>288</v>
      </c>
      <c r="E20" s="383" t="s">
        <v>289</v>
      </c>
      <c r="F20" s="384"/>
      <c r="G20" s="384"/>
      <c r="H20" s="369">
        <f>[17]Domlongtermissues!G13</f>
        <v>359050000</v>
      </c>
      <c r="I20" s="368"/>
      <c r="K20" s="357"/>
      <c r="L20" s="357"/>
      <c r="M20" s="369">
        <f>[17]Domlongtermissues!L13</f>
        <v>33039392</v>
      </c>
      <c r="N20" s="368"/>
      <c r="P20" s="357"/>
      <c r="Q20" s="357"/>
      <c r="R20" s="369">
        <f>[17]Domlongtermissues!Q13</f>
        <v>32445328</v>
      </c>
      <c r="S20" s="368"/>
      <c r="U20" s="357"/>
      <c r="V20" s="357"/>
      <c r="W20" s="369">
        <f>[17]Domlongtermissues!V13</f>
        <v>32719843</v>
      </c>
      <c r="X20" s="368"/>
      <c r="Z20" s="357"/>
      <c r="AA20" s="357"/>
      <c r="AB20" s="369">
        <f>[17]Domlongtermissues!AA13</f>
        <v>0</v>
      </c>
      <c r="AC20" s="368"/>
      <c r="AE20" s="357"/>
      <c r="AF20" s="357"/>
      <c r="AG20" s="369">
        <f>[17]Domlongtermissues!AF13</f>
        <v>0</v>
      </c>
      <c r="AH20" s="368"/>
      <c r="AJ20" s="357"/>
      <c r="AK20" s="357"/>
      <c r="AL20" s="369">
        <f>[17]Domlongtermissues!AK13</f>
        <v>0</v>
      </c>
      <c r="AM20" s="368"/>
      <c r="AO20" s="357"/>
      <c r="AP20" s="357"/>
      <c r="AQ20" s="369">
        <f>[17]Domlongtermissues!AP13</f>
        <v>0</v>
      </c>
      <c r="AR20" s="368"/>
      <c r="AT20" s="357"/>
      <c r="AU20" s="357"/>
      <c r="AV20" s="369">
        <f>[17]Domlongtermissues!AU13</f>
        <v>0</v>
      </c>
      <c r="AW20" s="368"/>
      <c r="AY20" s="357"/>
      <c r="AZ20" s="357"/>
      <c r="BA20" s="369">
        <f>[17]Domlongtermissues!AZ13</f>
        <v>0</v>
      </c>
      <c r="BB20" s="368"/>
      <c r="BD20" s="357"/>
      <c r="BE20" s="357"/>
      <c r="BF20" s="369">
        <f>[17]Domlongtermissues!BE13</f>
        <v>0</v>
      </c>
      <c r="BG20" s="368"/>
      <c r="BI20" s="357"/>
      <c r="BJ20" s="357"/>
      <c r="BK20" s="369">
        <f>[17]Domlongtermissues!BJ13</f>
        <v>0</v>
      </c>
      <c r="BL20" s="368"/>
      <c r="BN20" s="357"/>
      <c r="BO20" s="357"/>
      <c r="BP20" s="369">
        <f>[17]Domlongtermissues!BO13</f>
        <v>0</v>
      </c>
      <c r="BQ20" s="368"/>
      <c r="BS20" s="357"/>
      <c r="BT20" s="357"/>
      <c r="BU20" s="369">
        <f>[17]Domlongtermissues!BT13</f>
        <v>98204563</v>
      </c>
      <c r="BV20" s="368"/>
      <c r="BX20" s="8"/>
      <c r="CA20" s="9"/>
    </row>
    <row r="21" spans="3:81" x14ac:dyDescent="0.35">
      <c r="C21" s="8" t="s">
        <v>290</v>
      </c>
      <c r="E21" s="383" t="s">
        <v>289</v>
      </c>
      <c r="F21" s="384"/>
      <c r="G21" s="384"/>
      <c r="H21" s="372">
        <f>-[17]Domlongtermissues!G19</f>
        <v>-30950000</v>
      </c>
      <c r="I21" s="368"/>
      <c r="K21" s="357"/>
      <c r="L21" s="357"/>
      <c r="M21" s="372">
        <f>-[17]Domlongtermissues!L19</f>
        <v>-7042033</v>
      </c>
      <c r="N21" s="368"/>
      <c r="P21" s="357"/>
      <c r="Q21" s="357"/>
      <c r="R21" s="372">
        <f>-[17]Domlongtermissues!Q19</f>
        <v>-6504232</v>
      </c>
      <c r="S21" s="368"/>
      <c r="U21" s="357"/>
      <c r="V21" s="357"/>
      <c r="W21" s="372">
        <f>-[17]Domlongtermissues!V19</f>
        <v>-5811659</v>
      </c>
      <c r="X21" s="368"/>
      <c r="Z21" s="357"/>
      <c r="AA21" s="357"/>
      <c r="AB21" s="372">
        <f>-[17]Domlongtermissues!AA19</f>
        <v>0</v>
      </c>
      <c r="AC21" s="368"/>
      <c r="AE21" s="357"/>
      <c r="AF21" s="357"/>
      <c r="AG21" s="372">
        <f>-[17]Domlongtermissues!AF19</f>
        <v>0</v>
      </c>
      <c r="AH21" s="368"/>
      <c r="AJ21" s="357"/>
      <c r="AK21" s="357"/>
      <c r="AL21" s="372">
        <f>-[17]Domlongtermissues!AK19</f>
        <v>0</v>
      </c>
      <c r="AM21" s="368"/>
      <c r="AO21" s="357"/>
      <c r="AP21" s="357"/>
      <c r="AQ21" s="372">
        <f>-[17]Domlongtermissues!AP19</f>
        <v>0</v>
      </c>
      <c r="AR21" s="368"/>
      <c r="AT21" s="357"/>
      <c r="AU21" s="357"/>
      <c r="AV21" s="372">
        <f>-[17]Domlongtermissues!AU19</f>
        <v>0</v>
      </c>
      <c r="AW21" s="368"/>
      <c r="AY21" s="357"/>
      <c r="AZ21" s="357"/>
      <c r="BA21" s="372">
        <f>-[17]Domlongtermissues!AZ19</f>
        <v>0</v>
      </c>
      <c r="BB21" s="368"/>
      <c r="BD21" s="357"/>
      <c r="BE21" s="357"/>
      <c r="BF21" s="372">
        <f>-[17]Domlongtermissues!BE19</f>
        <v>0</v>
      </c>
      <c r="BG21" s="368"/>
      <c r="BI21" s="357"/>
      <c r="BJ21" s="357"/>
      <c r="BK21" s="372">
        <f>-[17]Domlongtermissues!BJ19</f>
        <v>0</v>
      </c>
      <c r="BL21" s="368"/>
      <c r="BN21" s="357"/>
      <c r="BO21" s="357"/>
      <c r="BP21" s="372">
        <f>-[17]Domlongtermissues!BO19</f>
        <v>0</v>
      </c>
      <c r="BQ21" s="368"/>
      <c r="BS21" s="357"/>
      <c r="BT21" s="357"/>
      <c r="BU21" s="372">
        <f>-[17]Domlongtermissues!BT19</f>
        <v>-19357924</v>
      </c>
      <c r="BV21" s="368"/>
      <c r="BX21" s="8"/>
      <c r="CA21" s="9"/>
    </row>
    <row r="22" spans="3:81" ht="13.3" hidden="1" customHeight="1" x14ac:dyDescent="0.35">
      <c r="C22" s="8" t="s">
        <v>291</v>
      </c>
      <c r="E22" s="383">
        <v>4.2</v>
      </c>
      <c r="F22" s="384"/>
      <c r="G22" s="384"/>
      <c r="H22" s="372">
        <f>-[17]Domredemp!G16+[17]Domredemp!G222</f>
        <v>0</v>
      </c>
      <c r="I22" s="368"/>
      <c r="K22" s="357"/>
      <c r="L22" s="357"/>
      <c r="M22" s="372">
        <f>-[17]Domredemp!L16+[17]Domredemp!L222</f>
        <v>0</v>
      </c>
      <c r="N22" s="368"/>
      <c r="P22" s="357"/>
      <c r="Q22" s="357"/>
      <c r="R22" s="372">
        <f>-[17]Domredemp!Q16+[17]Domredemp!Q222</f>
        <v>0</v>
      </c>
      <c r="S22" s="368"/>
      <c r="U22" s="357"/>
      <c r="V22" s="357"/>
      <c r="W22" s="372">
        <f>-[17]Domredemp!V16+[17]Domredemp!V222</f>
        <v>0</v>
      </c>
      <c r="X22" s="368"/>
      <c r="Z22" s="357"/>
      <c r="AA22" s="357"/>
      <c r="AB22" s="372">
        <f>-[17]Domredemp!AA16+[17]Domredemp!AA222</f>
        <v>0</v>
      </c>
      <c r="AC22" s="368"/>
      <c r="AE22" s="357"/>
      <c r="AF22" s="357"/>
      <c r="AG22" s="372">
        <f>-[17]Domredemp!AF16+[17]Domredemp!AF222</f>
        <v>0</v>
      </c>
      <c r="AH22" s="368"/>
      <c r="AJ22" s="357"/>
      <c r="AK22" s="357"/>
      <c r="AL22" s="372">
        <f>-[17]Domredemp!AK16+[17]Domredemp!AK222</f>
        <v>0</v>
      </c>
      <c r="AM22" s="368"/>
      <c r="AO22" s="357"/>
      <c r="AP22" s="357"/>
      <c r="AQ22" s="372">
        <f>-[17]Domredemp!AP16+[17]Domredemp!AP222</f>
        <v>0</v>
      </c>
      <c r="AR22" s="368"/>
      <c r="AT22" s="357"/>
      <c r="AU22" s="357"/>
      <c r="AV22" s="372">
        <f>-[17]Domredemp!AU16+[17]Domredemp!AU222</f>
        <v>0</v>
      </c>
      <c r="AW22" s="368"/>
      <c r="AY22" s="357"/>
      <c r="AZ22" s="357"/>
      <c r="BA22" s="372">
        <f>-[17]Domredemp!AZ16+[17]Domredemp!AZ222</f>
        <v>0</v>
      </c>
      <c r="BB22" s="368"/>
      <c r="BD22" s="357"/>
      <c r="BE22" s="357"/>
      <c r="BF22" s="372">
        <f>-[17]Domredemp!BE16+[17]Domredemp!BE222</f>
        <v>0</v>
      </c>
      <c r="BG22" s="368"/>
      <c r="BI22" s="357"/>
      <c r="BJ22" s="357"/>
      <c r="BK22" s="372">
        <f>-[17]Domredemp!BJ16+[17]Domredemp!BJ222</f>
        <v>0</v>
      </c>
      <c r="BL22" s="368"/>
      <c r="BN22" s="357"/>
      <c r="BO22" s="357"/>
      <c r="BP22" s="372">
        <f>-[17]Domredemp!BO16+[17]Domredemp!BO222</f>
        <v>0</v>
      </c>
      <c r="BQ22" s="368"/>
      <c r="BS22" s="357"/>
      <c r="BT22" s="357"/>
      <c r="BU22" s="372">
        <f>-[17]Domredemp!BT16+[17]Domredemp!BT222</f>
        <v>0</v>
      </c>
      <c r="BV22" s="368"/>
      <c r="BX22" s="8"/>
      <c r="CA22" s="9"/>
      <c r="CB22" s="9"/>
      <c r="CC22" s="9"/>
    </row>
    <row r="23" spans="3:81" x14ac:dyDescent="0.35">
      <c r="C23" s="8"/>
      <c r="E23" s="385"/>
      <c r="F23" s="386"/>
      <c r="G23" s="386"/>
      <c r="I23" s="368"/>
      <c r="K23" s="357"/>
      <c r="L23" s="357"/>
      <c r="N23" s="368"/>
      <c r="P23" s="357"/>
      <c r="Q23" s="357"/>
      <c r="R23" s="62"/>
      <c r="S23" s="368"/>
      <c r="U23" s="357"/>
      <c r="V23" s="357"/>
      <c r="W23" s="62"/>
      <c r="X23" s="368"/>
      <c r="Z23" s="357"/>
      <c r="AA23" s="357"/>
      <c r="AB23" s="62"/>
      <c r="AC23" s="368"/>
      <c r="AE23" s="357"/>
      <c r="AF23" s="357"/>
      <c r="AG23" s="62"/>
      <c r="AH23" s="368"/>
      <c r="AJ23" s="357"/>
      <c r="AK23" s="357"/>
      <c r="AM23" s="368"/>
      <c r="AO23" s="357"/>
      <c r="AP23" s="357"/>
      <c r="AR23" s="368"/>
      <c r="AT23" s="357"/>
      <c r="AU23" s="357"/>
      <c r="AW23" s="368"/>
      <c r="AY23" s="357"/>
      <c r="AZ23" s="357"/>
      <c r="BB23" s="368"/>
      <c r="BD23" s="357"/>
      <c r="BE23" s="357"/>
      <c r="BG23" s="368"/>
      <c r="BI23" s="357"/>
      <c r="BJ23" s="357"/>
      <c r="BL23" s="368"/>
      <c r="BN23" s="357"/>
      <c r="BO23" s="357"/>
      <c r="BQ23" s="368"/>
      <c r="BS23" s="357"/>
      <c r="BT23" s="357"/>
      <c r="BV23" s="368"/>
      <c r="BX23" s="8"/>
      <c r="CA23" s="9"/>
      <c r="CB23" s="9"/>
      <c r="CC23" s="9"/>
    </row>
    <row r="24" spans="3:81" x14ac:dyDescent="0.35">
      <c r="C24" s="8" t="s">
        <v>292</v>
      </c>
      <c r="E24" s="385"/>
      <c r="F24" s="386"/>
      <c r="G24" s="386"/>
      <c r="H24" s="1">
        <f>SUM(H25:H27)</f>
        <v>0</v>
      </c>
      <c r="I24" s="368"/>
      <c r="K24" s="357"/>
      <c r="L24" s="357"/>
      <c r="M24" s="1">
        <f>SUM(M25:M27)</f>
        <v>8064</v>
      </c>
      <c r="N24" s="368"/>
      <c r="P24" s="357"/>
      <c r="Q24" s="357"/>
      <c r="R24" s="1">
        <f>SUM(R25:R27)</f>
        <v>123884</v>
      </c>
      <c r="S24" s="368"/>
      <c r="U24" s="357"/>
      <c r="V24" s="357"/>
      <c r="W24" s="1">
        <f>SUM(W25:W27)</f>
        <v>30971</v>
      </c>
      <c r="X24" s="368"/>
      <c r="Z24" s="357"/>
      <c r="AA24" s="357"/>
      <c r="AB24" s="1">
        <f>SUM(AB25:AB27)</f>
        <v>0</v>
      </c>
      <c r="AC24" s="368"/>
      <c r="AE24" s="357"/>
      <c r="AF24" s="357"/>
      <c r="AG24" s="1">
        <f>SUM(AG25:AG27)</f>
        <v>0</v>
      </c>
      <c r="AH24" s="368"/>
      <c r="AJ24" s="357"/>
      <c r="AK24" s="357"/>
      <c r="AL24" s="1">
        <f>SUM(AL25:AL27)</f>
        <v>0</v>
      </c>
      <c r="AM24" s="368"/>
      <c r="AO24" s="357"/>
      <c r="AP24" s="357"/>
      <c r="AQ24" s="1">
        <f>SUM(AQ25:AQ27)</f>
        <v>0</v>
      </c>
      <c r="AR24" s="368"/>
      <c r="AT24" s="357"/>
      <c r="AU24" s="357"/>
      <c r="AV24" s="1">
        <f>SUM(AV25:AV27)</f>
        <v>0</v>
      </c>
      <c r="AW24" s="368"/>
      <c r="AY24" s="357"/>
      <c r="AZ24" s="357"/>
      <c r="BA24" s="1">
        <f>SUM(BA25:BA27)</f>
        <v>0</v>
      </c>
      <c r="BB24" s="368"/>
      <c r="BD24" s="357"/>
      <c r="BE24" s="357"/>
      <c r="BF24" s="1">
        <f>SUM(BF25:BF27)</f>
        <v>0</v>
      </c>
      <c r="BG24" s="368"/>
      <c r="BI24" s="357"/>
      <c r="BJ24" s="357"/>
      <c r="BK24" s="1">
        <f>SUM(BK25:BK27)</f>
        <v>0</v>
      </c>
      <c r="BL24" s="368"/>
      <c r="BN24" s="357"/>
      <c r="BO24" s="357"/>
      <c r="BP24" s="1">
        <f>SUM(BP25:BP27)</f>
        <v>0</v>
      </c>
      <c r="BQ24" s="368"/>
      <c r="BS24" s="357"/>
      <c r="BT24" s="357"/>
      <c r="BU24" s="1">
        <f>SUM(BU25:BU27)</f>
        <v>162919</v>
      </c>
      <c r="BV24" s="368"/>
      <c r="BX24" s="8"/>
      <c r="CA24" s="9"/>
      <c r="CB24" s="9"/>
      <c r="CC24" s="9"/>
    </row>
    <row r="25" spans="3:81" x14ac:dyDescent="0.35">
      <c r="C25" s="8" t="s">
        <v>293</v>
      </c>
      <c r="E25" s="383" t="s">
        <v>289</v>
      </c>
      <c r="F25" s="384"/>
      <c r="G25" s="384"/>
      <c r="H25" s="369">
        <f>[17]Domlongtermissues!G14</f>
        <v>0</v>
      </c>
      <c r="I25" s="368"/>
      <c r="K25" s="357"/>
      <c r="L25" s="357"/>
      <c r="M25" s="369">
        <f>[17]Domlongtermissues!L14</f>
        <v>17711861</v>
      </c>
      <c r="N25" s="368"/>
      <c r="P25" s="357"/>
      <c r="Q25" s="357"/>
      <c r="R25" s="369">
        <f>[17]Domlongtermissues!Q14</f>
        <v>11938504</v>
      </c>
      <c r="S25" s="368"/>
      <c r="U25" s="357"/>
      <c r="V25" s="357"/>
      <c r="W25" s="369">
        <f>[17]Domlongtermissues!V14</f>
        <v>11136788</v>
      </c>
      <c r="X25" s="368"/>
      <c r="Z25" s="357"/>
      <c r="AA25" s="357"/>
      <c r="AB25" s="369">
        <f>[17]Domlongtermissues!AA14</f>
        <v>0</v>
      </c>
      <c r="AC25" s="368"/>
      <c r="AE25" s="357"/>
      <c r="AF25" s="357"/>
      <c r="AG25" s="369">
        <f>[17]Domlongtermissues!AF14</f>
        <v>0</v>
      </c>
      <c r="AH25" s="368"/>
      <c r="AJ25" s="357"/>
      <c r="AK25" s="357"/>
      <c r="AL25" s="369">
        <f>[17]Domlongtermissues!AK14</f>
        <v>0</v>
      </c>
      <c r="AM25" s="368"/>
      <c r="AO25" s="357"/>
      <c r="AP25" s="357"/>
      <c r="AQ25" s="369">
        <f>[17]Domlongtermissues!AP14</f>
        <v>0</v>
      </c>
      <c r="AR25" s="368"/>
      <c r="AT25" s="357"/>
      <c r="AU25" s="357"/>
      <c r="AV25" s="369">
        <f>[17]Domlongtermissues!AU14</f>
        <v>0</v>
      </c>
      <c r="AW25" s="368"/>
      <c r="AY25" s="357"/>
      <c r="AZ25" s="357"/>
      <c r="BA25" s="369">
        <f>[17]Domlongtermissues!AZ14</f>
        <v>0</v>
      </c>
      <c r="BB25" s="368"/>
      <c r="BD25" s="357"/>
      <c r="BE25" s="357"/>
      <c r="BF25" s="369">
        <f>[17]Domlongtermissues!BE14</f>
        <v>0</v>
      </c>
      <c r="BG25" s="368"/>
      <c r="BI25" s="357"/>
      <c r="BJ25" s="357"/>
      <c r="BK25" s="369">
        <f>[17]Domlongtermissues!BJ14</f>
        <v>0</v>
      </c>
      <c r="BL25" s="368"/>
      <c r="BN25" s="357"/>
      <c r="BO25" s="357"/>
      <c r="BP25" s="369">
        <f>[17]Domlongtermissues!BO14</f>
        <v>0</v>
      </c>
      <c r="BQ25" s="368"/>
      <c r="BS25" s="357"/>
      <c r="BT25" s="357"/>
      <c r="BU25" s="369">
        <f>[17]Domlongtermissues!BT14</f>
        <v>40787153</v>
      </c>
      <c r="BV25" s="368"/>
      <c r="BX25" s="8"/>
      <c r="CA25" s="9"/>
    </row>
    <row r="26" spans="3:81" x14ac:dyDescent="0.35">
      <c r="C26" s="8" t="s">
        <v>294</v>
      </c>
      <c r="E26" s="383" t="s">
        <v>289</v>
      </c>
      <c r="F26" s="384"/>
      <c r="G26" s="384"/>
      <c r="H26" s="115">
        <f>-[17]Domlongtermissues!G232</f>
        <v>0</v>
      </c>
      <c r="I26" s="368"/>
      <c r="K26" s="357"/>
      <c r="L26" s="357"/>
      <c r="M26" s="115">
        <f>-[17]Domlongtermissues!L232</f>
        <v>-5700467</v>
      </c>
      <c r="N26" s="368"/>
      <c r="P26" s="357"/>
      <c r="Q26" s="357"/>
      <c r="R26" s="115">
        <f>-[17]Domlongtermissues!Q232</f>
        <v>-3131313</v>
      </c>
      <c r="S26" s="368"/>
      <c r="U26" s="357"/>
      <c r="V26" s="357"/>
      <c r="W26" s="115">
        <f>-[17]Domlongtermissues!V232</f>
        <v>-2348969</v>
      </c>
      <c r="X26" s="368"/>
      <c r="Z26" s="357"/>
      <c r="AA26" s="357"/>
      <c r="AB26" s="115">
        <f>-[17]Domlongtermissues!AA232</f>
        <v>0</v>
      </c>
      <c r="AC26" s="368"/>
      <c r="AE26" s="357"/>
      <c r="AF26" s="357"/>
      <c r="AG26" s="115">
        <f>-[17]Domlongtermissues!AF232</f>
        <v>0</v>
      </c>
      <c r="AH26" s="368"/>
      <c r="AJ26" s="357"/>
      <c r="AK26" s="357"/>
      <c r="AL26" s="115">
        <f>-[17]Domlongtermissues!AK232</f>
        <v>0</v>
      </c>
      <c r="AM26" s="368"/>
      <c r="AO26" s="357"/>
      <c r="AP26" s="357"/>
      <c r="AQ26" s="115">
        <f>-[17]Domlongtermissues!AP232</f>
        <v>0</v>
      </c>
      <c r="AR26" s="368"/>
      <c r="AT26" s="357"/>
      <c r="AU26" s="357"/>
      <c r="AV26" s="115">
        <f>-[17]Domlongtermissues!AU232</f>
        <v>0</v>
      </c>
      <c r="AW26" s="368"/>
      <c r="AY26" s="357"/>
      <c r="AZ26" s="357"/>
      <c r="BA26" s="115">
        <f>-[17]Domlongtermissues!AZ232</f>
        <v>0</v>
      </c>
      <c r="BB26" s="368"/>
      <c r="BD26" s="357"/>
      <c r="BE26" s="357"/>
      <c r="BF26" s="115">
        <f>-[17]Domlongtermissues!BE232</f>
        <v>0</v>
      </c>
      <c r="BG26" s="368"/>
      <c r="BI26" s="357"/>
      <c r="BJ26" s="357"/>
      <c r="BK26" s="115">
        <f>-[17]Domlongtermissues!BJ232</f>
        <v>0</v>
      </c>
      <c r="BL26" s="368"/>
      <c r="BN26" s="357"/>
      <c r="BO26" s="357"/>
      <c r="BP26" s="115">
        <f>-[17]Domlongtermissues!BO232</f>
        <v>0</v>
      </c>
      <c r="BQ26" s="368"/>
      <c r="BS26" s="357"/>
      <c r="BT26" s="357"/>
      <c r="BU26" s="115">
        <f>-[17]Domlongtermissues!BT232</f>
        <v>-11180749</v>
      </c>
      <c r="BV26" s="368"/>
      <c r="BX26" s="8"/>
      <c r="CA26" s="9"/>
    </row>
    <row r="27" spans="3:81" x14ac:dyDescent="0.35">
      <c r="C27" s="8" t="s">
        <v>295</v>
      </c>
      <c r="E27" s="383" t="s">
        <v>296</v>
      </c>
      <c r="F27" s="384"/>
      <c r="G27" s="384"/>
      <c r="H27" s="372">
        <f>-[17]Domredemp!G14+[17]Domredemp!G103</f>
        <v>0</v>
      </c>
      <c r="I27" s="368"/>
      <c r="K27" s="357"/>
      <c r="L27" s="357"/>
      <c r="M27" s="372">
        <f>-[17]Domredemp!L14+[17]Domredemp!L103</f>
        <v>-12003330</v>
      </c>
      <c r="N27" s="368"/>
      <c r="P27" s="357"/>
      <c r="Q27" s="357"/>
      <c r="R27" s="372">
        <f>-[17]Domredemp!Q14+[17]Domredemp!Q103</f>
        <v>-8683307</v>
      </c>
      <c r="S27" s="368"/>
      <c r="U27" s="357"/>
      <c r="V27" s="357"/>
      <c r="W27" s="372">
        <f>-[17]Domredemp!V14+[17]Domredemp!V103</f>
        <v>-8756848</v>
      </c>
      <c r="X27" s="368"/>
      <c r="Z27" s="357"/>
      <c r="AA27" s="357"/>
      <c r="AB27" s="372">
        <f>-[17]Domredemp!AA14+[17]Domredemp!AA103</f>
        <v>0</v>
      </c>
      <c r="AC27" s="368"/>
      <c r="AE27" s="357"/>
      <c r="AF27" s="357"/>
      <c r="AG27" s="372">
        <f>-[17]Domredemp!AF14+[17]Domredemp!AF103</f>
        <v>0</v>
      </c>
      <c r="AH27" s="368"/>
      <c r="AJ27" s="357"/>
      <c r="AK27" s="357"/>
      <c r="AL27" s="372">
        <f>-[17]Domredemp!AK14+[17]Domredemp!AK103</f>
        <v>0</v>
      </c>
      <c r="AM27" s="368"/>
      <c r="AO27" s="357"/>
      <c r="AP27" s="357"/>
      <c r="AQ27" s="372">
        <f>-[17]Domredemp!AP14+[17]Domredemp!AP103</f>
        <v>0</v>
      </c>
      <c r="AR27" s="368"/>
      <c r="AT27" s="357"/>
      <c r="AU27" s="357"/>
      <c r="AV27" s="372">
        <f>-[17]Domredemp!AU14+[17]Domredemp!AU103</f>
        <v>0</v>
      </c>
      <c r="AW27" s="368"/>
      <c r="AY27" s="357"/>
      <c r="AZ27" s="357"/>
      <c r="BA27" s="372">
        <f>-[17]Domredemp!AZ14+[17]Domredemp!AZ103</f>
        <v>0</v>
      </c>
      <c r="BB27" s="368"/>
      <c r="BD27" s="357"/>
      <c r="BE27" s="357"/>
      <c r="BF27" s="372">
        <f>-[17]Domredemp!BE14+[17]Domredemp!BE103</f>
        <v>0</v>
      </c>
      <c r="BG27" s="368"/>
      <c r="BI27" s="357"/>
      <c r="BJ27" s="357"/>
      <c r="BK27" s="372">
        <f>-[17]Domredemp!BJ14+[17]Domredemp!BJ103</f>
        <v>0</v>
      </c>
      <c r="BL27" s="368"/>
      <c r="BN27" s="357"/>
      <c r="BO27" s="357"/>
      <c r="BP27" s="372">
        <f>-[17]Domredemp!BO14+[17]Domredemp!BO103</f>
        <v>0</v>
      </c>
      <c r="BQ27" s="368"/>
      <c r="BS27" s="357"/>
      <c r="BT27" s="357"/>
      <c r="BU27" s="372">
        <f>-[17]Domredemp!BT14+[17]Domredemp!BT103</f>
        <v>-29443485</v>
      </c>
      <c r="BV27" s="368"/>
      <c r="BX27" s="8"/>
      <c r="CA27" s="9"/>
    </row>
    <row r="28" spans="3:81" x14ac:dyDescent="0.35">
      <c r="C28" s="8"/>
      <c r="E28" s="383"/>
      <c r="F28" s="384"/>
      <c r="G28" s="384"/>
      <c r="I28" s="368"/>
      <c r="K28" s="357"/>
      <c r="L28" s="357"/>
      <c r="N28" s="368"/>
      <c r="P28" s="357"/>
      <c r="Q28" s="357"/>
      <c r="S28" s="368"/>
      <c r="U28" s="357"/>
      <c r="V28" s="357"/>
      <c r="X28" s="368"/>
      <c r="Z28" s="357"/>
      <c r="AA28" s="357"/>
      <c r="AC28" s="368"/>
      <c r="AE28" s="357"/>
      <c r="AF28" s="357"/>
      <c r="AH28" s="368"/>
      <c r="AJ28" s="357"/>
      <c r="AK28" s="357"/>
      <c r="AM28" s="368"/>
      <c r="AO28" s="357"/>
      <c r="AP28" s="357"/>
      <c r="AR28" s="368"/>
      <c r="AT28" s="357"/>
      <c r="AU28" s="357"/>
      <c r="AW28" s="368"/>
      <c r="AY28" s="357"/>
      <c r="AZ28" s="357"/>
      <c r="BB28" s="368"/>
      <c r="BD28" s="357"/>
      <c r="BE28" s="357"/>
      <c r="BG28" s="368"/>
      <c r="BI28" s="357"/>
      <c r="BJ28" s="357"/>
      <c r="BL28" s="368"/>
      <c r="BN28" s="357"/>
      <c r="BO28" s="357"/>
      <c r="BQ28" s="368"/>
      <c r="BS28" s="357"/>
      <c r="BT28" s="357"/>
      <c r="BV28" s="368"/>
      <c r="BX28" s="8"/>
      <c r="CA28" s="9"/>
      <c r="CB28" s="9"/>
      <c r="CC28" s="9"/>
    </row>
    <row r="29" spans="3:81" x14ac:dyDescent="0.35">
      <c r="C29" s="8" t="s">
        <v>297</v>
      </c>
      <c r="E29" s="385"/>
      <c r="F29" s="386"/>
      <c r="G29" s="386"/>
      <c r="H29" s="1">
        <f>SUM(H30:H31)</f>
        <v>0</v>
      </c>
      <c r="I29" s="368"/>
      <c r="K29" s="357"/>
      <c r="L29" s="357"/>
      <c r="M29" s="1">
        <f>SUM(M30:M31)</f>
        <v>38537</v>
      </c>
      <c r="N29" s="368"/>
      <c r="P29" s="357"/>
      <c r="Q29" s="357"/>
      <c r="R29" s="1">
        <f>SUM(R30:R31)</f>
        <v>51948</v>
      </c>
      <c r="S29" s="368"/>
      <c r="U29" s="357"/>
      <c r="V29" s="357"/>
      <c r="W29" s="1">
        <f>SUM(W30:W31)</f>
        <v>-90485</v>
      </c>
      <c r="X29" s="368"/>
      <c r="Z29" s="357"/>
      <c r="AA29" s="357"/>
      <c r="AB29" s="1">
        <f>SUM(AB30:AB31)</f>
        <v>0</v>
      </c>
      <c r="AC29" s="368"/>
      <c r="AE29" s="357"/>
      <c r="AF29" s="357"/>
      <c r="AG29" s="1">
        <f>SUM(AG30:AG31)</f>
        <v>0</v>
      </c>
      <c r="AH29" s="368"/>
      <c r="AJ29" s="357"/>
      <c r="AK29" s="357"/>
      <c r="AL29" s="1">
        <f>SUM(AL30:AL31)</f>
        <v>0</v>
      </c>
      <c r="AM29" s="368"/>
      <c r="AO29" s="357"/>
      <c r="AP29" s="357"/>
      <c r="AQ29" s="1">
        <f>SUM(AQ30:AQ31)</f>
        <v>0</v>
      </c>
      <c r="AR29" s="368"/>
      <c r="AT29" s="357"/>
      <c r="AU29" s="357"/>
      <c r="AV29" s="1">
        <f>SUM(AV30:AV31)</f>
        <v>0</v>
      </c>
      <c r="AW29" s="368"/>
      <c r="AY29" s="357"/>
      <c r="AZ29" s="357"/>
      <c r="BA29" s="1">
        <f>SUM(BA30:BA31)</f>
        <v>0</v>
      </c>
      <c r="BB29" s="368"/>
      <c r="BD29" s="357"/>
      <c r="BE29" s="357"/>
      <c r="BF29" s="1">
        <f>SUM(BF30:BF31)</f>
        <v>0</v>
      </c>
      <c r="BG29" s="368"/>
      <c r="BI29" s="357"/>
      <c r="BJ29" s="357"/>
      <c r="BK29" s="1">
        <f>SUM(BK30:BK31)</f>
        <v>0</v>
      </c>
      <c r="BL29" s="368"/>
      <c r="BN29" s="357"/>
      <c r="BO29" s="357"/>
      <c r="BP29" s="1">
        <f>SUM(BP30:BP31)</f>
        <v>0</v>
      </c>
      <c r="BQ29" s="368"/>
      <c r="BS29" s="357"/>
      <c r="BT29" s="357"/>
      <c r="BU29" s="1">
        <f>SUM(BU30:BU31)</f>
        <v>0</v>
      </c>
      <c r="BV29" s="368"/>
      <c r="BX29" s="8"/>
      <c r="CA29" s="9"/>
      <c r="CB29" s="9"/>
      <c r="CC29" s="9"/>
    </row>
    <row r="30" spans="3:81" x14ac:dyDescent="0.35">
      <c r="C30" s="8" t="s">
        <v>298</v>
      </c>
      <c r="E30" s="383" t="s">
        <v>289</v>
      </c>
      <c r="F30" s="384"/>
      <c r="G30" s="384"/>
      <c r="H30" s="369">
        <f>[17]Domlongtermissues!G15</f>
        <v>0</v>
      </c>
      <c r="I30" s="368"/>
      <c r="K30" s="357"/>
      <c r="L30" s="357"/>
      <c r="M30" s="369">
        <f>[17]Domlongtermissues!L15</f>
        <v>708703</v>
      </c>
      <c r="N30" s="368"/>
      <c r="P30" s="357"/>
      <c r="Q30" s="357"/>
      <c r="R30" s="369">
        <f>[17]Domlongtermissues!Q15</f>
        <v>484188</v>
      </c>
      <c r="S30" s="368"/>
      <c r="U30" s="357"/>
      <c r="V30" s="357"/>
      <c r="W30" s="369">
        <f>[17]Domlongtermissues!V15</f>
        <v>458370</v>
      </c>
      <c r="X30" s="368"/>
      <c r="Z30" s="357"/>
      <c r="AA30" s="357"/>
      <c r="AB30" s="369">
        <f>[17]Domlongtermissues!AA15</f>
        <v>0</v>
      </c>
      <c r="AC30" s="368"/>
      <c r="AE30" s="357"/>
      <c r="AF30" s="357"/>
      <c r="AG30" s="369">
        <f>[17]Domlongtermissues!AF15</f>
        <v>0</v>
      </c>
      <c r="AH30" s="368"/>
      <c r="AJ30" s="357"/>
      <c r="AK30" s="357"/>
      <c r="AL30" s="369">
        <f>[17]Domlongtermissues!AK15</f>
        <v>0</v>
      </c>
      <c r="AM30" s="368"/>
      <c r="AO30" s="357"/>
      <c r="AP30" s="357"/>
      <c r="AQ30" s="369">
        <f>[17]Domlongtermissues!AP15</f>
        <v>0</v>
      </c>
      <c r="AR30" s="368"/>
      <c r="AT30" s="357"/>
      <c r="AU30" s="357"/>
      <c r="AV30" s="369">
        <f>[17]Domlongtermissues!AU15</f>
        <v>0</v>
      </c>
      <c r="AW30" s="368"/>
      <c r="AY30" s="357"/>
      <c r="AZ30" s="357"/>
      <c r="BA30" s="369">
        <f>[17]Domlongtermissues!AZ15</f>
        <v>0</v>
      </c>
      <c r="BB30" s="368"/>
      <c r="BD30" s="357"/>
      <c r="BE30" s="357"/>
      <c r="BF30" s="369">
        <f>[17]Domlongtermissues!BE15</f>
        <v>0</v>
      </c>
      <c r="BG30" s="368"/>
      <c r="BI30" s="357"/>
      <c r="BJ30" s="357"/>
      <c r="BK30" s="369">
        <f>[17]Domlongtermissues!BJ15</f>
        <v>0</v>
      </c>
      <c r="BL30" s="368"/>
      <c r="BN30" s="357"/>
      <c r="BO30" s="357"/>
      <c r="BP30" s="369">
        <f>[17]Domlongtermissues!BO15</f>
        <v>0</v>
      </c>
      <c r="BQ30" s="368"/>
      <c r="BS30" s="357"/>
      <c r="BT30" s="357"/>
      <c r="BU30" s="369">
        <f>[17]Domlongtermissues!BT15</f>
        <v>1651261</v>
      </c>
      <c r="BV30" s="368"/>
      <c r="BX30" s="8"/>
      <c r="CA30" s="9"/>
    </row>
    <row r="31" spans="3:81" x14ac:dyDescent="0.35">
      <c r="C31" s="8" t="s">
        <v>299</v>
      </c>
      <c r="E31" s="383" t="s">
        <v>296</v>
      </c>
      <c r="F31" s="384"/>
      <c r="G31" s="384"/>
      <c r="H31" s="372">
        <f>-[17]Domredemp!G15</f>
        <v>0</v>
      </c>
      <c r="I31" s="368"/>
      <c r="K31" s="357"/>
      <c r="L31" s="357"/>
      <c r="M31" s="372">
        <f>-[17]Domredemp!L15</f>
        <v>-670166</v>
      </c>
      <c r="N31" s="368"/>
      <c r="P31" s="357"/>
      <c r="Q31" s="357"/>
      <c r="R31" s="372">
        <f>-[17]Domredemp!Q15</f>
        <v>-432240</v>
      </c>
      <c r="S31" s="368"/>
      <c r="U31" s="357"/>
      <c r="V31" s="357"/>
      <c r="W31" s="372">
        <f>-[17]Domredemp!V15</f>
        <v>-548855</v>
      </c>
      <c r="X31" s="368"/>
      <c r="Z31" s="357"/>
      <c r="AA31" s="357"/>
      <c r="AB31" s="372">
        <f>-[17]Domredemp!AA15</f>
        <v>0</v>
      </c>
      <c r="AC31" s="368"/>
      <c r="AE31" s="357"/>
      <c r="AF31" s="357"/>
      <c r="AG31" s="372">
        <f>-[17]Domredemp!AF15</f>
        <v>0</v>
      </c>
      <c r="AH31" s="368"/>
      <c r="AJ31" s="357"/>
      <c r="AK31" s="357"/>
      <c r="AL31" s="372">
        <f>-[17]Domredemp!AK15</f>
        <v>0</v>
      </c>
      <c r="AM31" s="368"/>
      <c r="AO31" s="357"/>
      <c r="AP31" s="357"/>
      <c r="AQ31" s="372">
        <f>-[17]Domredemp!AP15</f>
        <v>0</v>
      </c>
      <c r="AR31" s="368"/>
      <c r="AT31" s="357"/>
      <c r="AU31" s="357"/>
      <c r="AV31" s="372">
        <f>-[17]Domredemp!AU15</f>
        <v>0</v>
      </c>
      <c r="AW31" s="368"/>
      <c r="AY31" s="357"/>
      <c r="AZ31" s="357"/>
      <c r="BA31" s="372">
        <f>-[17]Domredemp!AZ15</f>
        <v>0</v>
      </c>
      <c r="BB31" s="368"/>
      <c r="BD31" s="357"/>
      <c r="BE31" s="357"/>
      <c r="BF31" s="372">
        <f>-[17]Domredemp!BE15</f>
        <v>0</v>
      </c>
      <c r="BG31" s="368"/>
      <c r="BI31" s="357"/>
      <c r="BJ31" s="357"/>
      <c r="BK31" s="372">
        <f>-[17]Domredemp!BJ15</f>
        <v>0</v>
      </c>
      <c r="BL31" s="368"/>
      <c r="BN31" s="357"/>
      <c r="BO31" s="357"/>
      <c r="BP31" s="372">
        <f>-[17]Domredemp!BO15</f>
        <v>0</v>
      </c>
      <c r="BQ31" s="368"/>
      <c r="BS31" s="357"/>
      <c r="BT31" s="357"/>
      <c r="BU31" s="372">
        <f>-[17]Domredemp!BT15</f>
        <v>-1651261</v>
      </c>
      <c r="BV31" s="368"/>
      <c r="BX31" s="8"/>
      <c r="CA31" s="9"/>
    </row>
    <row r="32" spans="3:81" x14ac:dyDescent="0.35">
      <c r="C32" s="8"/>
      <c r="E32" s="385"/>
      <c r="F32" s="386"/>
      <c r="G32" s="387"/>
      <c r="H32" s="119"/>
      <c r="I32" s="377"/>
      <c r="K32" s="357"/>
      <c r="L32" s="375"/>
      <c r="M32" s="119"/>
      <c r="N32" s="377"/>
      <c r="P32" s="357"/>
      <c r="Q32" s="375"/>
      <c r="R32" s="119"/>
      <c r="S32" s="377"/>
      <c r="U32" s="357"/>
      <c r="V32" s="375"/>
      <c r="W32" s="119"/>
      <c r="X32" s="377"/>
      <c r="Z32" s="357"/>
      <c r="AA32" s="375"/>
      <c r="AB32" s="119"/>
      <c r="AC32" s="377"/>
      <c r="AE32" s="357"/>
      <c r="AF32" s="375"/>
      <c r="AG32" s="119"/>
      <c r="AH32" s="377"/>
      <c r="AJ32" s="357"/>
      <c r="AK32" s="375"/>
      <c r="AL32" s="119"/>
      <c r="AM32" s="377"/>
      <c r="AO32" s="357"/>
      <c r="AP32" s="375"/>
      <c r="AQ32" s="119"/>
      <c r="AR32" s="377"/>
      <c r="AT32" s="357"/>
      <c r="AU32" s="375"/>
      <c r="AV32" s="119"/>
      <c r="AW32" s="377"/>
      <c r="AY32" s="357"/>
      <c r="AZ32" s="375"/>
      <c r="BA32" s="119"/>
      <c r="BB32" s="377"/>
      <c r="BD32" s="357"/>
      <c r="BE32" s="375"/>
      <c r="BF32" s="119"/>
      <c r="BG32" s="377"/>
      <c r="BI32" s="357"/>
      <c r="BJ32" s="375"/>
      <c r="BK32" s="119"/>
      <c r="BL32" s="377"/>
      <c r="BN32" s="357"/>
      <c r="BO32" s="375"/>
      <c r="BP32" s="119"/>
      <c r="BQ32" s="377"/>
      <c r="BS32" s="357"/>
      <c r="BT32" s="375"/>
      <c r="BU32" s="119"/>
      <c r="BV32" s="377"/>
      <c r="BX32" s="8"/>
      <c r="CA32" s="9"/>
      <c r="CB32" s="9"/>
      <c r="CC32" s="9"/>
    </row>
    <row r="33" spans="3:81" x14ac:dyDescent="0.35">
      <c r="C33" s="8"/>
      <c r="E33" s="385"/>
      <c r="F33" s="386"/>
      <c r="G33" s="388"/>
      <c r="K33" s="357"/>
      <c r="P33" s="357"/>
      <c r="U33" s="357"/>
      <c r="Z33" s="357"/>
      <c r="AE33" s="357"/>
      <c r="AJ33" s="357"/>
      <c r="AO33" s="357"/>
      <c r="AT33" s="357"/>
      <c r="AY33" s="357"/>
      <c r="BD33" s="357"/>
      <c r="BI33" s="357"/>
      <c r="BN33" s="357"/>
      <c r="BS33" s="357"/>
      <c r="BX33" s="8"/>
      <c r="CA33" s="9"/>
      <c r="CB33" s="9"/>
      <c r="CC33" s="9"/>
    </row>
    <row r="34" spans="3:81" s="9" customFormat="1" x14ac:dyDescent="0.35">
      <c r="C34" s="57" t="s">
        <v>300</v>
      </c>
      <c r="E34" s="383" t="s">
        <v>301</v>
      </c>
      <c r="F34" s="384"/>
      <c r="G34" s="389"/>
      <c r="H34" s="9">
        <f>+H35+H39+H46</f>
        <v>36700000</v>
      </c>
      <c r="K34" s="109"/>
      <c r="L34" s="389"/>
      <c r="M34" s="9">
        <f>+M35+M39+M46</f>
        <v>0</v>
      </c>
      <c r="P34" s="109"/>
      <c r="Q34" s="389"/>
      <c r="R34" s="9">
        <f>+R35+R39+R46</f>
        <v>0</v>
      </c>
      <c r="U34" s="109"/>
      <c r="V34" s="389"/>
      <c r="W34" s="9">
        <f>+W35+W39+W46</f>
        <v>0</v>
      </c>
      <c r="Z34" s="109"/>
      <c r="AA34" s="389"/>
      <c r="AB34" s="9">
        <f>+AB35+AB39+AB46</f>
        <v>0</v>
      </c>
      <c r="AE34" s="109"/>
      <c r="AF34" s="389"/>
      <c r="AG34" s="9">
        <f>+AG35+AG39+AG46</f>
        <v>0</v>
      </c>
      <c r="AJ34" s="109"/>
      <c r="AK34" s="389"/>
      <c r="AL34" s="9">
        <f>+AL35+AL39+AL46</f>
        <v>0</v>
      </c>
      <c r="AO34" s="109"/>
      <c r="AP34" s="389"/>
      <c r="AQ34" s="9">
        <f>+AQ35+AQ39+AQ46</f>
        <v>0</v>
      </c>
      <c r="AT34" s="109"/>
      <c r="AU34" s="389"/>
      <c r="AV34" s="9">
        <f>+AV35+AV39+AV46</f>
        <v>0</v>
      </c>
      <c r="AY34" s="109"/>
      <c r="AZ34" s="389"/>
      <c r="BA34" s="9">
        <f>+BA35+BA39+BA46</f>
        <v>0</v>
      </c>
      <c r="BD34" s="109"/>
      <c r="BE34" s="389"/>
      <c r="BF34" s="9">
        <f>+BF35+BF39+BF46</f>
        <v>0</v>
      </c>
      <c r="BI34" s="109"/>
      <c r="BJ34" s="389"/>
      <c r="BK34" s="9">
        <f>+BK35+BK39+BK46</f>
        <v>0</v>
      </c>
      <c r="BN34" s="109"/>
      <c r="BO34" s="389"/>
      <c r="BP34" s="9">
        <f>+BP35+BP39+BP46</f>
        <v>0</v>
      </c>
      <c r="BS34" s="109"/>
      <c r="BT34" s="389"/>
      <c r="BU34" s="9">
        <f>+BU35+BU39+BU46</f>
        <v>0</v>
      </c>
      <c r="BX34" s="57"/>
    </row>
    <row r="35" spans="3:81" x14ac:dyDescent="0.35">
      <c r="C35" s="8" t="s">
        <v>302</v>
      </c>
      <c r="E35" s="385"/>
      <c r="F35" s="386"/>
      <c r="G35" s="390"/>
      <c r="H35" s="62">
        <f>SUM(H36:H37)</f>
        <v>36700000</v>
      </c>
      <c r="I35" s="363"/>
      <c r="K35" s="357"/>
      <c r="L35" s="390"/>
      <c r="M35" s="62">
        <f>SUM(M36:M37)</f>
        <v>0</v>
      </c>
      <c r="N35" s="363"/>
      <c r="P35" s="357"/>
      <c r="Q35" s="390"/>
      <c r="R35" s="62">
        <f>SUM(R36:R37)</f>
        <v>0</v>
      </c>
      <c r="S35" s="363"/>
      <c r="U35" s="357"/>
      <c r="V35" s="390"/>
      <c r="W35" s="62">
        <f>SUM(W36:W37)</f>
        <v>0</v>
      </c>
      <c r="X35" s="363"/>
      <c r="Z35" s="357"/>
      <c r="AA35" s="390"/>
      <c r="AB35" s="62">
        <f>SUM(AB36:AB37)</f>
        <v>0</v>
      </c>
      <c r="AC35" s="363"/>
      <c r="AE35" s="357"/>
      <c r="AF35" s="390"/>
      <c r="AG35" s="62">
        <f>SUM(AG36:AG37)</f>
        <v>0</v>
      </c>
      <c r="AH35" s="363"/>
      <c r="AJ35" s="357"/>
      <c r="AK35" s="390"/>
      <c r="AL35" s="62">
        <f>SUM(AL36:AL37)</f>
        <v>0</v>
      </c>
      <c r="AM35" s="363"/>
      <c r="AO35" s="357"/>
      <c r="AP35" s="390"/>
      <c r="AQ35" s="62">
        <f>SUM(AQ36:AQ37)</f>
        <v>0</v>
      </c>
      <c r="AR35" s="363"/>
      <c r="AT35" s="357"/>
      <c r="AU35" s="390"/>
      <c r="AV35" s="62">
        <f>SUM(AV36:AV37)</f>
        <v>0</v>
      </c>
      <c r="AW35" s="363"/>
      <c r="AY35" s="357"/>
      <c r="AZ35" s="390"/>
      <c r="BA35" s="62">
        <f>SUM(BA36:BA37)</f>
        <v>0</v>
      </c>
      <c r="BB35" s="363"/>
      <c r="BD35" s="357"/>
      <c r="BE35" s="390"/>
      <c r="BF35" s="62">
        <f>SUM(BF36:BF37)</f>
        <v>0</v>
      </c>
      <c r="BG35" s="363"/>
      <c r="BI35" s="357"/>
      <c r="BJ35" s="390"/>
      <c r="BK35" s="62">
        <f>SUM(BK36:BK37)</f>
        <v>0</v>
      </c>
      <c r="BL35" s="363"/>
      <c r="BN35" s="357"/>
      <c r="BO35" s="390"/>
      <c r="BP35" s="62">
        <f>SUM(BP36:BP37)</f>
        <v>0</v>
      </c>
      <c r="BQ35" s="363"/>
      <c r="BS35" s="357"/>
      <c r="BT35" s="390"/>
      <c r="BU35" s="62">
        <f>SUM(BU36:BU37)</f>
        <v>0</v>
      </c>
      <c r="BV35" s="363"/>
      <c r="BX35" s="8"/>
      <c r="CA35" s="9"/>
    </row>
    <row r="36" spans="3:81" x14ac:dyDescent="0.35">
      <c r="C36" s="8" t="s">
        <v>288</v>
      </c>
      <c r="E36" s="356"/>
      <c r="F36" s="378"/>
      <c r="G36" s="378"/>
      <c r="H36" s="369">
        <f>+[17]Foreigndebt!G17</f>
        <v>36700000</v>
      </c>
      <c r="I36" s="368"/>
      <c r="K36" s="357"/>
      <c r="L36" s="378"/>
      <c r="M36" s="369">
        <f>+[17]Foreigndebt!L17</f>
        <v>0</v>
      </c>
      <c r="N36" s="368"/>
      <c r="P36" s="357"/>
      <c r="Q36" s="378"/>
      <c r="R36" s="369">
        <f>+[17]Foreigndebt!Q17</f>
        <v>0</v>
      </c>
      <c r="S36" s="368"/>
      <c r="U36" s="357"/>
      <c r="V36" s="378"/>
      <c r="W36" s="369">
        <f>+[17]Foreigndebt!V17</f>
        <v>0</v>
      </c>
      <c r="X36" s="368"/>
      <c r="Z36" s="357"/>
      <c r="AA36" s="378"/>
      <c r="AB36" s="369">
        <f>+[17]Foreigndebt!AA17</f>
        <v>0</v>
      </c>
      <c r="AC36" s="368"/>
      <c r="AE36" s="357"/>
      <c r="AF36" s="378"/>
      <c r="AG36" s="369">
        <f>+[17]Foreigndebt!AF17</f>
        <v>0</v>
      </c>
      <c r="AH36" s="368"/>
      <c r="AJ36" s="357"/>
      <c r="AK36" s="378"/>
      <c r="AL36" s="369">
        <f>+[17]Foreigndebt!AK17</f>
        <v>0</v>
      </c>
      <c r="AM36" s="368"/>
      <c r="AO36" s="357"/>
      <c r="AP36" s="378"/>
      <c r="AQ36" s="369">
        <f>+[17]Foreigndebt!AP17</f>
        <v>0</v>
      </c>
      <c r="AR36" s="368"/>
      <c r="AT36" s="357"/>
      <c r="AU36" s="378"/>
      <c r="AV36" s="369">
        <f>+[17]Foreigndebt!AU17</f>
        <v>0</v>
      </c>
      <c r="AW36" s="368"/>
      <c r="AY36" s="357"/>
      <c r="AZ36" s="378"/>
      <c r="BA36" s="369">
        <f>+[17]Foreigndebt!AZ17</f>
        <v>0</v>
      </c>
      <c r="BB36" s="368"/>
      <c r="BD36" s="357"/>
      <c r="BE36" s="378"/>
      <c r="BF36" s="369">
        <f>+[17]Foreigndebt!BE17</f>
        <v>0</v>
      </c>
      <c r="BG36" s="368"/>
      <c r="BI36" s="357"/>
      <c r="BJ36" s="378"/>
      <c r="BK36" s="369">
        <f>+[17]Foreigndebt!BJ17</f>
        <v>0</v>
      </c>
      <c r="BL36" s="368"/>
      <c r="BN36" s="357"/>
      <c r="BO36" s="378"/>
      <c r="BP36" s="369">
        <f>+[17]Foreigndebt!BO17</f>
        <v>0</v>
      </c>
      <c r="BQ36" s="368"/>
      <c r="BS36" s="357"/>
      <c r="BT36" s="378"/>
      <c r="BU36" s="369">
        <f>+[17]Foreigndebt!BT17</f>
        <v>0</v>
      </c>
      <c r="BV36" s="368"/>
      <c r="BX36" s="8"/>
      <c r="CA36" s="9"/>
    </row>
    <row r="37" spans="3:81" ht="12.75" customHeight="1" x14ac:dyDescent="0.35">
      <c r="C37" s="8" t="s">
        <v>290</v>
      </c>
      <c r="E37" s="356"/>
      <c r="F37" s="378"/>
      <c r="G37" s="378"/>
      <c r="H37" s="372">
        <f>-[17]Foreigndebt!G19</f>
        <v>0</v>
      </c>
      <c r="I37" s="368"/>
      <c r="K37" s="357"/>
      <c r="L37" s="378"/>
      <c r="M37" s="372">
        <f>-[17]Foreigndebt!L19</f>
        <v>0</v>
      </c>
      <c r="N37" s="368"/>
      <c r="P37" s="357"/>
      <c r="Q37" s="378"/>
      <c r="R37" s="372">
        <f>-[17]Foreigndebt!Q19</f>
        <v>0</v>
      </c>
      <c r="S37" s="368"/>
      <c r="U37" s="357"/>
      <c r="V37" s="378"/>
      <c r="W37" s="372">
        <f>-[17]Foreigndebt!V19</f>
        <v>0</v>
      </c>
      <c r="X37" s="368"/>
      <c r="Z37" s="357"/>
      <c r="AA37" s="378"/>
      <c r="AB37" s="372">
        <f>-[17]Foreigndebt!AA19</f>
        <v>0</v>
      </c>
      <c r="AC37" s="368"/>
      <c r="AE37" s="357"/>
      <c r="AF37" s="378"/>
      <c r="AG37" s="372">
        <f>-[17]Foreigndebt!AF19</f>
        <v>0</v>
      </c>
      <c r="AH37" s="368"/>
      <c r="AJ37" s="357"/>
      <c r="AK37" s="378"/>
      <c r="AL37" s="372">
        <f>-[17]Foreigndebt!AK19</f>
        <v>0</v>
      </c>
      <c r="AM37" s="368"/>
      <c r="AO37" s="357"/>
      <c r="AP37" s="378"/>
      <c r="AQ37" s="372">
        <f>-[17]Foreigndebt!AP19</f>
        <v>0</v>
      </c>
      <c r="AR37" s="368"/>
      <c r="AT37" s="357"/>
      <c r="AU37" s="378"/>
      <c r="AV37" s="372">
        <f>-[17]Foreigndebt!AU19</f>
        <v>0</v>
      </c>
      <c r="AW37" s="368"/>
      <c r="AY37" s="357"/>
      <c r="AZ37" s="378"/>
      <c r="BA37" s="372">
        <f>-[17]Foreigndebt!AZ19</f>
        <v>0</v>
      </c>
      <c r="BB37" s="368"/>
      <c r="BD37" s="357"/>
      <c r="BE37" s="378"/>
      <c r="BF37" s="372">
        <f>-[17]Foreigndebt!BE19</f>
        <v>0</v>
      </c>
      <c r="BG37" s="368"/>
      <c r="BI37" s="357"/>
      <c r="BJ37" s="378"/>
      <c r="BK37" s="372">
        <f>-[17]Foreigndebt!BJ19</f>
        <v>0</v>
      </c>
      <c r="BL37" s="368"/>
      <c r="BN37" s="357"/>
      <c r="BO37" s="378"/>
      <c r="BP37" s="372">
        <f>-[17]Foreigndebt!BO19</f>
        <v>0</v>
      </c>
      <c r="BQ37" s="368"/>
      <c r="BS37" s="357"/>
      <c r="BT37" s="378"/>
      <c r="BU37" s="372">
        <f>-[17]Foreigndebt!BT19</f>
        <v>0</v>
      </c>
      <c r="BV37" s="368"/>
      <c r="BX37" s="8"/>
      <c r="CA37" s="9"/>
    </row>
    <row r="38" spans="3:81" ht="14.25" hidden="1" customHeight="1" x14ac:dyDescent="0.35">
      <c r="C38" s="8"/>
      <c r="E38" s="356"/>
      <c r="F38" s="378"/>
      <c r="G38" s="378"/>
      <c r="I38" s="368"/>
      <c r="K38" s="357"/>
      <c r="L38" s="378"/>
      <c r="N38" s="368"/>
      <c r="P38" s="357"/>
      <c r="Q38" s="378"/>
      <c r="S38" s="368"/>
      <c r="U38" s="357"/>
      <c r="V38" s="378"/>
      <c r="X38" s="368"/>
      <c r="Z38" s="357"/>
      <c r="AA38" s="378"/>
      <c r="AC38" s="368"/>
      <c r="AE38" s="357"/>
      <c r="AF38" s="378"/>
      <c r="AH38" s="368"/>
      <c r="AJ38" s="357"/>
      <c r="AK38" s="378"/>
      <c r="AM38" s="368"/>
      <c r="AO38" s="357"/>
      <c r="AP38" s="378"/>
      <c r="AR38" s="368"/>
      <c r="AT38" s="357"/>
      <c r="AU38" s="378"/>
      <c r="AW38" s="368"/>
      <c r="AY38" s="357"/>
      <c r="AZ38" s="378"/>
      <c r="BB38" s="368"/>
      <c r="BD38" s="357"/>
      <c r="BE38" s="378"/>
      <c r="BG38" s="368"/>
      <c r="BI38" s="357"/>
      <c r="BJ38" s="378"/>
      <c r="BL38" s="368"/>
      <c r="BN38" s="357"/>
      <c r="BO38" s="378"/>
      <c r="BQ38" s="368"/>
      <c r="BS38" s="357"/>
      <c r="BT38" s="378"/>
      <c r="BV38" s="368"/>
      <c r="BX38" s="8"/>
      <c r="CA38" s="9"/>
      <c r="CB38" s="9"/>
      <c r="CC38" s="9"/>
    </row>
    <row r="39" spans="3:81" ht="14.25" hidden="1" customHeight="1" x14ac:dyDescent="0.35">
      <c r="C39" s="8" t="s">
        <v>292</v>
      </c>
      <c r="E39" s="356"/>
      <c r="F39" s="378"/>
      <c r="G39" s="378"/>
      <c r="H39" s="1">
        <f>SUM(H40:H44)</f>
        <v>0</v>
      </c>
      <c r="I39" s="368"/>
      <c r="K39" s="357"/>
      <c r="L39" s="378"/>
      <c r="M39" s="1">
        <f>SUM(M40:M44)</f>
        <v>0</v>
      </c>
      <c r="N39" s="368"/>
      <c r="P39" s="357"/>
      <c r="Q39" s="378"/>
      <c r="R39" s="1">
        <f>SUM(R40:R44)</f>
        <v>0</v>
      </c>
      <c r="S39" s="368"/>
      <c r="U39" s="357"/>
      <c r="V39" s="378"/>
      <c r="W39" s="1">
        <f>SUM(W40:W44)</f>
        <v>0</v>
      </c>
      <c r="X39" s="368"/>
      <c r="Z39" s="357"/>
      <c r="AA39" s="378"/>
      <c r="AB39" s="1">
        <f>SUM(AB40:AB44)</f>
        <v>0</v>
      </c>
      <c r="AC39" s="368"/>
      <c r="AE39" s="357"/>
      <c r="AF39" s="378"/>
      <c r="AG39" s="1">
        <f>SUM(AG40:AG44)</f>
        <v>0</v>
      </c>
      <c r="AH39" s="368"/>
      <c r="AJ39" s="357"/>
      <c r="AK39" s="378"/>
      <c r="AL39" s="1">
        <f>SUM(AL40:AL44)</f>
        <v>0</v>
      </c>
      <c r="AM39" s="368"/>
      <c r="AO39" s="357"/>
      <c r="AP39" s="378"/>
      <c r="AQ39" s="1">
        <f>SUM(AQ40:AQ44)</f>
        <v>0</v>
      </c>
      <c r="AR39" s="368"/>
      <c r="AT39" s="357"/>
      <c r="AU39" s="378"/>
      <c r="AV39" s="1">
        <f>SUM(AV40:AV44)</f>
        <v>0</v>
      </c>
      <c r="AW39" s="368"/>
      <c r="AY39" s="357"/>
      <c r="AZ39" s="378"/>
      <c r="BA39" s="1">
        <f>SUM(BA40:BA44)</f>
        <v>0</v>
      </c>
      <c r="BB39" s="368"/>
      <c r="BD39" s="357"/>
      <c r="BE39" s="378"/>
      <c r="BF39" s="1">
        <f>SUM(BF40:BF44)</f>
        <v>0</v>
      </c>
      <c r="BG39" s="368"/>
      <c r="BI39" s="357"/>
      <c r="BJ39" s="378"/>
      <c r="BK39" s="1">
        <f>SUM(BK40:BK44)</f>
        <v>0</v>
      </c>
      <c r="BL39" s="368"/>
      <c r="BN39" s="357"/>
      <c r="BO39" s="378"/>
      <c r="BP39" s="1">
        <f>SUM(BP40:BP44)</f>
        <v>0</v>
      </c>
      <c r="BQ39" s="368"/>
      <c r="BS39" s="357"/>
      <c r="BT39" s="378"/>
      <c r="BU39" s="1">
        <f>SUM(BU40:BU44)</f>
        <v>0</v>
      </c>
      <c r="BV39" s="368"/>
      <c r="BX39" s="8"/>
      <c r="CA39" s="9"/>
      <c r="CB39" s="9"/>
      <c r="CC39" s="9"/>
    </row>
    <row r="40" spans="3:81" ht="14.25" hidden="1" customHeight="1" x14ac:dyDescent="0.35">
      <c r="C40" s="8" t="s">
        <v>288</v>
      </c>
      <c r="E40" s="356"/>
      <c r="F40" s="378"/>
      <c r="G40" s="378"/>
      <c r="H40" s="369">
        <f>[17]Foreigndebt!G112</f>
        <v>0</v>
      </c>
      <c r="I40" s="368"/>
      <c r="K40" s="357"/>
      <c r="L40" s="378"/>
      <c r="M40" s="369">
        <f>[17]Foreigndebt!L112</f>
        <v>0</v>
      </c>
      <c r="N40" s="368"/>
      <c r="P40" s="357"/>
      <c r="Q40" s="378"/>
      <c r="R40" s="369">
        <f>[17]Foreigndebt!Q112</f>
        <v>0</v>
      </c>
      <c r="S40" s="368"/>
      <c r="U40" s="357"/>
      <c r="V40" s="378"/>
      <c r="W40" s="369">
        <f>[17]Foreigndebt!V112</f>
        <v>0</v>
      </c>
      <c r="X40" s="368"/>
      <c r="Z40" s="357"/>
      <c r="AA40" s="378"/>
      <c r="AB40" s="369">
        <f>[17]Foreigndebt!AA112</f>
        <v>0</v>
      </c>
      <c r="AC40" s="368"/>
      <c r="AE40" s="357"/>
      <c r="AF40" s="378"/>
      <c r="AG40" s="369">
        <f>[17]Foreigndebt!AF112</f>
        <v>0</v>
      </c>
      <c r="AH40" s="368"/>
      <c r="AJ40" s="357"/>
      <c r="AK40" s="378"/>
      <c r="AL40" s="369">
        <f>[17]Foreigndebt!AK112</f>
        <v>0</v>
      </c>
      <c r="AM40" s="368"/>
      <c r="AO40" s="357"/>
      <c r="AP40" s="378"/>
      <c r="AQ40" s="369">
        <f>[17]Foreigndebt!AP112</f>
        <v>0</v>
      </c>
      <c r="AR40" s="368"/>
      <c r="AT40" s="357"/>
      <c r="AU40" s="378"/>
      <c r="AV40" s="369">
        <f>[17]Foreigndebt!AU112</f>
        <v>0</v>
      </c>
      <c r="AW40" s="368"/>
      <c r="AY40" s="357"/>
      <c r="AZ40" s="378"/>
      <c r="BA40" s="369">
        <f>[17]Foreigndebt!AZ112</f>
        <v>0</v>
      </c>
      <c r="BB40" s="368"/>
      <c r="BD40" s="357"/>
      <c r="BE40" s="378"/>
      <c r="BF40" s="369">
        <f>[17]Foreigndebt!BE112</f>
        <v>0</v>
      </c>
      <c r="BG40" s="368"/>
      <c r="BI40" s="357"/>
      <c r="BJ40" s="378"/>
      <c r="BK40" s="369">
        <f>[17]Foreigndebt!BJ112</f>
        <v>0</v>
      </c>
      <c r="BL40" s="368"/>
      <c r="BN40" s="357"/>
      <c r="BO40" s="378"/>
      <c r="BP40" s="369">
        <f>[17]Foreigndebt!BO112</f>
        <v>0</v>
      </c>
      <c r="BQ40" s="368"/>
      <c r="BS40" s="357"/>
      <c r="BT40" s="378"/>
      <c r="BU40" s="369">
        <f>[17]Foreigndebt!BT112</f>
        <v>0</v>
      </c>
      <c r="BV40" s="368"/>
      <c r="BX40" s="8"/>
      <c r="CA40" s="9"/>
      <c r="CB40" s="9"/>
      <c r="CC40" s="9"/>
    </row>
    <row r="41" spans="3:81" ht="14.25" hidden="1" customHeight="1" x14ac:dyDescent="0.35">
      <c r="C41" s="8" t="s">
        <v>290</v>
      </c>
      <c r="E41" s="356"/>
      <c r="F41" s="378"/>
      <c r="G41" s="378"/>
      <c r="H41" s="115">
        <f>-[17]Foreigndebt!G114</f>
        <v>0</v>
      </c>
      <c r="I41" s="368"/>
      <c r="K41" s="357"/>
      <c r="L41" s="378"/>
      <c r="M41" s="115">
        <f>-[17]Foreigndebt!L114</f>
        <v>0</v>
      </c>
      <c r="N41" s="368"/>
      <c r="P41" s="357"/>
      <c r="Q41" s="378"/>
      <c r="R41" s="115">
        <f>-[17]Foreigndebt!Q114</f>
        <v>0</v>
      </c>
      <c r="S41" s="368"/>
      <c r="U41" s="357"/>
      <c r="V41" s="378"/>
      <c r="W41" s="115">
        <f>-[17]Foreigndebt!V114</f>
        <v>0</v>
      </c>
      <c r="X41" s="368"/>
      <c r="Z41" s="357"/>
      <c r="AA41" s="378"/>
      <c r="AB41" s="115">
        <f>-[17]Foreigndebt!AA114</f>
        <v>0</v>
      </c>
      <c r="AC41" s="368"/>
      <c r="AE41" s="357"/>
      <c r="AF41" s="378"/>
      <c r="AG41" s="115">
        <f>-[17]Foreigndebt!AF114</f>
        <v>0</v>
      </c>
      <c r="AH41" s="368"/>
      <c r="AJ41" s="357"/>
      <c r="AK41" s="378"/>
      <c r="AL41" s="115">
        <f>-[17]Foreigndebt!AK114</f>
        <v>0</v>
      </c>
      <c r="AM41" s="368"/>
      <c r="AO41" s="357"/>
      <c r="AP41" s="378"/>
      <c r="AQ41" s="115">
        <f>-[17]Foreigndebt!AP114</f>
        <v>0</v>
      </c>
      <c r="AR41" s="368"/>
      <c r="AT41" s="357"/>
      <c r="AU41" s="378"/>
      <c r="AV41" s="115">
        <f>-[17]Foreigndebt!AU114</f>
        <v>0</v>
      </c>
      <c r="AW41" s="368"/>
      <c r="AY41" s="357"/>
      <c r="AZ41" s="378"/>
      <c r="BA41" s="115">
        <f>-[17]Foreigndebt!AZ114</f>
        <v>0</v>
      </c>
      <c r="BB41" s="368"/>
      <c r="BD41" s="357"/>
      <c r="BE41" s="378"/>
      <c r="BF41" s="115">
        <f>-[17]Foreigndebt!BE114</f>
        <v>0</v>
      </c>
      <c r="BG41" s="368"/>
      <c r="BI41" s="357"/>
      <c r="BJ41" s="378"/>
      <c r="BK41" s="115">
        <f>-[17]Foreigndebt!BJ114</f>
        <v>0</v>
      </c>
      <c r="BL41" s="368"/>
      <c r="BN41" s="357"/>
      <c r="BO41" s="378"/>
      <c r="BP41" s="115">
        <f>-[17]Foreigndebt!BO114</f>
        <v>0</v>
      </c>
      <c r="BQ41" s="368"/>
      <c r="BS41" s="357"/>
      <c r="BT41" s="378"/>
      <c r="BU41" s="115">
        <f>-[17]Foreigndebt!BT114</f>
        <v>0</v>
      </c>
      <c r="BV41" s="368"/>
      <c r="BX41" s="8"/>
      <c r="CA41" s="9"/>
      <c r="CB41" s="9"/>
      <c r="CC41" s="9"/>
    </row>
    <row r="42" spans="3:81" ht="14.25" hidden="1" customHeight="1" x14ac:dyDescent="0.35">
      <c r="C42" s="8" t="s">
        <v>303</v>
      </c>
      <c r="E42" s="356"/>
      <c r="F42" s="378"/>
      <c r="G42" s="378"/>
      <c r="H42" s="115"/>
      <c r="I42" s="368"/>
      <c r="K42" s="357"/>
      <c r="L42" s="378"/>
      <c r="M42" s="115"/>
      <c r="N42" s="368"/>
      <c r="P42" s="357"/>
      <c r="Q42" s="378"/>
      <c r="R42" s="115"/>
      <c r="S42" s="368"/>
      <c r="U42" s="357"/>
      <c r="V42" s="378"/>
      <c r="W42" s="115"/>
      <c r="X42" s="368"/>
      <c r="Z42" s="357"/>
      <c r="AA42" s="378"/>
      <c r="AB42" s="115"/>
      <c r="AC42" s="368"/>
      <c r="AE42" s="357"/>
      <c r="AF42" s="378"/>
      <c r="AG42" s="115"/>
      <c r="AH42" s="368"/>
      <c r="AJ42" s="357"/>
      <c r="AK42" s="378"/>
      <c r="AL42" s="115"/>
      <c r="AM42" s="368"/>
      <c r="AO42" s="357"/>
      <c r="AP42" s="378"/>
      <c r="AQ42" s="115"/>
      <c r="AR42" s="368"/>
      <c r="AT42" s="357"/>
      <c r="AU42" s="378"/>
      <c r="AV42" s="115"/>
      <c r="AW42" s="368"/>
      <c r="AY42" s="357"/>
      <c r="AZ42" s="378"/>
      <c r="BA42" s="115"/>
      <c r="BB42" s="368"/>
      <c r="BD42" s="357"/>
      <c r="BE42" s="378"/>
      <c r="BF42" s="115"/>
      <c r="BG42" s="368"/>
      <c r="BI42" s="357"/>
      <c r="BJ42" s="378"/>
      <c r="BK42" s="115"/>
      <c r="BL42" s="368"/>
      <c r="BN42" s="357"/>
      <c r="BO42" s="378"/>
      <c r="BP42" s="115"/>
      <c r="BQ42" s="368"/>
      <c r="BS42" s="357"/>
      <c r="BT42" s="378"/>
      <c r="BU42" s="115"/>
      <c r="BV42" s="368"/>
      <c r="BX42" s="8"/>
      <c r="CA42" s="9"/>
      <c r="CB42" s="9"/>
      <c r="CC42" s="9"/>
    </row>
    <row r="43" spans="3:81" ht="14.25" hidden="1" customHeight="1" x14ac:dyDescent="0.35">
      <c r="C43" s="111" t="s">
        <v>304</v>
      </c>
      <c r="E43" s="356"/>
      <c r="F43" s="378"/>
      <c r="G43" s="378"/>
      <c r="H43" s="115">
        <f>-[17]Foreigndebt!G206</f>
        <v>0</v>
      </c>
      <c r="I43" s="368"/>
      <c r="K43" s="357"/>
      <c r="L43" s="378"/>
      <c r="M43" s="115">
        <f>-[17]Foreigndebt!L206</f>
        <v>0</v>
      </c>
      <c r="N43" s="368"/>
      <c r="P43" s="357"/>
      <c r="Q43" s="378"/>
      <c r="R43" s="115">
        <f>-[17]Foreigndebt!Q206</f>
        <v>0</v>
      </c>
      <c r="S43" s="368"/>
      <c r="U43" s="357"/>
      <c r="V43" s="378"/>
      <c r="W43" s="115">
        <f>-[17]Foreigndebt!V206</f>
        <v>0</v>
      </c>
      <c r="X43" s="368"/>
      <c r="Z43" s="357"/>
      <c r="AA43" s="378"/>
      <c r="AB43" s="115">
        <f>-[17]Foreigndebt!AA206</f>
        <v>0</v>
      </c>
      <c r="AC43" s="368"/>
      <c r="AE43" s="357"/>
      <c r="AF43" s="378"/>
      <c r="AG43" s="115">
        <f>-[17]Foreigndebt!AF206</f>
        <v>0</v>
      </c>
      <c r="AH43" s="368"/>
      <c r="AJ43" s="357"/>
      <c r="AK43" s="378"/>
      <c r="AL43" s="115">
        <f>-[17]Foreigndebt!AK206</f>
        <v>0</v>
      </c>
      <c r="AM43" s="368"/>
      <c r="AO43" s="357"/>
      <c r="AP43" s="378"/>
      <c r="AQ43" s="115">
        <f>-[17]Foreigndebt!AP206</f>
        <v>0</v>
      </c>
      <c r="AR43" s="368"/>
      <c r="AT43" s="357"/>
      <c r="AU43" s="378"/>
      <c r="AV43" s="115">
        <f>-[17]Foreigndebt!AU206</f>
        <v>0</v>
      </c>
      <c r="AW43" s="368"/>
      <c r="AY43" s="357"/>
      <c r="AZ43" s="378"/>
      <c r="BA43" s="115">
        <f>-[17]Foreigndebt!AZ206</f>
        <v>0</v>
      </c>
      <c r="BB43" s="368"/>
      <c r="BD43" s="357"/>
      <c r="BE43" s="378"/>
      <c r="BF43" s="115">
        <f>-[17]Foreigndebt!BE206</f>
        <v>0</v>
      </c>
      <c r="BG43" s="368"/>
      <c r="BI43" s="357"/>
      <c r="BJ43" s="378"/>
      <c r="BK43" s="115">
        <f>-[17]Foreigndebt!BJ206</f>
        <v>0</v>
      </c>
      <c r="BL43" s="368"/>
      <c r="BN43" s="357"/>
      <c r="BO43" s="378"/>
      <c r="BP43" s="115">
        <f>-[17]Foreigndebt!BO206</f>
        <v>0</v>
      </c>
      <c r="BQ43" s="368"/>
      <c r="BS43" s="357"/>
      <c r="BT43" s="378"/>
      <c r="BU43" s="115">
        <f>-[17]Foreigndebt!BT206</f>
        <v>0</v>
      </c>
      <c r="BV43" s="368"/>
      <c r="BX43" s="8"/>
      <c r="CA43" s="9"/>
      <c r="CB43" s="9"/>
      <c r="CC43" s="9"/>
    </row>
    <row r="44" spans="3:81" ht="14.25" hidden="1" customHeight="1" x14ac:dyDescent="0.35">
      <c r="C44" s="111" t="s">
        <v>305</v>
      </c>
      <c r="E44" s="356"/>
      <c r="F44" s="378"/>
      <c r="G44" s="378"/>
      <c r="H44" s="372">
        <f>-[17]Foreigndebt!G207</f>
        <v>0</v>
      </c>
      <c r="I44" s="368"/>
      <c r="K44" s="357"/>
      <c r="L44" s="378"/>
      <c r="M44" s="372">
        <f>-[17]Foreigndebt!L207</f>
        <v>0</v>
      </c>
      <c r="N44" s="368"/>
      <c r="P44" s="357"/>
      <c r="Q44" s="378"/>
      <c r="R44" s="372">
        <f>-[17]Foreigndebt!Q207</f>
        <v>0</v>
      </c>
      <c r="S44" s="368"/>
      <c r="U44" s="357"/>
      <c r="V44" s="378"/>
      <c r="W44" s="372">
        <f>-[17]Foreigndebt!V207</f>
        <v>0</v>
      </c>
      <c r="X44" s="368"/>
      <c r="Z44" s="357"/>
      <c r="AA44" s="378"/>
      <c r="AB44" s="372">
        <f>-[17]Foreigndebt!AA207</f>
        <v>0</v>
      </c>
      <c r="AC44" s="368"/>
      <c r="AE44" s="357"/>
      <c r="AF44" s="378"/>
      <c r="AG44" s="372">
        <f>-[17]Foreigndebt!AF207</f>
        <v>0</v>
      </c>
      <c r="AH44" s="368"/>
      <c r="AJ44" s="357"/>
      <c r="AK44" s="378"/>
      <c r="AL44" s="372">
        <f>-[17]Foreigndebt!AK207</f>
        <v>0</v>
      </c>
      <c r="AM44" s="368"/>
      <c r="AO44" s="357"/>
      <c r="AP44" s="378"/>
      <c r="AQ44" s="372">
        <f>-[17]Foreigndebt!AP207</f>
        <v>0</v>
      </c>
      <c r="AR44" s="368"/>
      <c r="AT44" s="357"/>
      <c r="AU44" s="378"/>
      <c r="AV44" s="372">
        <f>-[17]Foreigndebt!AU207</f>
        <v>0</v>
      </c>
      <c r="AW44" s="368"/>
      <c r="AY44" s="357"/>
      <c r="AZ44" s="378"/>
      <c r="BA44" s="372">
        <f>-[17]Foreigndebt!AZ207</f>
        <v>0</v>
      </c>
      <c r="BB44" s="368"/>
      <c r="BD44" s="357"/>
      <c r="BE44" s="378"/>
      <c r="BF44" s="372">
        <f>-[17]Foreigndebt!BE207</f>
        <v>0</v>
      </c>
      <c r="BG44" s="368"/>
      <c r="BI44" s="357"/>
      <c r="BJ44" s="378"/>
      <c r="BK44" s="372">
        <f>-[17]Foreigndebt!BJ207</f>
        <v>0</v>
      </c>
      <c r="BL44" s="368"/>
      <c r="BN44" s="357"/>
      <c r="BO44" s="378"/>
      <c r="BP44" s="372">
        <f>-[17]Foreigndebt!BO207</f>
        <v>0</v>
      </c>
      <c r="BQ44" s="368"/>
      <c r="BS44" s="357"/>
      <c r="BT44" s="378"/>
      <c r="BU44" s="372">
        <f>-[17]Foreigndebt!BT207</f>
        <v>0</v>
      </c>
      <c r="BV44" s="368"/>
      <c r="BX44" s="8"/>
      <c r="CA44" s="9"/>
      <c r="CB44" s="9"/>
      <c r="CC44" s="9"/>
    </row>
    <row r="45" spans="3:81" ht="14.25" hidden="1" customHeight="1" x14ac:dyDescent="0.35">
      <c r="C45" s="8"/>
      <c r="E45" s="356"/>
      <c r="F45" s="378"/>
      <c r="G45" s="378"/>
      <c r="I45" s="368"/>
      <c r="K45" s="357"/>
      <c r="L45" s="378"/>
      <c r="N45" s="368"/>
      <c r="P45" s="357"/>
      <c r="Q45" s="378"/>
      <c r="S45" s="368"/>
      <c r="U45" s="357"/>
      <c r="V45" s="378"/>
      <c r="X45" s="368"/>
      <c r="Z45" s="357"/>
      <c r="AA45" s="378"/>
      <c r="AC45" s="368"/>
      <c r="AE45" s="357"/>
      <c r="AF45" s="378"/>
      <c r="AH45" s="368"/>
      <c r="AJ45" s="357"/>
      <c r="AK45" s="378"/>
      <c r="AM45" s="368"/>
      <c r="AO45" s="357"/>
      <c r="AP45" s="378"/>
      <c r="AR45" s="368"/>
      <c r="AT45" s="357"/>
      <c r="AU45" s="378"/>
      <c r="AW45" s="368"/>
      <c r="AY45" s="357"/>
      <c r="AZ45" s="378"/>
      <c r="BB45" s="368"/>
      <c r="BD45" s="357"/>
      <c r="BE45" s="378"/>
      <c r="BG45" s="368"/>
      <c r="BI45" s="357"/>
      <c r="BJ45" s="378"/>
      <c r="BL45" s="368"/>
      <c r="BN45" s="357"/>
      <c r="BO45" s="378"/>
      <c r="BQ45" s="368"/>
      <c r="BS45" s="357"/>
      <c r="BT45" s="378"/>
      <c r="BV45" s="368"/>
      <c r="BX45" s="8"/>
      <c r="CA45" s="9"/>
      <c r="CB45" s="9"/>
      <c r="CC45" s="9"/>
    </row>
    <row r="46" spans="3:81" ht="12.75" hidden="1" customHeight="1" x14ac:dyDescent="0.35">
      <c r="C46" s="8" t="s">
        <v>306</v>
      </c>
      <c r="E46" s="356"/>
      <c r="F46" s="378"/>
      <c r="G46" s="378"/>
      <c r="H46" s="1">
        <v>0</v>
      </c>
      <c r="I46" s="368"/>
      <c r="K46" s="357"/>
      <c r="L46" s="378"/>
      <c r="M46" s="1">
        <f>SUM(M47:M51)</f>
        <v>0</v>
      </c>
      <c r="N46" s="368"/>
      <c r="P46" s="357"/>
      <c r="Q46" s="378"/>
      <c r="R46" s="1">
        <f>SUM(R47:R51)</f>
        <v>0</v>
      </c>
      <c r="S46" s="368"/>
      <c r="U46" s="357"/>
      <c r="V46" s="378"/>
      <c r="W46" s="1">
        <f>SUM(W47:W51)</f>
        <v>0</v>
      </c>
      <c r="X46" s="368"/>
      <c r="Z46" s="357"/>
      <c r="AA46" s="378"/>
      <c r="AB46" s="1">
        <f>SUM(AB47:AB51)</f>
        <v>0</v>
      </c>
      <c r="AC46" s="368"/>
      <c r="AE46" s="357"/>
      <c r="AF46" s="378"/>
      <c r="AG46" s="1">
        <f>SUM(AG47:AG51)</f>
        <v>0</v>
      </c>
      <c r="AH46" s="368"/>
      <c r="AJ46" s="357"/>
      <c r="AK46" s="378"/>
      <c r="AL46" s="1">
        <f>SUM(AL47:AL51)</f>
        <v>0</v>
      </c>
      <c r="AM46" s="368"/>
      <c r="AO46" s="357"/>
      <c r="AP46" s="378"/>
      <c r="AQ46" s="1">
        <f>SUM(AQ47:AQ51)</f>
        <v>0</v>
      </c>
      <c r="AR46" s="368"/>
      <c r="AT46" s="357"/>
      <c r="AU46" s="378"/>
      <c r="AV46" s="1">
        <f>SUM(AV47:AV51)</f>
        <v>0</v>
      </c>
      <c r="AW46" s="368"/>
      <c r="AY46" s="357"/>
      <c r="AZ46" s="378"/>
      <c r="BA46" s="1">
        <f>SUM(BA47:BA51)</f>
        <v>0</v>
      </c>
      <c r="BB46" s="368"/>
      <c r="BD46" s="357"/>
      <c r="BE46" s="378"/>
      <c r="BF46" s="1">
        <f>SUM(BF47:BF51)</f>
        <v>0</v>
      </c>
      <c r="BG46" s="368"/>
      <c r="BI46" s="357"/>
      <c r="BJ46" s="378"/>
      <c r="BK46" s="1">
        <f>SUM(BK47:BK51)</f>
        <v>0</v>
      </c>
      <c r="BL46" s="368"/>
      <c r="BN46" s="357"/>
      <c r="BO46" s="378"/>
      <c r="BP46" s="1">
        <f>SUM(BP47:BP51)</f>
        <v>0</v>
      </c>
      <c r="BQ46" s="368"/>
      <c r="BS46" s="357"/>
      <c r="BT46" s="378"/>
      <c r="BU46" s="1">
        <f>SUM(BU47:BU51)</f>
        <v>0</v>
      </c>
      <c r="BV46" s="368"/>
      <c r="BX46" s="8"/>
      <c r="CA46" s="9"/>
      <c r="CB46" s="9"/>
      <c r="CC46" s="9"/>
    </row>
    <row r="47" spans="3:81" ht="14.25" hidden="1" customHeight="1" x14ac:dyDescent="0.35">
      <c r="C47" s="8" t="s">
        <v>288</v>
      </c>
      <c r="E47" s="356"/>
      <c r="F47" s="378"/>
      <c r="G47" s="378"/>
      <c r="H47" s="369">
        <v>0</v>
      </c>
      <c r="I47" s="368"/>
      <c r="K47" s="357"/>
      <c r="L47" s="378"/>
      <c r="M47" s="369">
        <f>[17]Foreigndebt!L122</f>
        <v>0</v>
      </c>
      <c r="N47" s="368"/>
      <c r="P47" s="357"/>
      <c r="Q47" s="378"/>
      <c r="R47" s="369">
        <f>[17]Foreigndebt!Q122</f>
        <v>0</v>
      </c>
      <c r="S47" s="368"/>
      <c r="U47" s="357"/>
      <c r="V47" s="378"/>
      <c r="W47" s="369">
        <f>[17]Foreigndebt!V122</f>
        <v>0</v>
      </c>
      <c r="X47" s="368"/>
      <c r="Z47" s="357"/>
      <c r="AA47" s="378"/>
      <c r="AB47" s="369">
        <f>[17]Foreigndebt!AA122</f>
        <v>0</v>
      </c>
      <c r="AC47" s="368"/>
      <c r="AE47" s="357"/>
      <c r="AF47" s="378"/>
      <c r="AG47" s="369">
        <f>[17]Foreigndebt!AF122</f>
        <v>0</v>
      </c>
      <c r="AH47" s="368"/>
      <c r="AJ47" s="357"/>
      <c r="AK47" s="378"/>
      <c r="AL47" s="369">
        <f>[17]Foreigndebt!AK122</f>
        <v>0</v>
      </c>
      <c r="AM47" s="368"/>
      <c r="AO47" s="357"/>
      <c r="AP47" s="378"/>
      <c r="AQ47" s="369">
        <f>[17]Foreigndebt!AP122</f>
        <v>0</v>
      </c>
      <c r="AR47" s="368"/>
      <c r="AT47" s="357"/>
      <c r="AU47" s="378"/>
      <c r="AV47" s="369">
        <f>[17]Foreigndebt!AU122</f>
        <v>0</v>
      </c>
      <c r="AW47" s="368"/>
      <c r="AY47" s="357"/>
      <c r="AZ47" s="378"/>
      <c r="BA47" s="369">
        <f>[17]Foreigndebt!AZ122</f>
        <v>0</v>
      </c>
      <c r="BB47" s="368"/>
      <c r="BD47" s="357"/>
      <c r="BE47" s="378"/>
      <c r="BF47" s="369">
        <f>[17]Foreigndebt!BE122</f>
        <v>0</v>
      </c>
      <c r="BG47" s="368"/>
      <c r="BI47" s="357"/>
      <c r="BJ47" s="378"/>
      <c r="BK47" s="369">
        <f>[17]Foreigndebt!BJ122</f>
        <v>0</v>
      </c>
      <c r="BL47" s="368"/>
      <c r="BN47" s="357"/>
      <c r="BO47" s="378"/>
      <c r="BP47" s="369">
        <f>[17]Foreigndebt!BO122</f>
        <v>0</v>
      </c>
      <c r="BQ47" s="368"/>
      <c r="BS47" s="357"/>
      <c r="BT47" s="378"/>
      <c r="BU47" s="369">
        <f>[17]Foreigndebt!BT122</f>
        <v>0</v>
      </c>
      <c r="BV47" s="368"/>
      <c r="BX47" s="8"/>
      <c r="CA47" s="9"/>
      <c r="CB47" s="9"/>
      <c r="CC47" s="9"/>
    </row>
    <row r="48" spans="3:81" ht="14.25" hidden="1" customHeight="1" x14ac:dyDescent="0.35">
      <c r="C48" s="8" t="s">
        <v>290</v>
      </c>
      <c r="E48" s="356"/>
      <c r="F48" s="378"/>
      <c r="G48" s="378"/>
      <c r="H48" s="115">
        <v>0</v>
      </c>
      <c r="I48" s="368"/>
      <c r="K48" s="357"/>
      <c r="L48" s="378"/>
      <c r="M48" s="115">
        <f>-[17]Foreigndebt!L124</f>
        <v>0</v>
      </c>
      <c r="N48" s="368"/>
      <c r="P48" s="357"/>
      <c r="Q48" s="378"/>
      <c r="R48" s="115">
        <f>-[17]Foreigndebt!Q124</f>
        <v>0</v>
      </c>
      <c r="S48" s="368"/>
      <c r="U48" s="357"/>
      <c r="V48" s="378"/>
      <c r="W48" s="115">
        <f>-[17]Foreigndebt!V124</f>
        <v>0</v>
      </c>
      <c r="X48" s="368"/>
      <c r="Z48" s="357"/>
      <c r="AA48" s="378"/>
      <c r="AB48" s="115">
        <f>-[17]Foreigndebt!AA124</f>
        <v>0</v>
      </c>
      <c r="AC48" s="368"/>
      <c r="AE48" s="357"/>
      <c r="AF48" s="378"/>
      <c r="AG48" s="115">
        <f>-[17]Foreigndebt!AF124</f>
        <v>0</v>
      </c>
      <c r="AH48" s="368"/>
      <c r="AJ48" s="357"/>
      <c r="AK48" s="378"/>
      <c r="AL48" s="115">
        <f>-[17]Foreigndebt!AK124</f>
        <v>0</v>
      </c>
      <c r="AM48" s="368"/>
      <c r="AO48" s="357"/>
      <c r="AP48" s="378"/>
      <c r="AQ48" s="115">
        <f>-[17]Foreigndebt!AP124</f>
        <v>0</v>
      </c>
      <c r="AR48" s="368"/>
      <c r="AT48" s="357"/>
      <c r="AU48" s="378"/>
      <c r="AV48" s="115">
        <f>-[17]Foreigndebt!AU124</f>
        <v>0</v>
      </c>
      <c r="AW48" s="368"/>
      <c r="AY48" s="357"/>
      <c r="AZ48" s="378"/>
      <c r="BA48" s="115">
        <f>-[17]Foreigndebt!AZ124</f>
        <v>0</v>
      </c>
      <c r="BB48" s="368"/>
      <c r="BD48" s="357"/>
      <c r="BE48" s="378"/>
      <c r="BF48" s="115">
        <f>-[17]Foreigndebt!BE124</f>
        <v>0</v>
      </c>
      <c r="BG48" s="368"/>
      <c r="BI48" s="357"/>
      <c r="BJ48" s="378"/>
      <c r="BK48" s="115">
        <f>-[17]Foreigndebt!BJ124</f>
        <v>0</v>
      </c>
      <c r="BL48" s="368"/>
      <c r="BN48" s="357"/>
      <c r="BO48" s="378"/>
      <c r="BP48" s="115">
        <f>-[17]Foreigndebt!BO124</f>
        <v>0</v>
      </c>
      <c r="BQ48" s="368"/>
      <c r="BS48" s="357"/>
      <c r="BT48" s="378"/>
      <c r="BU48" s="115">
        <f>-[17]Foreigndebt!BT124</f>
        <v>0</v>
      </c>
      <c r="BV48" s="368"/>
      <c r="BX48" s="8"/>
      <c r="CA48" s="9"/>
      <c r="CB48" s="9"/>
      <c r="CC48" s="9"/>
    </row>
    <row r="49" spans="3:81" ht="14.25" hidden="1" customHeight="1" x14ac:dyDescent="0.35">
      <c r="C49" s="8" t="s">
        <v>291</v>
      </c>
      <c r="E49" s="356"/>
      <c r="F49" s="378"/>
      <c r="G49" s="378"/>
      <c r="H49" s="115"/>
      <c r="I49" s="368"/>
      <c r="K49" s="357"/>
      <c r="L49" s="378"/>
      <c r="M49" s="115"/>
      <c r="N49" s="368"/>
      <c r="P49" s="357"/>
      <c r="Q49" s="378"/>
      <c r="R49" s="115"/>
      <c r="S49" s="368"/>
      <c r="U49" s="357"/>
      <c r="V49" s="378"/>
      <c r="W49" s="115"/>
      <c r="X49" s="368"/>
      <c r="Z49" s="357"/>
      <c r="AA49" s="378"/>
      <c r="AB49" s="115"/>
      <c r="AC49" s="368"/>
      <c r="AE49" s="357"/>
      <c r="AF49" s="378"/>
      <c r="AG49" s="115"/>
      <c r="AH49" s="368"/>
      <c r="AJ49" s="357"/>
      <c r="AK49" s="378"/>
      <c r="AL49" s="115"/>
      <c r="AM49" s="368"/>
      <c r="AO49" s="357"/>
      <c r="AP49" s="378"/>
      <c r="AQ49" s="115"/>
      <c r="AR49" s="368"/>
      <c r="AT49" s="357"/>
      <c r="AU49" s="378"/>
      <c r="AV49" s="115"/>
      <c r="AW49" s="368"/>
      <c r="AY49" s="357"/>
      <c r="AZ49" s="378"/>
      <c r="BA49" s="115"/>
      <c r="BB49" s="368"/>
      <c r="BD49" s="357"/>
      <c r="BE49" s="378"/>
      <c r="BF49" s="115"/>
      <c r="BG49" s="368"/>
      <c r="BI49" s="357"/>
      <c r="BJ49" s="378"/>
      <c r="BK49" s="115"/>
      <c r="BL49" s="368"/>
      <c r="BN49" s="357"/>
      <c r="BO49" s="378"/>
      <c r="BP49" s="115"/>
      <c r="BQ49" s="368"/>
      <c r="BS49" s="357"/>
      <c r="BT49" s="378"/>
      <c r="BU49" s="115"/>
      <c r="BV49" s="368"/>
      <c r="BX49" s="8"/>
      <c r="CA49" s="9"/>
      <c r="CB49" s="9"/>
      <c r="CC49" s="9"/>
    </row>
    <row r="50" spans="3:81" ht="14.25" hidden="1" customHeight="1" x14ac:dyDescent="0.35">
      <c r="C50" s="111" t="s">
        <v>304</v>
      </c>
      <c r="E50" s="356"/>
      <c r="F50" s="378"/>
      <c r="G50" s="378"/>
      <c r="H50" s="115">
        <v>0</v>
      </c>
      <c r="I50" s="368"/>
      <c r="K50" s="357"/>
      <c r="L50" s="378"/>
      <c r="M50" s="115">
        <f>-[17]Foreigndebt!L218</f>
        <v>0</v>
      </c>
      <c r="N50" s="368"/>
      <c r="P50" s="357"/>
      <c r="Q50" s="378"/>
      <c r="R50" s="115">
        <f>-[17]Foreigndebt!Q218</f>
        <v>0</v>
      </c>
      <c r="S50" s="368"/>
      <c r="U50" s="357"/>
      <c r="V50" s="378"/>
      <c r="W50" s="115">
        <f>-[17]Foreigndebt!V218</f>
        <v>0</v>
      </c>
      <c r="X50" s="368"/>
      <c r="Z50" s="357"/>
      <c r="AA50" s="378"/>
      <c r="AB50" s="115">
        <f>-[17]Foreigndebt!AA218</f>
        <v>0</v>
      </c>
      <c r="AC50" s="368"/>
      <c r="AE50" s="357"/>
      <c r="AF50" s="378"/>
      <c r="AG50" s="115">
        <f>-[17]Foreigndebt!AF218</f>
        <v>0</v>
      </c>
      <c r="AH50" s="368"/>
      <c r="AJ50" s="357"/>
      <c r="AK50" s="378"/>
      <c r="AL50" s="115">
        <f>-[17]Foreigndebt!AK218</f>
        <v>0</v>
      </c>
      <c r="AM50" s="368"/>
      <c r="AO50" s="357"/>
      <c r="AP50" s="378"/>
      <c r="AQ50" s="115">
        <f>-[17]Foreigndebt!AP218</f>
        <v>0</v>
      </c>
      <c r="AR50" s="368"/>
      <c r="AT50" s="357"/>
      <c r="AU50" s="378"/>
      <c r="AV50" s="115">
        <f>-[17]Foreigndebt!AU218</f>
        <v>0</v>
      </c>
      <c r="AW50" s="368"/>
      <c r="AY50" s="357"/>
      <c r="AZ50" s="378"/>
      <c r="BA50" s="115">
        <f>-[17]Foreigndebt!AZ218</f>
        <v>0</v>
      </c>
      <c r="BB50" s="368"/>
      <c r="BD50" s="357"/>
      <c r="BE50" s="378"/>
      <c r="BF50" s="115">
        <f>-[17]Foreigndebt!BE218</f>
        <v>0</v>
      </c>
      <c r="BG50" s="368"/>
      <c r="BI50" s="357"/>
      <c r="BJ50" s="378"/>
      <c r="BK50" s="115">
        <f>-[17]Foreigndebt!BJ218</f>
        <v>0</v>
      </c>
      <c r="BL50" s="368"/>
      <c r="BN50" s="357"/>
      <c r="BO50" s="378"/>
      <c r="BP50" s="115">
        <f>-[17]Foreigndebt!BO218</f>
        <v>0</v>
      </c>
      <c r="BQ50" s="368"/>
      <c r="BS50" s="357"/>
      <c r="BT50" s="378"/>
      <c r="BU50" s="115">
        <f>-[17]Foreigndebt!BT218</f>
        <v>0</v>
      </c>
      <c r="BV50" s="368"/>
      <c r="BX50" s="8"/>
      <c r="CA50" s="9"/>
      <c r="CB50" s="9"/>
      <c r="CC50" s="9"/>
    </row>
    <row r="51" spans="3:81" ht="14.25" hidden="1" customHeight="1" x14ac:dyDescent="0.35">
      <c r="C51" s="111" t="s">
        <v>305</v>
      </c>
      <c r="E51" s="356"/>
      <c r="F51" s="378"/>
      <c r="G51" s="378"/>
      <c r="H51" s="372">
        <v>0</v>
      </c>
      <c r="I51" s="368"/>
      <c r="K51" s="357"/>
      <c r="L51" s="378"/>
      <c r="M51" s="372">
        <f>-[17]Foreigndebt!L219</f>
        <v>0</v>
      </c>
      <c r="N51" s="368"/>
      <c r="P51" s="357"/>
      <c r="Q51" s="378"/>
      <c r="R51" s="372">
        <f>-[17]Foreigndebt!Q219</f>
        <v>0</v>
      </c>
      <c r="S51" s="368"/>
      <c r="U51" s="357"/>
      <c r="V51" s="378"/>
      <c r="W51" s="372">
        <f>-[17]Foreigndebt!V219</f>
        <v>0</v>
      </c>
      <c r="X51" s="368"/>
      <c r="Z51" s="357"/>
      <c r="AA51" s="378"/>
      <c r="AB51" s="372">
        <f>-[17]Foreigndebt!AA219</f>
        <v>0</v>
      </c>
      <c r="AC51" s="368"/>
      <c r="AE51" s="357"/>
      <c r="AF51" s="378"/>
      <c r="AG51" s="372">
        <f>-[17]Foreigndebt!AF219</f>
        <v>0</v>
      </c>
      <c r="AH51" s="368"/>
      <c r="AJ51" s="357"/>
      <c r="AK51" s="378"/>
      <c r="AL51" s="372">
        <f>-[17]Foreigndebt!AK219</f>
        <v>0</v>
      </c>
      <c r="AM51" s="368"/>
      <c r="AO51" s="357"/>
      <c r="AP51" s="378"/>
      <c r="AQ51" s="372">
        <f>-[17]Foreigndebt!AP219</f>
        <v>0</v>
      </c>
      <c r="AR51" s="368"/>
      <c r="AT51" s="357"/>
      <c r="AU51" s="378"/>
      <c r="AV51" s="372">
        <f>-[17]Foreigndebt!AU219</f>
        <v>0</v>
      </c>
      <c r="AW51" s="368"/>
      <c r="AY51" s="357"/>
      <c r="AZ51" s="378"/>
      <c r="BA51" s="372">
        <f>-[17]Foreigndebt!AZ219</f>
        <v>0</v>
      </c>
      <c r="BB51" s="368"/>
      <c r="BD51" s="357"/>
      <c r="BE51" s="378"/>
      <c r="BF51" s="372">
        <f>-[17]Foreigndebt!BE219</f>
        <v>0</v>
      </c>
      <c r="BG51" s="368"/>
      <c r="BI51" s="357"/>
      <c r="BJ51" s="378"/>
      <c r="BK51" s="372">
        <f>-[17]Foreigndebt!BJ219</f>
        <v>0</v>
      </c>
      <c r="BL51" s="368"/>
      <c r="BN51" s="357"/>
      <c r="BO51" s="378"/>
      <c r="BP51" s="372">
        <f>-[17]Foreigndebt!BO219</f>
        <v>0</v>
      </c>
      <c r="BQ51" s="368"/>
      <c r="BS51" s="357"/>
      <c r="BT51" s="378"/>
      <c r="BU51" s="372">
        <f>-[17]Foreigndebt!BT219</f>
        <v>0</v>
      </c>
      <c r="BV51" s="368"/>
      <c r="BX51" s="8"/>
      <c r="CA51" s="9"/>
      <c r="CB51" s="9"/>
      <c r="CC51" s="9"/>
    </row>
    <row r="52" spans="3:81" x14ac:dyDescent="0.35">
      <c r="C52" s="8"/>
      <c r="E52" s="356"/>
      <c r="F52" s="378"/>
      <c r="G52" s="391"/>
      <c r="H52" s="119"/>
      <c r="I52" s="377"/>
      <c r="K52" s="357"/>
      <c r="L52" s="391"/>
      <c r="M52" s="119"/>
      <c r="N52" s="377"/>
      <c r="P52" s="357"/>
      <c r="Q52" s="391"/>
      <c r="R52" s="119"/>
      <c r="S52" s="377"/>
      <c r="U52" s="357"/>
      <c r="V52" s="391"/>
      <c r="W52" s="119"/>
      <c r="X52" s="377"/>
      <c r="Z52" s="357"/>
      <c r="AA52" s="391"/>
      <c r="AB52" s="119"/>
      <c r="AC52" s="377"/>
      <c r="AE52" s="357"/>
      <c r="AF52" s="391"/>
      <c r="AG52" s="119"/>
      <c r="AH52" s="377"/>
      <c r="AJ52" s="357"/>
      <c r="AK52" s="391"/>
      <c r="AL52" s="119"/>
      <c r="AM52" s="377"/>
      <c r="AO52" s="357"/>
      <c r="AP52" s="391"/>
      <c r="AQ52" s="119"/>
      <c r="AR52" s="377"/>
      <c r="AT52" s="357"/>
      <c r="AU52" s="391"/>
      <c r="AV52" s="119"/>
      <c r="AW52" s="377"/>
      <c r="AY52" s="357"/>
      <c r="AZ52" s="391"/>
      <c r="BA52" s="119"/>
      <c r="BB52" s="377"/>
      <c r="BD52" s="357"/>
      <c r="BE52" s="391"/>
      <c r="BF52" s="119"/>
      <c r="BG52" s="377"/>
      <c r="BI52" s="357"/>
      <c r="BJ52" s="391"/>
      <c r="BK52" s="119"/>
      <c r="BL52" s="377"/>
      <c r="BN52" s="357"/>
      <c r="BO52" s="391"/>
      <c r="BP52" s="119"/>
      <c r="BQ52" s="377"/>
      <c r="BS52" s="357"/>
      <c r="BT52" s="391"/>
      <c r="BU52" s="119"/>
      <c r="BV52" s="377"/>
      <c r="BX52" s="8"/>
      <c r="CA52" s="9"/>
      <c r="CB52" s="9"/>
      <c r="CC52" s="9"/>
    </row>
    <row r="53" spans="3:81" x14ac:dyDescent="0.35">
      <c r="C53" s="8"/>
      <c r="E53" s="356"/>
      <c r="F53" s="378"/>
      <c r="G53" s="379"/>
      <c r="K53" s="357"/>
      <c r="P53" s="357"/>
      <c r="U53" s="357"/>
      <c r="Z53" s="357"/>
      <c r="AE53" s="357"/>
      <c r="AJ53" s="357"/>
      <c r="AO53" s="357"/>
      <c r="AT53" s="357"/>
      <c r="AY53" s="357"/>
      <c r="BD53" s="357"/>
      <c r="BI53" s="357"/>
      <c r="BN53" s="357"/>
      <c r="BS53" s="357"/>
      <c r="BX53" s="8"/>
      <c r="CA53" s="9"/>
      <c r="CB53" s="9"/>
      <c r="CC53" s="9"/>
    </row>
    <row r="54" spans="3:81" s="9" customFormat="1" x14ac:dyDescent="0.35">
      <c r="C54" s="57" t="s">
        <v>307</v>
      </c>
      <c r="E54" s="383" t="s">
        <v>308</v>
      </c>
      <c r="F54" s="384"/>
      <c r="G54" s="389"/>
      <c r="H54" s="359">
        <f>SUM(H55:H60)</f>
        <v>59868368.959000349</v>
      </c>
      <c r="I54" s="359"/>
      <c r="J54" s="359"/>
      <c r="K54" s="360"/>
      <c r="L54" s="359"/>
      <c r="M54" s="9">
        <f>SUM(M55:M60)</f>
        <v>21433583.857069984</v>
      </c>
      <c r="P54" s="109"/>
      <c r="R54" s="9">
        <f>SUM(R55:R60)</f>
        <v>1599519.2044399977</v>
      </c>
      <c r="U54" s="109"/>
      <c r="W54" s="9">
        <f>SUM(W55:W60)</f>
        <v>-39351577.083619982</v>
      </c>
      <c r="Z54" s="109"/>
      <c r="AB54" s="9">
        <f>SUM(AB55:AB60)</f>
        <v>184917337</v>
      </c>
      <c r="AE54" s="109"/>
      <c r="AG54" s="9">
        <f>SUM(AG55:AG60)</f>
        <v>0</v>
      </c>
      <c r="AJ54" s="109"/>
      <c r="AL54" s="9">
        <f>SUM(AL55:AL60)</f>
        <v>0</v>
      </c>
      <c r="AO54" s="109"/>
      <c r="AQ54" s="9">
        <f>SUM(AQ55:AQ60)</f>
        <v>0</v>
      </c>
      <c r="AT54" s="109"/>
      <c r="AV54" s="9">
        <f>SUM(AV55:AV60)</f>
        <v>0</v>
      </c>
      <c r="AY54" s="109"/>
      <c r="BA54" s="9">
        <f>SUM(BA55:BA60)</f>
        <v>0</v>
      </c>
      <c r="BD54" s="109"/>
      <c r="BF54" s="9">
        <f>SUM(BF55:BF60)</f>
        <v>0</v>
      </c>
      <c r="BI54" s="109"/>
      <c r="BK54" s="9">
        <f>SUM(BK55:BK60)</f>
        <v>0</v>
      </c>
      <c r="BN54" s="109"/>
      <c r="BP54" s="9">
        <f>SUM(BP55:BP60)</f>
        <v>0</v>
      </c>
      <c r="BS54" s="109"/>
      <c r="BU54" s="9">
        <f>SUM(BU55:BU60)</f>
        <v>-16318474.02211</v>
      </c>
      <c r="BX54" s="57"/>
      <c r="CB54" s="392"/>
    </row>
    <row r="55" spans="3:81" ht="12.75" customHeight="1" x14ac:dyDescent="0.35">
      <c r="C55" s="8" t="s">
        <v>309</v>
      </c>
      <c r="E55" s="356"/>
      <c r="F55" s="378"/>
      <c r="G55" s="382"/>
      <c r="H55" s="62">
        <f>+[17]Cashbalances!H12</f>
        <v>53112000</v>
      </c>
      <c r="I55" s="363"/>
      <c r="K55" s="357"/>
      <c r="L55" s="362"/>
      <c r="M55" s="62">
        <f>+[17]Cashbalances!M12</f>
        <v>47029102</v>
      </c>
      <c r="N55" s="363"/>
      <c r="P55" s="357"/>
      <c r="Q55" s="362"/>
      <c r="R55" s="62">
        <f>+[17]Cashbalances!R12</f>
        <v>4231256</v>
      </c>
      <c r="S55" s="363"/>
      <c r="U55" s="357"/>
      <c r="V55" s="362"/>
      <c r="W55" s="62">
        <f>+[17]Cashbalances!W12</f>
        <v>-44940208</v>
      </c>
      <c r="X55" s="363"/>
      <c r="Z55" s="357"/>
      <c r="AA55" s="362"/>
      <c r="AB55" s="62">
        <f>+[17]Cashbalances!AB12</f>
        <v>184917337</v>
      </c>
      <c r="AC55" s="363"/>
      <c r="AE55" s="357"/>
      <c r="AF55" s="362"/>
      <c r="AG55" s="62">
        <f>+[17]Cashbalances!AG12</f>
        <v>0</v>
      </c>
      <c r="AH55" s="363"/>
      <c r="AJ55" s="357"/>
      <c r="AK55" s="362"/>
      <c r="AL55" s="62">
        <f>+[17]Cashbalances!AL12</f>
        <v>0</v>
      </c>
      <c r="AM55" s="363"/>
      <c r="AO55" s="357"/>
      <c r="AP55" s="362"/>
      <c r="AQ55" s="62">
        <f>+[17]Cashbalances!AQ12</f>
        <v>0</v>
      </c>
      <c r="AR55" s="363"/>
      <c r="AT55" s="357"/>
      <c r="AU55" s="362"/>
      <c r="AV55" s="62">
        <f>+[17]Cashbalances!AV12</f>
        <v>0</v>
      </c>
      <c r="AW55" s="363"/>
      <c r="AY55" s="357"/>
      <c r="AZ55" s="362"/>
      <c r="BA55" s="62">
        <f>+[17]Cashbalances!BA12</f>
        <v>0</v>
      </c>
      <c r="BB55" s="363"/>
      <c r="BD55" s="357"/>
      <c r="BE55" s="362"/>
      <c r="BF55" s="62">
        <f>+[17]Cashbalances!BF12</f>
        <v>0</v>
      </c>
      <c r="BG55" s="363"/>
      <c r="BI55" s="357"/>
      <c r="BJ55" s="362"/>
      <c r="BK55" s="62">
        <f>+[17]Cashbalances!BK12</f>
        <v>0</v>
      </c>
      <c r="BL55" s="363"/>
      <c r="BN55" s="357"/>
      <c r="BO55" s="362"/>
      <c r="BP55" s="62">
        <f>+[17]Cashbalances!BP12</f>
        <v>0</v>
      </c>
      <c r="BQ55" s="363"/>
      <c r="BS55" s="357"/>
      <c r="BT55" s="362"/>
      <c r="BU55" s="62">
        <f>+[17]Cashbalances!BU12</f>
        <v>6320150</v>
      </c>
      <c r="BV55" s="363"/>
      <c r="BX55" s="8"/>
      <c r="CA55" s="9"/>
    </row>
    <row r="56" spans="3:81" ht="12.75" customHeight="1" x14ac:dyDescent="0.35">
      <c r="C56" s="8" t="s">
        <v>310</v>
      </c>
      <c r="E56" s="356"/>
      <c r="F56" s="378"/>
      <c r="G56" s="378"/>
      <c r="H56" s="1">
        <f>+[17]Cashbalances!H25</f>
        <v>0</v>
      </c>
      <c r="I56" s="368"/>
      <c r="K56" s="357"/>
      <c r="L56" s="357"/>
      <c r="M56" s="1">
        <f>+[17]Cashbalances!M25</f>
        <v>-24693422</v>
      </c>
      <c r="N56" s="368"/>
      <c r="P56" s="357"/>
      <c r="Q56" s="357"/>
      <c r="R56" s="1">
        <f>+[17]Cashbalances!R25</f>
        <v>-2660587</v>
      </c>
      <c r="S56" s="368"/>
      <c r="U56" s="357"/>
      <c r="V56" s="357"/>
      <c r="W56" s="1">
        <f>+[17]Cashbalances!W25</f>
        <v>7612442</v>
      </c>
      <c r="X56" s="368"/>
      <c r="Z56" s="357"/>
      <c r="AA56" s="357"/>
      <c r="AB56" s="1">
        <f>+[17]Cashbalances!AB25</f>
        <v>0</v>
      </c>
      <c r="AC56" s="368"/>
      <c r="AE56" s="357"/>
      <c r="AF56" s="357"/>
      <c r="AG56" s="1">
        <f>+[17]Cashbalances!AG25</f>
        <v>0</v>
      </c>
      <c r="AH56" s="368"/>
      <c r="AJ56" s="357"/>
      <c r="AK56" s="357"/>
      <c r="AL56" s="1">
        <f>+[17]Cashbalances!AL25</f>
        <v>0</v>
      </c>
      <c r="AM56" s="368"/>
      <c r="AO56" s="357"/>
      <c r="AP56" s="357"/>
      <c r="AQ56" s="1">
        <f>+[17]Cashbalances!AQ25</f>
        <v>0</v>
      </c>
      <c r="AR56" s="368"/>
      <c r="AT56" s="357"/>
      <c r="AU56" s="357"/>
      <c r="AV56" s="1">
        <f>+[17]Cashbalances!AV25</f>
        <v>0</v>
      </c>
      <c r="AW56" s="368"/>
      <c r="AY56" s="357"/>
      <c r="AZ56" s="357"/>
      <c r="BA56" s="1">
        <f>+[17]Cashbalances!BA25</f>
        <v>0</v>
      </c>
      <c r="BB56" s="368"/>
      <c r="BD56" s="357"/>
      <c r="BE56" s="357"/>
      <c r="BF56" s="1">
        <f>+[17]Cashbalances!BF25</f>
        <v>0</v>
      </c>
      <c r="BG56" s="368"/>
      <c r="BI56" s="357"/>
      <c r="BJ56" s="357"/>
      <c r="BK56" s="1">
        <f>+[17]Cashbalances!BK25</f>
        <v>0</v>
      </c>
      <c r="BL56" s="368"/>
      <c r="BN56" s="357"/>
      <c r="BO56" s="357"/>
      <c r="BP56" s="1">
        <f>+[17]Cashbalances!BP25</f>
        <v>0</v>
      </c>
      <c r="BQ56" s="368"/>
      <c r="BS56" s="357"/>
      <c r="BT56" s="357"/>
      <c r="BU56" s="1">
        <f>+[17]Cashbalances!BU25</f>
        <v>-19741567</v>
      </c>
      <c r="BV56" s="368"/>
      <c r="BX56" s="8"/>
      <c r="CA56" s="9"/>
    </row>
    <row r="57" spans="3:81" ht="12.75" customHeight="1" x14ac:dyDescent="0.35">
      <c r="C57" s="111" t="s">
        <v>311</v>
      </c>
      <c r="E57" s="356"/>
      <c r="F57" s="378"/>
      <c r="G57" s="378"/>
      <c r="H57" s="1">
        <f>+[17]Cashbalances!H27</f>
        <v>0</v>
      </c>
      <c r="I57" s="368"/>
      <c r="K57" s="357"/>
      <c r="L57" s="357"/>
      <c r="M57" s="1">
        <f>[17]Cashbalances!M27</f>
        <v>0</v>
      </c>
      <c r="N57" s="368"/>
      <c r="P57" s="357"/>
      <c r="Q57" s="357"/>
      <c r="R57" s="1">
        <f>[17]Cashbalances!R27</f>
        <v>0</v>
      </c>
      <c r="S57" s="368"/>
      <c r="U57" s="357"/>
      <c r="V57" s="357"/>
      <c r="W57" s="1">
        <f>[17]Cashbalances!W27</f>
        <v>0</v>
      </c>
      <c r="X57" s="368"/>
      <c r="Z57" s="357"/>
      <c r="AA57" s="357"/>
      <c r="AB57" s="1">
        <f>[17]Cashbalances!AB27</f>
        <v>0</v>
      </c>
      <c r="AC57" s="368"/>
      <c r="AE57" s="357"/>
      <c r="AF57" s="357"/>
      <c r="AG57" s="1">
        <f>[17]Cashbalances!AG27</f>
        <v>0</v>
      </c>
      <c r="AH57" s="368"/>
      <c r="AJ57" s="357"/>
      <c r="AK57" s="357"/>
      <c r="AL57" s="1">
        <f>[17]Cashbalances!AL27</f>
        <v>0</v>
      </c>
      <c r="AM57" s="368"/>
      <c r="AO57" s="357"/>
      <c r="AP57" s="357"/>
      <c r="AQ57" s="1">
        <f>[17]Cashbalances!AQ27</f>
        <v>0</v>
      </c>
      <c r="AR57" s="368"/>
      <c r="AT57" s="357"/>
      <c r="AU57" s="357"/>
      <c r="AV57" s="1">
        <f>[17]Cashbalances!AV27</f>
        <v>0</v>
      </c>
      <c r="AW57" s="368"/>
      <c r="AY57" s="357"/>
      <c r="AZ57" s="357"/>
      <c r="BA57" s="1">
        <f>[17]Cashbalances!BA27</f>
        <v>0</v>
      </c>
      <c r="BB57" s="368"/>
      <c r="BD57" s="357"/>
      <c r="BE57" s="357"/>
      <c r="BF57" s="1">
        <f>[17]Cashbalances!BF27</f>
        <v>0</v>
      </c>
      <c r="BG57" s="368"/>
      <c r="BI57" s="357"/>
      <c r="BJ57" s="357"/>
      <c r="BK57" s="1">
        <f>[17]Cashbalances!BK27</f>
        <v>0</v>
      </c>
      <c r="BL57" s="368"/>
      <c r="BN57" s="357"/>
      <c r="BO57" s="357"/>
      <c r="BP57" s="1">
        <f>[17]Cashbalances!BP27</f>
        <v>0</v>
      </c>
      <c r="BQ57" s="368"/>
      <c r="BS57" s="357"/>
      <c r="BT57" s="357"/>
      <c r="BU57" s="1">
        <f>[17]Cashbalances!BU27</f>
        <v>0</v>
      </c>
      <c r="BV57" s="368"/>
      <c r="BX57" s="8"/>
      <c r="CA57" s="9"/>
    </row>
    <row r="58" spans="3:81" ht="12.75" customHeight="1" x14ac:dyDescent="0.35">
      <c r="C58" s="8" t="s">
        <v>312</v>
      </c>
      <c r="E58" s="356"/>
      <c r="F58" s="378"/>
      <c r="G58" s="378"/>
      <c r="H58" s="1">
        <f>+[17]Cashbalances!H29</f>
        <v>6756368.95900035</v>
      </c>
      <c r="I58" s="368"/>
      <c r="K58" s="357"/>
      <c r="L58" s="357"/>
      <c r="M58" s="1">
        <f>+[17]Cashbalances!M29</f>
        <v>3142</v>
      </c>
      <c r="N58" s="368"/>
      <c r="P58" s="357"/>
      <c r="Q58" s="357"/>
      <c r="R58" s="1">
        <f>+[17]Cashbalances!R29</f>
        <v>782328</v>
      </c>
      <c r="S58" s="368"/>
      <c r="U58" s="357"/>
      <c r="V58" s="357"/>
      <c r="W58" s="1">
        <f>+[17]Cashbalances!W29</f>
        <v>39</v>
      </c>
      <c r="X58" s="368"/>
      <c r="Z58" s="357"/>
      <c r="AA58" s="357"/>
      <c r="AB58" s="1">
        <f>+[17]Cashbalances!AB29</f>
        <v>0</v>
      </c>
      <c r="AC58" s="368"/>
      <c r="AE58" s="357"/>
      <c r="AF58" s="357"/>
      <c r="AG58" s="1">
        <f>+[17]Cashbalances!AG29</f>
        <v>0</v>
      </c>
      <c r="AH58" s="368"/>
      <c r="AJ58" s="357"/>
      <c r="AK58" s="357"/>
      <c r="AL58" s="1">
        <f>+[17]Cashbalances!AL29</f>
        <v>0</v>
      </c>
      <c r="AM58" s="368"/>
      <c r="AO58" s="357"/>
      <c r="AP58" s="357"/>
      <c r="AQ58" s="1">
        <f>+[17]Cashbalances!AQ29</f>
        <v>0</v>
      </c>
      <c r="AR58" s="368"/>
      <c r="AT58" s="357"/>
      <c r="AU58" s="357"/>
      <c r="AV58" s="1">
        <f>+[17]Cashbalances!AV29</f>
        <v>0</v>
      </c>
      <c r="AW58" s="368"/>
      <c r="AY58" s="357"/>
      <c r="AZ58" s="357"/>
      <c r="BA58" s="1">
        <f>+[17]Cashbalances!BA29</f>
        <v>0</v>
      </c>
      <c r="BB58" s="368"/>
      <c r="BD58" s="357"/>
      <c r="BE58" s="357"/>
      <c r="BF58" s="1">
        <f>+[17]Cashbalances!BF29</f>
        <v>0</v>
      </c>
      <c r="BG58" s="368"/>
      <c r="BI58" s="357"/>
      <c r="BJ58" s="357"/>
      <c r="BK58" s="1">
        <f>+[17]Cashbalances!BK29</f>
        <v>0</v>
      </c>
      <c r="BL58" s="368"/>
      <c r="BN58" s="357"/>
      <c r="BO58" s="357"/>
      <c r="BP58" s="1">
        <f>+[17]Cashbalances!BP29</f>
        <v>0</v>
      </c>
      <c r="BQ58" s="368"/>
      <c r="BS58" s="357"/>
      <c r="BT58" s="357"/>
      <c r="BU58" s="1">
        <f>+[17]Cashbalances!BU29</f>
        <v>785509</v>
      </c>
      <c r="BV58" s="368"/>
      <c r="BX58" s="8"/>
      <c r="CA58" s="9"/>
    </row>
    <row r="59" spans="3:81" ht="12.75" customHeight="1" x14ac:dyDescent="0.35">
      <c r="C59" s="8" t="s">
        <v>313</v>
      </c>
      <c r="E59" s="356"/>
      <c r="F59" s="378"/>
      <c r="G59" s="378"/>
      <c r="H59" s="1">
        <f>+[17]Cashbalances!H32</f>
        <v>0</v>
      </c>
      <c r="I59" s="368"/>
      <c r="K59" s="357"/>
      <c r="L59" s="357"/>
      <c r="M59" s="1">
        <f>+[17]Cashbalances!M32</f>
        <v>0</v>
      </c>
      <c r="N59" s="368"/>
      <c r="P59" s="357"/>
      <c r="Q59" s="357"/>
      <c r="R59" s="1">
        <f>+[17]Cashbalances!R32</f>
        <v>0</v>
      </c>
      <c r="S59" s="368"/>
      <c r="U59" s="357"/>
      <c r="V59" s="357"/>
      <c r="W59" s="1">
        <f>+[17]Cashbalances!W32</f>
        <v>0</v>
      </c>
      <c r="X59" s="368"/>
      <c r="Z59" s="357"/>
      <c r="AA59" s="357"/>
      <c r="AB59" s="1">
        <f>+[17]Cashbalances!AB32</f>
        <v>0</v>
      </c>
      <c r="AC59" s="368"/>
      <c r="AE59" s="357"/>
      <c r="AF59" s="357"/>
      <c r="AG59" s="1">
        <f>+[17]Cashbalances!AG32</f>
        <v>0</v>
      </c>
      <c r="AH59" s="368"/>
      <c r="AJ59" s="357"/>
      <c r="AK59" s="357"/>
      <c r="AL59" s="1">
        <f>+[17]Cashbalances!AL32</f>
        <v>0</v>
      </c>
      <c r="AM59" s="368"/>
      <c r="AO59" s="357"/>
      <c r="AP59" s="357"/>
      <c r="AQ59" s="1">
        <f>+[17]Cashbalances!AQ32</f>
        <v>0</v>
      </c>
      <c r="AR59" s="368"/>
      <c r="AT59" s="357"/>
      <c r="AU59" s="357"/>
      <c r="AV59" s="1">
        <f>+[17]Cashbalances!AV32</f>
        <v>0</v>
      </c>
      <c r="AW59" s="368"/>
      <c r="AY59" s="357"/>
      <c r="AZ59" s="357"/>
      <c r="BA59" s="1">
        <f>+[17]Cashbalances!BA32</f>
        <v>0</v>
      </c>
      <c r="BB59" s="368"/>
      <c r="BD59" s="357"/>
      <c r="BE59" s="357"/>
      <c r="BF59" s="1">
        <f>+[17]Cashbalances!BF32</f>
        <v>0</v>
      </c>
      <c r="BG59" s="368"/>
      <c r="BI59" s="357"/>
      <c r="BJ59" s="357"/>
      <c r="BK59" s="1">
        <f>+[17]Cashbalances!BK32</f>
        <v>0</v>
      </c>
      <c r="BL59" s="368"/>
      <c r="BN59" s="357"/>
      <c r="BO59" s="357"/>
      <c r="BP59" s="1">
        <f>+[17]Cashbalances!BP32</f>
        <v>0</v>
      </c>
      <c r="BQ59" s="368"/>
      <c r="BS59" s="357"/>
      <c r="BT59" s="357"/>
      <c r="BU59" s="1">
        <f>+[17]Cashbalances!BU32</f>
        <v>0</v>
      </c>
      <c r="BV59" s="368"/>
      <c r="BX59" s="8"/>
      <c r="CA59" s="9"/>
    </row>
    <row r="60" spans="3:81" ht="12.75" customHeight="1" x14ac:dyDescent="0.35">
      <c r="C60" s="8" t="s">
        <v>314</v>
      </c>
      <c r="E60" s="356"/>
      <c r="F60" s="378"/>
      <c r="G60" s="391"/>
      <c r="H60" s="119">
        <f>+[17]Cashbalances!H35</f>
        <v>0</v>
      </c>
      <c r="I60" s="377"/>
      <c r="K60" s="357"/>
      <c r="L60" s="375"/>
      <c r="M60" s="119">
        <f>+[17]Cashbalances!M35</f>
        <v>-905238.14293001592</v>
      </c>
      <c r="N60" s="377"/>
      <c r="P60" s="357"/>
      <c r="Q60" s="375"/>
      <c r="R60" s="119">
        <f>+[17]Cashbalances!R35</f>
        <v>-753477.79556000233</v>
      </c>
      <c r="S60" s="377"/>
      <c r="U60" s="357"/>
      <c r="V60" s="375"/>
      <c r="W60" s="119">
        <f>+[17]Cashbalances!W35</f>
        <v>-2023850.083619982</v>
      </c>
      <c r="X60" s="377"/>
      <c r="Z60" s="357"/>
      <c r="AA60" s="375"/>
      <c r="AB60" s="119">
        <f>+[17]Cashbalances!AB35</f>
        <v>0</v>
      </c>
      <c r="AC60" s="377"/>
      <c r="AE60" s="357"/>
      <c r="AF60" s="375"/>
      <c r="AG60" s="119">
        <f>+[17]Cashbalances!AG35</f>
        <v>0</v>
      </c>
      <c r="AH60" s="377"/>
      <c r="AJ60" s="357"/>
      <c r="AK60" s="375"/>
      <c r="AL60" s="119">
        <f>+[17]Cashbalances!AL35</f>
        <v>0</v>
      </c>
      <c r="AM60" s="377"/>
      <c r="AO60" s="357"/>
      <c r="AP60" s="375"/>
      <c r="AQ60" s="119">
        <f>+[17]Cashbalances!AQ35</f>
        <v>0</v>
      </c>
      <c r="AR60" s="377"/>
      <c r="AT60" s="357"/>
      <c r="AU60" s="375"/>
      <c r="AV60" s="119">
        <f>+[17]Cashbalances!AV35</f>
        <v>0</v>
      </c>
      <c r="AW60" s="377"/>
      <c r="AY60" s="357"/>
      <c r="AZ60" s="375"/>
      <c r="BA60" s="119">
        <f>+[17]Cashbalances!BA35</f>
        <v>0</v>
      </c>
      <c r="BB60" s="377"/>
      <c r="BD60" s="357"/>
      <c r="BE60" s="375"/>
      <c r="BF60" s="119">
        <f>+[17]Cashbalances!BF35</f>
        <v>0</v>
      </c>
      <c r="BG60" s="377"/>
      <c r="BI60" s="357"/>
      <c r="BJ60" s="375"/>
      <c r="BK60" s="119">
        <f>+[17]Cashbalances!BK35</f>
        <v>0</v>
      </c>
      <c r="BL60" s="377"/>
      <c r="BN60" s="357"/>
      <c r="BO60" s="375"/>
      <c r="BP60" s="119">
        <f>+[17]Cashbalances!BP35</f>
        <v>0</v>
      </c>
      <c r="BQ60" s="377"/>
      <c r="BS60" s="357"/>
      <c r="BT60" s="375"/>
      <c r="BU60" s="119">
        <f>+[17]Cashbalances!BU35</f>
        <v>-3682566.0221100003</v>
      </c>
      <c r="BV60" s="377"/>
      <c r="BX60" s="8"/>
      <c r="CA60" s="9"/>
    </row>
    <row r="61" spans="3:81" x14ac:dyDescent="0.35">
      <c r="C61" s="8"/>
      <c r="E61" s="356"/>
      <c r="F61" s="378"/>
      <c r="G61" s="379"/>
      <c r="K61" s="357"/>
      <c r="P61" s="357"/>
      <c r="U61" s="357"/>
      <c r="Z61" s="357"/>
      <c r="AE61" s="357"/>
      <c r="AJ61" s="357"/>
      <c r="AO61" s="357"/>
      <c r="AT61" s="357"/>
      <c r="AY61" s="357"/>
      <c r="BD61" s="357"/>
      <c r="BI61" s="357"/>
      <c r="BN61" s="357"/>
      <c r="BS61" s="357"/>
      <c r="BX61" s="8"/>
      <c r="CA61" s="9"/>
      <c r="CB61" s="9"/>
      <c r="CC61" s="9"/>
    </row>
    <row r="62" spans="3:81" s="9" customFormat="1" x14ac:dyDescent="0.35">
      <c r="C62" s="97" t="s">
        <v>315</v>
      </c>
      <c r="D62" s="393"/>
      <c r="E62" s="358"/>
      <c r="F62" s="394"/>
      <c r="G62" s="395"/>
      <c r="H62" s="61">
        <f>+H8+H18+H34+H54</f>
        <v>457668368.95900035</v>
      </c>
      <c r="I62" s="61"/>
      <c r="J62" s="61"/>
      <c r="K62" s="396"/>
      <c r="L62" s="61"/>
      <c r="M62" s="61">
        <f>+M8+M18+M34+M54</f>
        <v>88565038.857069984</v>
      </c>
      <c r="N62" s="61"/>
      <c r="O62" s="61"/>
      <c r="P62" s="396"/>
      <c r="Q62" s="61"/>
      <c r="R62" s="61">
        <f>+R8+R18+R34+R54</f>
        <v>14032868.204439998</v>
      </c>
      <c r="S62" s="61"/>
      <c r="T62" s="61"/>
      <c r="U62" s="396"/>
      <c r="V62" s="61"/>
      <c r="W62" s="61">
        <f>+W8+W18+W34+W54</f>
        <v>-29741233.083619982</v>
      </c>
      <c r="X62" s="61"/>
      <c r="Y62" s="61"/>
      <c r="Z62" s="396"/>
      <c r="AA62" s="61"/>
      <c r="AB62" s="61">
        <f>+AB8+AB18+AB34+AB54</f>
        <v>184917337</v>
      </c>
      <c r="AC62" s="61"/>
      <c r="AD62" s="61"/>
      <c r="AE62" s="396"/>
      <c r="AF62" s="61"/>
      <c r="AG62" s="61">
        <f>+AG8+AG18+AG34+AG54</f>
        <v>0</v>
      </c>
      <c r="AH62" s="61"/>
      <c r="AI62" s="61"/>
      <c r="AJ62" s="396"/>
      <c r="AK62" s="61"/>
      <c r="AL62" s="61">
        <f>+AL8+AL18+AL34+AL54</f>
        <v>0</v>
      </c>
      <c r="AM62" s="61"/>
      <c r="AN62" s="61"/>
      <c r="AO62" s="396"/>
      <c r="AP62" s="61"/>
      <c r="AQ62" s="61">
        <f>+AQ8+AQ18+AQ34+AQ54</f>
        <v>0</v>
      </c>
      <c r="AR62" s="61"/>
      <c r="AS62" s="61"/>
      <c r="AT62" s="396"/>
      <c r="AU62" s="61"/>
      <c r="AV62" s="61">
        <f>+AV8+AV18+AV34+AV54</f>
        <v>0</v>
      </c>
      <c r="AW62" s="61"/>
      <c r="AX62" s="61"/>
      <c r="AY62" s="396"/>
      <c r="AZ62" s="61"/>
      <c r="BA62" s="61">
        <f>+BA8+BA18+BA34+BA54</f>
        <v>0</v>
      </c>
      <c r="BB62" s="61"/>
      <c r="BC62" s="61"/>
      <c r="BD62" s="396"/>
      <c r="BE62" s="61"/>
      <c r="BF62" s="61">
        <f>+BF8+BF18+BF34+BF54</f>
        <v>0</v>
      </c>
      <c r="BG62" s="61"/>
      <c r="BH62" s="61"/>
      <c r="BI62" s="396"/>
      <c r="BJ62" s="61"/>
      <c r="BK62" s="61">
        <f>+BK8+BK18+BK34+BK54</f>
        <v>0</v>
      </c>
      <c r="BL62" s="61"/>
      <c r="BM62" s="61"/>
      <c r="BN62" s="396"/>
      <c r="BO62" s="61"/>
      <c r="BP62" s="61">
        <f>+BP8+BP18+BP34+BP54</f>
        <v>0</v>
      </c>
      <c r="BQ62" s="61"/>
      <c r="BR62" s="61"/>
      <c r="BS62" s="396"/>
      <c r="BT62" s="61"/>
      <c r="BU62" s="61">
        <f>+BU8+BU18+BU34+BU54</f>
        <v>72856673.97789</v>
      </c>
      <c r="BV62" s="61"/>
      <c r="BW62" s="393"/>
      <c r="BX62" s="57"/>
    </row>
    <row r="63" spans="3:81" ht="15" customHeight="1" x14ac:dyDescent="0.35">
      <c r="C63" s="397"/>
      <c r="D63" s="5"/>
      <c r="E63" s="5"/>
      <c r="F63" s="39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399"/>
      <c r="AE63" s="5"/>
      <c r="AF63" s="5"/>
      <c r="AG63" s="5"/>
      <c r="AH63" s="5"/>
      <c r="AI63" s="399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399"/>
      <c r="BX63" s="8"/>
      <c r="CB63" s="9"/>
    </row>
    <row r="64" spans="3:81" s="9" customFormat="1" ht="15" customHeight="1" x14ac:dyDescent="0.35">
      <c r="C64" s="400" t="s">
        <v>316</v>
      </c>
      <c r="F64" s="109"/>
      <c r="H64" s="9">
        <f>SUM(H65:H66)</f>
        <v>-172568000</v>
      </c>
      <c r="M64" s="9">
        <f>SUM(M65:M66)</f>
        <v>-10517846</v>
      </c>
      <c r="R64" s="9">
        <f>SUM(R65:R66)</f>
        <v>-1254261</v>
      </c>
      <c r="W64" s="9">
        <f>SUM(W65:W66)</f>
        <v>-810875</v>
      </c>
      <c r="AB64" s="9">
        <f>SUM(AB65:AB66)</f>
        <v>0</v>
      </c>
      <c r="AD64" s="108"/>
      <c r="AG64" s="9">
        <f>SUM(AG65:AG66)</f>
        <v>0</v>
      </c>
      <c r="AI64" s="108"/>
      <c r="AL64" s="9">
        <f>SUM(AL65:AL66)</f>
        <v>0</v>
      </c>
      <c r="AQ64" s="9">
        <f>SUM(AQ65:AQ66)</f>
        <v>0</v>
      </c>
      <c r="AV64" s="9">
        <f>SUM(AV65:AV66)</f>
        <v>0</v>
      </c>
      <c r="BA64" s="9">
        <f>SUM(BA65:BA66)</f>
        <v>0</v>
      </c>
      <c r="BF64" s="9">
        <f>SUM(BF65:BF66)</f>
        <v>0</v>
      </c>
      <c r="BK64" s="9">
        <f>SUM(BK65:BK66)</f>
        <v>0</v>
      </c>
      <c r="BP64" s="9">
        <f>SUM(BP65:BP66)</f>
        <v>0</v>
      </c>
      <c r="BU64" s="9">
        <f>SUM(BU65:BU66)</f>
        <v>-12582982</v>
      </c>
      <c r="BW64" s="108"/>
      <c r="BX64" s="57"/>
    </row>
    <row r="65" spans="3:79" ht="15" customHeight="1" x14ac:dyDescent="0.35">
      <c r="C65" s="8" t="s">
        <v>317</v>
      </c>
      <c r="E65" s="379"/>
      <c r="F65" s="356"/>
      <c r="G65" s="382"/>
      <c r="H65" s="62">
        <f>-[17]Domredemp!G13</f>
        <v>-132087000</v>
      </c>
      <c r="I65" s="363"/>
      <c r="K65" s="357"/>
      <c r="L65" s="362"/>
      <c r="M65" s="62">
        <f>-[17]Domredemp!L13</f>
        <v>-874758</v>
      </c>
      <c r="N65" s="363"/>
      <c r="O65" s="357"/>
      <c r="Q65" s="362"/>
      <c r="R65" s="62">
        <f>-[17]Domredemp!Q13</f>
        <v>-1254261</v>
      </c>
      <c r="S65" s="363"/>
      <c r="U65" s="368"/>
      <c r="V65" s="362"/>
      <c r="W65" s="62">
        <f>-[17]Domredemp!V13</f>
        <v>-810875</v>
      </c>
      <c r="X65" s="363"/>
      <c r="Z65" s="368"/>
      <c r="AA65" s="362"/>
      <c r="AB65" s="62">
        <f>-[17]Domredemp!AA13</f>
        <v>0</v>
      </c>
      <c r="AC65" s="363"/>
      <c r="AD65" s="115"/>
      <c r="AF65" s="362"/>
      <c r="AG65" s="62">
        <f>-[17]Domredemp!AF13</f>
        <v>0</v>
      </c>
      <c r="AH65" s="363"/>
      <c r="AI65" s="115"/>
      <c r="AJ65" s="368"/>
      <c r="AK65" s="362"/>
      <c r="AL65" s="62">
        <f>-[17]Domredemp!AK13</f>
        <v>0</v>
      </c>
      <c r="AM65" s="363"/>
      <c r="AN65" s="357"/>
      <c r="AP65" s="362"/>
      <c r="AQ65" s="62">
        <f>-[17]Domredemp!AP13</f>
        <v>0</v>
      </c>
      <c r="AR65" s="363"/>
      <c r="AT65" s="368"/>
      <c r="AU65" s="362"/>
      <c r="AV65" s="62">
        <f>-[17]Domredemp!AU13</f>
        <v>0</v>
      </c>
      <c r="AW65" s="363"/>
      <c r="AX65" s="357"/>
      <c r="AZ65" s="362"/>
      <c r="BA65" s="62">
        <f>-[17]Domredemp!AZ13</f>
        <v>0</v>
      </c>
      <c r="BB65" s="363"/>
      <c r="BC65" s="357"/>
      <c r="BE65" s="362"/>
      <c r="BF65" s="62">
        <f>-[17]Domredemp!BE13</f>
        <v>0</v>
      </c>
      <c r="BG65" s="363"/>
      <c r="BI65" s="368"/>
      <c r="BJ65" s="362"/>
      <c r="BK65" s="62">
        <f>-[17]Domredemp!BJ13</f>
        <v>0</v>
      </c>
      <c r="BL65" s="363"/>
      <c r="BM65" s="357"/>
      <c r="BO65" s="362"/>
      <c r="BP65" s="62">
        <f>-[17]Domredemp!BO13</f>
        <v>0</v>
      </c>
      <c r="BQ65" s="363"/>
      <c r="BS65" s="368"/>
      <c r="BT65" s="362"/>
      <c r="BU65" s="62">
        <f>-[17]Domredemp!BT13</f>
        <v>-2939894</v>
      </c>
      <c r="BV65" s="363"/>
      <c r="BW65" s="115"/>
      <c r="BX65" s="57"/>
      <c r="BY65" s="9"/>
      <c r="BZ65" s="9"/>
      <c r="CA65" s="9"/>
    </row>
    <row r="66" spans="3:79" ht="15" customHeight="1" x14ac:dyDescent="0.35">
      <c r="C66" s="8" t="s">
        <v>318</v>
      </c>
      <c r="D66" s="197"/>
      <c r="E66" s="379"/>
      <c r="F66" s="356"/>
      <c r="G66" s="391"/>
      <c r="H66" s="119">
        <f>-[17]Foreigndebt!G157</f>
        <v>-40481000</v>
      </c>
      <c r="I66" s="377"/>
      <c r="K66" s="357"/>
      <c r="L66" s="375"/>
      <c r="M66" s="119">
        <f>-[17]Foreigndebt!L157</f>
        <v>-9643088</v>
      </c>
      <c r="N66" s="377"/>
      <c r="O66" s="357"/>
      <c r="Q66" s="375"/>
      <c r="R66" s="119">
        <f>-[17]Foreigndebt!Q157</f>
        <v>0</v>
      </c>
      <c r="S66" s="377"/>
      <c r="T66" s="357"/>
      <c r="V66" s="375"/>
      <c r="W66" s="119">
        <f>-[17]Foreigndebt!V157</f>
        <v>0</v>
      </c>
      <c r="X66" s="377"/>
      <c r="Z66" s="368"/>
      <c r="AA66" s="375"/>
      <c r="AB66" s="119">
        <f>-[17]Foreigndebt!AA157</f>
        <v>0</v>
      </c>
      <c r="AC66" s="377"/>
      <c r="AD66" s="115"/>
      <c r="AE66" s="368"/>
      <c r="AF66" s="375"/>
      <c r="AG66" s="119">
        <f>-[17]Foreigndebt!AF157</f>
        <v>0</v>
      </c>
      <c r="AH66" s="377"/>
      <c r="AI66" s="115"/>
      <c r="AK66" s="375"/>
      <c r="AL66" s="119">
        <f>-[17]Foreigndebt!AK157</f>
        <v>0</v>
      </c>
      <c r="AM66" s="377"/>
      <c r="AN66" s="357"/>
      <c r="AP66" s="375"/>
      <c r="AQ66" s="119">
        <f>-[17]Foreigndebt!AP157</f>
        <v>0</v>
      </c>
      <c r="AR66" s="377"/>
      <c r="AT66" s="368"/>
      <c r="AU66" s="375"/>
      <c r="AV66" s="119">
        <f>-[17]Foreigndebt!AU157</f>
        <v>0</v>
      </c>
      <c r="AW66" s="377"/>
      <c r="AY66" s="368"/>
      <c r="AZ66" s="375"/>
      <c r="BA66" s="119">
        <f>-[17]Foreigndebt!AZ157</f>
        <v>0</v>
      </c>
      <c r="BB66" s="377"/>
      <c r="BC66" s="357"/>
      <c r="BE66" s="375"/>
      <c r="BF66" s="119">
        <f>-[17]Foreigndebt!BE157</f>
        <v>0</v>
      </c>
      <c r="BG66" s="377"/>
      <c r="BI66" s="368"/>
      <c r="BJ66" s="375"/>
      <c r="BK66" s="119">
        <f>-[17]Foreigndebt!BJ157</f>
        <v>0</v>
      </c>
      <c r="BL66" s="377"/>
      <c r="BN66" s="368"/>
      <c r="BO66" s="375"/>
      <c r="BP66" s="119">
        <f>-[17]Foreigndebt!BO157</f>
        <v>0</v>
      </c>
      <c r="BQ66" s="377"/>
      <c r="BS66" s="368"/>
      <c r="BT66" s="375"/>
      <c r="BU66" s="119">
        <f>-[17]Foreigndebt!BT157</f>
        <v>-9643088</v>
      </c>
      <c r="BV66" s="377"/>
      <c r="BW66" s="115"/>
      <c r="BX66" s="57"/>
      <c r="BY66" s="9"/>
      <c r="BZ66" s="9"/>
      <c r="CA66" s="9"/>
    </row>
    <row r="67" spans="3:79" s="407" customFormat="1" ht="15" customHeight="1" x14ac:dyDescent="0.35">
      <c r="C67" s="401"/>
      <c r="D67" s="402"/>
      <c r="E67" s="403"/>
      <c r="F67" s="404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5"/>
      <c r="AE67" s="403"/>
      <c r="AF67" s="403"/>
      <c r="AG67" s="403"/>
      <c r="AH67" s="403"/>
      <c r="AI67" s="405"/>
      <c r="AJ67" s="403"/>
      <c r="AK67" s="403"/>
      <c r="AL67" s="406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403"/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403"/>
      <c r="BV67" s="403"/>
      <c r="BW67" s="405">
        <f>+BW68+BW75</f>
        <v>0</v>
      </c>
      <c r="BX67" s="57"/>
      <c r="BY67" s="9"/>
      <c r="BZ67" s="9"/>
      <c r="CA67" s="9"/>
    </row>
    <row r="68" spans="3:79" s="407" customFormat="1" ht="22.5" customHeight="1" x14ac:dyDescent="0.35">
      <c r="C68" s="197"/>
      <c r="D68" s="408"/>
      <c r="H68" s="409"/>
      <c r="BW68" s="1"/>
    </row>
    <row r="69" spans="3:79" ht="15" customHeight="1" x14ac:dyDescent="0.35"/>
    <row r="70" spans="3:79" ht="15" customHeight="1" x14ac:dyDescent="0.35">
      <c r="C70" s="410"/>
      <c r="H70" s="411"/>
    </row>
    <row r="71" spans="3:79" ht="15" customHeight="1" x14ac:dyDescent="0.35"/>
    <row r="72" spans="3:79" ht="15" customHeight="1" x14ac:dyDescent="0.35">
      <c r="C72" s="412"/>
      <c r="H72" s="412"/>
    </row>
    <row r="73" spans="3:79" ht="15" customHeight="1" x14ac:dyDescent="0.35"/>
    <row r="99" spans="75:75" x14ac:dyDescent="0.35">
      <c r="BW99" s="9"/>
    </row>
    <row r="123" spans="75:75" x14ac:dyDescent="0.35">
      <c r="BW123" s="9"/>
    </row>
    <row r="133" spans="75:75" x14ac:dyDescent="0.35">
      <c r="BW133" s="9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BA11-804A-4B5F-8FB3-509984AD3E9D}">
  <dimension ref="A1:EI796"/>
  <sheetViews>
    <sheetView view="pageBreakPreview" topLeftCell="H1" zoomScale="91" zoomScaleNormal="100" zoomScaleSheetLayoutView="91" workbookViewId="0">
      <selection activeCell="X7" sqref="X7"/>
    </sheetView>
  </sheetViews>
  <sheetFormatPr defaultColWidth="9.3828125" defaultRowHeight="12.9" x14ac:dyDescent="0.35"/>
  <cols>
    <col min="1" max="1" width="1.69140625" style="1" hidden="1" customWidth="1"/>
    <col min="2" max="2" width="1.07421875" style="1" hidden="1" customWidth="1"/>
    <col min="3" max="3" width="0.84375" style="1" customWidth="1"/>
    <col min="4" max="4" width="52.765625" style="1" customWidth="1"/>
    <col min="5" max="5" width="0.84375" style="357" customWidth="1"/>
    <col min="6" max="6" width="0.84375" style="1" customWidth="1"/>
    <col min="7" max="7" width="16.765625" style="1" customWidth="1"/>
    <col min="8" max="11" width="0.84375" style="1" customWidth="1"/>
    <col min="12" max="12" width="16.765625" style="1" customWidth="1"/>
    <col min="13" max="14" width="0.84375" style="1" customWidth="1"/>
    <col min="15" max="15" width="1.3046875" style="1" customWidth="1"/>
    <col min="16" max="16" width="0.84375" style="1" customWidth="1"/>
    <col min="17" max="17" width="16.765625" style="1" customWidth="1"/>
    <col min="18" max="21" width="0.84375" style="1" customWidth="1"/>
    <col min="22" max="22" width="16.765625" style="1" customWidth="1"/>
    <col min="23" max="24" width="0.84375" style="1" customWidth="1"/>
    <col min="25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5" width="0.84375" style="1" hidden="1" customWidth="1"/>
    <col min="36" max="36" width="1.074218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4" width="0.84375" style="1" customWidth="1"/>
    <col min="75" max="75" width="1.84375" style="1" customWidth="1"/>
    <col min="76" max="76" width="3.53515625" style="1" customWidth="1"/>
    <col min="77" max="77" width="10.84375" style="1" bestFit="1" customWidth="1"/>
    <col min="78" max="78" width="19.921875" style="1" customWidth="1"/>
    <col min="79" max="79" width="12.61328125" style="1" customWidth="1"/>
    <col min="80" max="16384" width="9.3828125" style="1"/>
  </cols>
  <sheetData>
    <row r="1" spans="4:79" x14ac:dyDescent="0.35">
      <c r="E1" s="1">
        <v>0</v>
      </c>
    </row>
    <row r="2" spans="4:79" ht="15.45" x14ac:dyDescent="0.4">
      <c r="D2" s="413" t="s">
        <v>319</v>
      </c>
      <c r="E2" s="413">
        <v>0</v>
      </c>
      <c r="F2" s="41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4:79" ht="15" customHeight="1" x14ac:dyDescent="0.35">
      <c r="D3" s="57"/>
      <c r="E3" s="414">
        <v>0</v>
      </c>
      <c r="F3" s="415"/>
      <c r="G3" s="620" t="str">
        <f>[17]Summary!H8</f>
        <v>2024/25</v>
      </c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620"/>
      <c r="BP3" s="620"/>
      <c r="BQ3" s="620"/>
      <c r="BR3" s="620"/>
      <c r="BS3" s="620"/>
      <c r="BT3" s="620"/>
      <c r="BU3" s="620"/>
      <c r="BV3" s="633"/>
      <c r="BW3" s="8"/>
    </row>
    <row r="4" spans="4:79" x14ac:dyDescent="0.35">
      <c r="D4" s="8"/>
      <c r="E4" s="357">
        <v>0</v>
      </c>
      <c r="G4" s="67" t="str">
        <f>[17]Summary!H9</f>
        <v>Revised</v>
      </c>
      <c r="H4" s="67"/>
      <c r="I4" s="67"/>
      <c r="J4" s="352"/>
      <c r="K4" s="67"/>
      <c r="L4" s="67" t="s">
        <v>3</v>
      </c>
      <c r="M4" s="67"/>
      <c r="N4" s="67"/>
      <c r="O4" s="352"/>
      <c r="P4" s="67"/>
      <c r="Q4" s="67" t="s">
        <v>4</v>
      </c>
      <c r="R4" s="67"/>
      <c r="S4" s="67"/>
      <c r="T4" s="352"/>
      <c r="U4" s="67"/>
      <c r="V4" s="67" t="s">
        <v>5</v>
      </c>
      <c r="W4" s="67"/>
      <c r="X4" s="67"/>
      <c r="Y4" s="352"/>
      <c r="Z4" s="67"/>
      <c r="AA4" s="67" t="s">
        <v>6</v>
      </c>
      <c r="AB4" s="67"/>
      <c r="AC4" s="67"/>
      <c r="AD4" s="352"/>
      <c r="AE4" s="67"/>
      <c r="AF4" s="67" t="s">
        <v>7</v>
      </c>
      <c r="AG4" s="67"/>
      <c r="AH4" s="67"/>
      <c r="AI4" s="352"/>
      <c r="AJ4" s="67"/>
      <c r="AK4" s="67" t="s">
        <v>8</v>
      </c>
      <c r="AL4" s="67"/>
      <c r="AM4" s="67"/>
      <c r="AN4" s="352"/>
      <c r="AO4" s="67"/>
      <c r="AP4" s="67" t="s">
        <v>9</v>
      </c>
      <c r="AQ4" s="67"/>
      <c r="AR4" s="67"/>
      <c r="AS4" s="352"/>
      <c r="AT4" s="67"/>
      <c r="AU4" s="67" t="s">
        <v>10</v>
      </c>
      <c r="AV4" s="67"/>
      <c r="AW4" s="67"/>
      <c r="AX4" s="352"/>
      <c r="AY4" s="67"/>
      <c r="AZ4" s="67" t="s">
        <v>11</v>
      </c>
      <c r="BA4" s="67"/>
      <c r="BB4" s="67"/>
      <c r="BC4" s="352"/>
      <c r="BD4" s="67"/>
      <c r="BE4" s="67" t="s">
        <v>12</v>
      </c>
      <c r="BF4" s="67"/>
      <c r="BG4" s="67"/>
      <c r="BH4" s="352"/>
      <c r="BI4" s="67"/>
      <c r="BJ4" s="67" t="s">
        <v>13</v>
      </c>
      <c r="BK4" s="67"/>
      <c r="BL4" s="67"/>
      <c r="BM4" s="352"/>
      <c r="BN4" s="67"/>
      <c r="BO4" s="67" t="s">
        <v>14</v>
      </c>
      <c r="BP4" s="67"/>
      <c r="BQ4" s="67"/>
      <c r="BR4" s="352"/>
      <c r="BS4" s="67"/>
      <c r="BT4" s="67" t="s">
        <v>15</v>
      </c>
      <c r="BU4" s="67"/>
      <c r="BV4" s="67"/>
      <c r="BW4" s="8"/>
      <c r="BZ4" s="634"/>
    </row>
    <row r="5" spans="4:79" x14ac:dyDescent="0.35">
      <c r="D5" s="353" t="s">
        <v>16</v>
      </c>
      <c r="E5" s="416">
        <v>0</v>
      </c>
      <c r="F5" s="417"/>
      <c r="G5" s="355" t="s">
        <v>255</v>
      </c>
      <c r="H5" s="355"/>
      <c r="I5" s="355"/>
      <c r="J5" s="66"/>
      <c r="K5" s="355"/>
      <c r="L5" s="354"/>
      <c r="M5" s="354"/>
      <c r="N5" s="354"/>
      <c r="O5" s="418"/>
      <c r="P5" s="354"/>
      <c r="Q5" s="354"/>
      <c r="R5" s="354"/>
      <c r="S5" s="354"/>
      <c r="T5" s="418"/>
      <c r="U5" s="354"/>
      <c r="V5" s="354"/>
      <c r="W5" s="354"/>
      <c r="X5" s="354"/>
      <c r="Y5" s="418"/>
      <c r="Z5" s="354"/>
      <c r="AA5" s="354"/>
      <c r="AB5" s="354"/>
      <c r="AC5" s="354"/>
      <c r="AD5" s="418"/>
      <c r="AE5" s="354"/>
      <c r="AF5" s="354"/>
      <c r="AG5" s="354"/>
      <c r="AH5" s="354"/>
      <c r="AI5" s="418"/>
      <c r="AJ5" s="354"/>
      <c r="AK5" s="354"/>
      <c r="AL5" s="354"/>
      <c r="AM5" s="354"/>
      <c r="AN5" s="418"/>
      <c r="AO5" s="354"/>
      <c r="AP5" s="354"/>
      <c r="AQ5" s="354"/>
      <c r="AR5" s="354"/>
      <c r="AS5" s="418"/>
      <c r="AT5" s="354"/>
      <c r="AU5" s="354"/>
      <c r="AV5" s="354"/>
      <c r="AW5" s="354"/>
      <c r="AX5" s="418"/>
      <c r="AY5" s="354"/>
      <c r="AZ5" s="354"/>
      <c r="BA5" s="354"/>
      <c r="BB5" s="354"/>
      <c r="BC5" s="418"/>
      <c r="BD5" s="354"/>
      <c r="BE5" s="354"/>
      <c r="BF5" s="354"/>
      <c r="BG5" s="354"/>
      <c r="BH5" s="418"/>
      <c r="BI5" s="354"/>
      <c r="BJ5" s="354"/>
      <c r="BK5" s="354"/>
      <c r="BL5" s="354"/>
      <c r="BM5" s="418"/>
      <c r="BN5" s="354"/>
      <c r="BO5" s="354"/>
      <c r="BP5" s="354"/>
      <c r="BQ5" s="354"/>
      <c r="BR5" s="418"/>
      <c r="BS5" s="354"/>
      <c r="BT5" s="354"/>
      <c r="BU5" s="67"/>
      <c r="BV5" s="67"/>
      <c r="BW5" s="8"/>
      <c r="BZ5" s="634"/>
    </row>
    <row r="6" spans="4:79" x14ac:dyDescent="0.35">
      <c r="D6" s="419"/>
      <c r="E6" s="382"/>
      <c r="F6" s="420"/>
      <c r="G6" s="420"/>
      <c r="H6" s="420"/>
      <c r="I6" s="420"/>
      <c r="J6" s="382"/>
      <c r="K6" s="420"/>
      <c r="L6" s="420"/>
      <c r="M6" s="420"/>
      <c r="N6" s="420"/>
      <c r="O6" s="382"/>
      <c r="P6" s="420"/>
      <c r="Q6" s="420"/>
      <c r="R6" s="420"/>
      <c r="S6" s="420"/>
      <c r="T6" s="382"/>
      <c r="U6" s="420"/>
      <c r="V6" s="420"/>
      <c r="W6" s="420"/>
      <c r="X6" s="420"/>
      <c r="Y6" s="382"/>
      <c r="Z6" s="420"/>
      <c r="AA6" s="420"/>
      <c r="AB6" s="420"/>
      <c r="AC6" s="420"/>
      <c r="AD6" s="382"/>
      <c r="AE6" s="420"/>
      <c r="AF6" s="420"/>
      <c r="AG6" s="420"/>
      <c r="AH6" s="420"/>
      <c r="AI6" s="382"/>
      <c r="AJ6" s="420"/>
      <c r="AK6" s="420"/>
      <c r="AL6" s="420"/>
      <c r="AM6" s="420"/>
      <c r="AN6" s="382"/>
      <c r="AO6" s="420"/>
      <c r="AP6" s="420"/>
      <c r="AQ6" s="420"/>
      <c r="AR6" s="420"/>
      <c r="AS6" s="382"/>
      <c r="AT6" s="420"/>
      <c r="AU6" s="420"/>
      <c r="AV6" s="420"/>
      <c r="AW6" s="420"/>
      <c r="AX6" s="382"/>
      <c r="AY6" s="420"/>
      <c r="AZ6" s="420"/>
      <c r="BA6" s="420"/>
      <c r="BB6" s="420"/>
      <c r="BC6" s="382"/>
      <c r="BD6" s="420"/>
      <c r="BE6" s="420"/>
      <c r="BF6" s="420"/>
      <c r="BG6" s="420"/>
      <c r="BH6" s="382"/>
      <c r="BI6" s="420"/>
      <c r="BJ6" s="420"/>
      <c r="BK6" s="420"/>
      <c r="BL6" s="379"/>
      <c r="BM6" s="382"/>
      <c r="BN6" s="420"/>
      <c r="BO6" s="420"/>
      <c r="BP6" s="420"/>
      <c r="BQ6" s="420"/>
      <c r="BR6" s="382"/>
      <c r="BS6" s="379"/>
      <c r="BT6" s="62"/>
      <c r="BU6" s="62"/>
      <c r="BV6" s="62"/>
      <c r="BW6" s="8"/>
    </row>
    <row r="7" spans="4:79" s="9" customFormat="1" x14ac:dyDescent="0.35">
      <c r="D7" s="57" t="s">
        <v>272</v>
      </c>
      <c r="E7" s="109"/>
      <c r="G7" s="381">
        <f>SUM(G8:G10)</f>
        <v>359050000</v>
      </c>
      <c r="H7" s="381"/>
      <c r="I7" s="381"/>
      <c r="J7" s="380"/>
      <c r="K7" s="381"/>
      <c r="L7" s="381">
        <f>SUM(L8:L10)</f>
        <v>51459956</v>
      </c>
      <c r="M7" s="381"/>
      <c r="N7" s="381"/>
      <c r="O7" s="380"/>
      <c r="P7" s="381"/>
      <c r="Q7" s="381">
        <f>SUM(Q8:Q10)</f>
        <v>44868020</v>
      </c>
      <c r="R7" s="381"/>
      <c r="S7" s="381"/>
      <c r="T7" s="380"/>
      <c r="U7" s="381"/>
      <c r="V7" s="381">
        <f>SUM(V8:V10)</f>
        <v>44315001</v>
      </c>
      <c r="W7" s="381"/>
      <c r="X7" s="381"/>
      <c r="Y7" s="380"/>
      <c r="Z7" s="381"/>
      <c r="AA7" s="381">
        <f>SUM(AA8:AA10)</f>
        <v>0</v>
      </c>
      <c r="AB7" s="381"/>
      <c r="AC7" s="381"/>
      <c r="AD7" s="380"/>
      <c r="AE7" s="381"/>
      <c r="AF7" s="381">
        <f>SUM(AF8:AF10)</f>
        <v>0</v>
      </c>
      <c r="AG7" s="381"/>
      <c r="AH7" s="381"/>
      <c r="AI7" s="380"/>
      <c r="AJ7" s="381"/>
      <c r="AK7" s="381">
        <f>SUM(AK8:AK10)</f>
        <v>0</v>
      </c>
      <c r="AL7" s="381"/>
      <c r="AM7" s="381"/>
      <c r="AN7" s="380"/>
      <c r="AO7" s="381"/>
      <c r="AP7" s="381">
        <f>SUM(AP8:AP10)</f>
        <v>0</v>
      </c>
      <c r="AQ7" s="381"/>
      <c r="AR7" s="381"/>
      <c r="AS7" s="380"/>
      <c r="AT7" s="381"/>
      <c r="AU7" s="381">
        <f>SUM(AU8:AU10)</f>
        <v>0</v>
      </c>
      <c r="AV7" s="381"/>
      <c r="AW7" s="381"/>
      <c r="AX7" s="380"/>
      <c r="AY7" s="381"/>
      <c r="AZ7" s="381">
        <f>SUM(AZ8:AZ10)</f>
        <v>0</v>
      </c>
      <c r="BA7" s="381"/>
      <c r="BB7" s="381"/>
      <c r="BC7" s="380"/>
      <c r="BD7" s="381"/>
      <c r="BE7" s="381">
        <f>SUM(BE8:BE10)</f>
        <v>0</v>
      </c>
      <c r="BF7" s="381"/>
      <c r="BG7" s="381"/>
      <c r="BH7" s="380"/>
      <c r="BI7" s="381"/>
      <c r="BJ7" s="381">
        <f>SUM(BJ8:BJ10)</f>
        <v>0</v>
      </c>
      <c r="BK7" s="381"/>
      <c r="BL7" s="381"/>
      <c r="BM7" s="380"/>
      <c r="BN7" s="381"/>
      <c r="BO7" s="381">
        <f>SUM(BO8:BO10)</f>
        <v>0</v>
      </c>
      <c r="BP7" s="381"/>
      <c r="BQ7" s="381"/>
      <c r="BR7" s="380"/>
      <c r="BS7" s="381"/>
      <c r="BT7" s="381">
        <f>SUM(BT8:BT10)</f>
        <v>140642977</v>
      </c>
      <c r="BU7" s="381"/>
      <c r="BV7" s="381"/>
      <c r="BW7" s="57"/>
    </row>
    <row r="8" spans="4:79" x14ac:dyDescent="0.35">
      <c r="D8" s="8" t="s">
        <v>320</v>
      </c>
      <c r="F8" s="362"/>
      <c r="G8" s="420">
        <f>+G12+G18</f>
        <v>359050000</v>
      </c>
      <c r="H8" s="421"/>
      <c r="I8" s="379"/>
      <c r="J8" s="378"/>
      <c r="K8" s="382"/>
      <c r="L8" s="420">
        <f>+L12</f>
        <v>33039392</v>
      </c>
      <c r="M8" s="421"/>
      <c r="N8" s="379"/>
      <c r="O8" s="378"/>
      <c r="P8" s="382"/>
      <c r="Q8" s="420">
        <f>+Q12</f>
        <v>32445328</v>
      </c>
      <c r="R8" s="421"/>
      <c r="S8" s="379"/>
      <c r="T8" s="378"/>
      <c r="U8" s="382"/>
      <c r="V8" s="420">
        <f>+V12</f>
        <v>32719843</v>
      </c>
      <c r="W8" s="421"/>
      <c r="X8" s="379"/>
      <c r="Y8" s="378"/>
      <c r="Z8" s="382"/>
      <c r="AA8" s="420">
        <f>+AA12</f>
        <v>0</v>
      </c>
      <c r="AB8" s="421"/>
      <c r="AC8" s="379"/>
      <c r="AD8" s="378"/>
      <c r="AE8" s="382"/>
      <c r="AF8" s="420">
        <f>+AF12</f>
        <v>0</v>
      </c>
      <c r="AG8" s="421"/>
      <c r="AH8" s="379"/>
      <c r="AI8" s="378"/>
      <c r="AJ8" s="382"/>
      <c r="AK8" s="420">
        <f>+AK12</f>
        <v>0</v>
      </c>
      <c r="AL8" s="421"/>
      <c r="AM8" s="379"/>
      <c r="AN8" s="378"/>
      <c r="AO8" s="382"/>
      <c r="AP8" s="420">
        <f>+AP12</f>
        <v>0</v>
      </c>
      <c r="AQ8" s="421"/>
      <c r="AR8" s="379"/>
      <c r="AS8" s="378"/>
      <c r="AT8" s="382"/>
      <c r="AU8" s="420">
        <f>+AU12</f>
        <v>0</v>
      </c>
      <c r="AV8" s="421"/>
      <c r="AW8" s="379"/>
      <c r="AX8" s="378"/>
      <c r="AY8" s="382"/>
      <c r="AZ8" s="420">
        <f>+AZ12</f>
        <v>0</v>
      </c>
      <c r="BA8" s="421"/>
      <c r="BB8" s="379"/>
      <c r="BC8" s="378"/>
      <c r="BD8" s="382"/>
      <c r="BE8" s="420">
        <f>+BE12</f>
        <v>0</v>
      </c>
      <c r="BF8" s="421"/>
      <c r="BG8" s="379"/>
      <c r="BH8" s="378"/>
      <c r="BI8" s="382"/>
      <c r="BJ8" s="420">
        <f>+BJ12</f>
        <v>0</v>
      </c>
      <c r="BK8" s="421"/>
      <c r="BL8" s="379"/>
      <c r="BM8" s="378"/>
      <c r="BN8" s="382"/>
      <c r="BO8" s="420">
        <f>+BO12</f>
        <v>0</v>
      </c>
      <c r="BP8" s="421"/>
      <c r="BQ8" s="379"/>
      <c r="BR8" s="378"/>
      <c r="BS8" s="382"/>
      <c r="BT8" s="420">
        <f>+BT12</f>
        <v>98204563</v>
      </c>
      <c r="BU8" s="421"/>
      <c r="BV8" s="379"/>
      <c r="BW8" s="8"/>
      <c r="BZ8" s="9"/>
    </row>
    <row r="9" spans="4:79" x14ac:dyDescent="0.35">
      <c r="D9" s="8" t="s">
        <v>321</v>
      </c>
      <c r="F9" s="357"/>
      <c r="G9" s="379">
        <f>G225</f>
        <v>0</v>
      </c>
      <c r="H9" s="422"/>
      <c r="I9" s="379"/>
      <c r="J9" s="378"/>
      <c r="K9" s="378"/>
      <c r="L9" s="379">
        <f>L225</f>
        <v>17711861</v>
      </c>
      <c r="M9" s="422"/>
      <c r="N9" s="379"/>
      <c r="O9" s="378"/>
      <c r="P9" s="378"/>
      <c r="Q9" s="379">
        <f>Q225</f>
        <v>11938504</v>
      </c>
      <c r="R9" s="422"/>
      <c r="S9" s="379"/>
      <c r="T9" s="378"/>
      <c r="U9" s="378"/>
      <c r="V9" s="379">
        <f>V225</f>
        <v>11136788</v>
      </c>
      <c r="W9" s="422"/>
      <c r="X9" s="379"/>
      <c r="Y9" s="378"/>
      <c r="Z9" s="378"/>
      <c r="AA9" s="379">
        <f>AA225</f>
        <v>0</v>
      </c>
      <c r="AB9" s="422"/>
      <c r="AC9" s="379"/>
      <c r="AD9" s="378"/>
      <c r="AE9" s="378"/>
      <c r="AF9" s="379">
        <f>AF225</f>
        <v>0</v>
      </c>
      <c r="AG9" s="422"/>
      <c r="AH9" s="379"/>
      <c r="AI9" s="378"/>
      <c r="AJ9" s="378"/>
      <c r="AK9" s="379">
        <f>AK225</f>
        <v>0</v>
      </c>
      <c r="AL9" s="422"/>
      <c r="AM9" s="379"/>
      <c r="AN9" s="378"/>
      <c r="AO9" s="378"/>
      <c r="AP9" s="379">
        <f>AP225</f>
        <v>0</v>
      </c>
      <c r="AQ9" s="422"/>
      <c r="AR9" s="379"/>
      <c r="AS9" s="378"/>
      <c r="AT9" s="378"/>
      <c r="AU9" s="379">
        <f>AU225</f>
        <v>0</v>
      </c>
      <c r="AV9" s="422"/>
      <c r="AW9" s="379"/>
      <c r="AX9" s="378"/>
      <c r="AY9" s="378"/>
      <c r="AZ9" s="379">
        <f>AZ225</f>
        <v>0</v>
      </c>
      <c r="BA9" s="422"/>
      <c r="BB9" s="379"/>
      <c r="BC9" s="378"/>
      <c r="BD9" s="378"/>
      <c r="BE9" s="379">
        <f>BE225</f>
        <v>0</v>
      </c>
      <c r="BF9" s="422"/>
      <c r="BH9" s="378"/>
      <c r="BI9" s="378"/>
      <c r="BJ9" s="379">
        <f>BJ225</f>
        <v>0</v>
      </c>
      <c r="BK9" s="422"/>
      <c r="BL9" s="379"/>
      <c r="BM9" s="378"/>
      <c r="BN9" s="378"/>
      <c r="BO9" s="379">
        <f>BO225</f>
        <v>0</v>
      </c>
      <c r="BP9" s="422"/>
      <c r="BQ9" s="379"/>
      <c r="BR9" s="378"/>
      <c r="BS9" s="378"/>
      <c r="BT9" s="379">
        <f>BT225</f>
        <v>40787153</v>
      </c>
      <c r="BU9" s="422"/>
      <c r="BV9" s="379"/>
      <c r="BW9" s="8"/>
      <c r="BZ9" s="9"/>
    </row>
    <row r="10" spans="4:79" x14ac:dyDescent="0.35">
      <c r="D10" s="8" t="s">
        <v>322</v>
      </c>
      <c r="F10" s="375"/>
      <c r="G10" s="423">
        <f>G362</f>
        <v>0</v>
      </c>
      <c r="H10" s="424"/>
      <c r="I10" s="379"/>
      <c r="J10" s="378"/>
      <c r="K10" s="391"/>
      <c r="L10" s="423">
        <f>L362</f>
        <v>708703</v>
      </c>
      <c r="M10" s="424"/>
      <c r="N10" s="379"/>
      <c r="O10" s="378"/>
      <c r="P10" s="391"/>
      <c r="Q10" s="423">
        <f>Q362</f>
        <v>484188</v>
      </c>
      <c r="R10" s="424"/>
      <c r="S10" s="379"/>
      <c r="T10" s="378"/>
      <c r="U10" s="391"/>
      <c r="V10" s="423">
        <f>V362</f>
        <v>458370</v>
      </c>
      <c r="W10" s="424"/>
      <c r="X10" s="379"/>
      <c r="Y10" s="378"/>
      <c r="Z10" s="391"/>
      <c r="AA10" s="423">
        <f>AA362</f>
        <v>0</v>
      </c>
      <c r="AB10" s="424"/>
      <c r="AC10" s="379"/>
      <c r="AD10" s="378"/>
      <c r="AE10" s="391"/>
      <c r="AF10" s="423">
        <f>AF362</f>
        <v>0</v>
      </c>
      <c r="AG10" s="424"/>
      <c r="AH10" s="379"/>
      <c r="AI10" s="378"/>
      <c r="AJ10" s="391"/>
      <c r="AK10" s="423">
        <f>AK362</f>
        <v>0</v>
      </c>
      <c r="AL10" s="424"/>
      <c r="AM10" s="379"/>
      <c r="AN10" s="378"/>
      <c r="AO10" s="391"/>
      <c r="AP10" s="423">
        <f>AP362</f>
        <v>0</v>
      </c>
      <c r="AQ10" s="424"/>
      <c r="AR10" s="379"/>
      <c r="AS10" s="378"/>
      <c r="AT10" s="391"/>
      <c r="AU10" s="423">
        <f>AU362</f>
        <v>0</v>
      </c>
      <c r="AV10" s="424"/>
      <c r="AW10" s="379"/>
      <c r="AX10" s="378"/>
      <c r="AY10" s="391"/>
      <c r="AZ10" s="423">
        <f>AZ362</f>
        <v>0</v>
      </c>
      <c r="BA10" s="424"/>
      <c r="BB10" s="379"/>
      <c r="BC10" s="378"/>
      <c r="BD10" s="391"/>
      <c r="BE10" s="423">
        <f>BE362</f>
        <v>0</v>
      </c>
      <c r="BF10" s="424"/>
      <c r="BG10" s="379"/>
      <c r="BH10" s="378"/>
      <c r="BI10" s="391"/>
      <c r="BJ10" s="423">
        <f>BJ362</f>
        <v>0</v>
      </c>
      <c r="BK10" s="424"/>
      <c r="BL10" s="379"/>
      <c r="BM10" s="378"/>
      <c r="BN10" s="391"/>
      <c r="BO10" s="423">
        <f>BO362</f>
        <v>0</v>
      </c>
      <c r="BP10" s="424"/>
      <c r="BQ10" s="379"/>
      <c r="BR10" s="378"/>
      <c r="BS10" s="391"/>
      <c r="BT10" s="423">
        <f>BT362</f>
        <v>1651261</v>
      </c>
      <c r="BU10" s="424"/>
      <c r="BV10" s="379"/>
      <c r="BW10" s="8"/>
      <c r="BZ10" s="9"/>
    </row>
    <row r="11" spans="4:79" x14ac:dyDescent="0.35">
      <c r="D11" s="8"/>
      <c r="G11" s="379"/>
      <c r="H11" s="379"/>
      <c r="I11" s="379"/>
      <c r="J11" s="378"/>
      <c r="K11" s="379"/>
      <c r="L11" s="379"/>
      <c r="M11" s="379"/>
      <c r="N11" s="379"/>
      <c r="O11" s="378"/>
      <c r="P11" s="379"/>
      <c r="Q11" s="379"/>
      <c r="R11" s="379"/>
      <c r="S11" s="379"/>
      <c r="T11" s="378"/>
      <c r="U11" s="379"/>
      <c r="V11" s="379"/>
      <c r="W11" s="379"/>
      <c r="X11" s="379"/>
      <c r="Y11" s="378"/>
      <c r="Z11" s="379"/>
      <c r="AA11" s="379"/>
      <c r="AB11" s="379"/>
      <c r="AC11" s="379"/>
      <c r="AD11" s="378"/>
      <c r="AE11" s="379"/>
      <c r="AF11" s="379"/>
      <c r="AG11" s="379"/>
      <c r="AH11" s="379"/>
      <c r="AI11" s="378"/>
      <c r="AJ11" s="379"/>
      <c r="AK11" s="379"/>
      <c r="AL11" s="379"/>
      <c r="AM11" s="379"/>
      <c r="AN11" s="378"/>
      <c r="AO11" s="379"/>
      <c r="AP11" s="379"/>
      <c r="AQ11" s="379"/>
      <c r="AR11" s="379"/>
      <c r="AS11" s="378"/>
      <c r="AT11" s="379"/>
      <c r="AU11" s="379"/>
      <c r="AV11" s="379"/>
      <c r="AW11" s="379"/>
      <c r="AX11" s="378"/>
      <c r="AY11" s="379"/>
      <c r="AZ11" s="379"/>
      <c r="BA11" s="379"/>
      <c r="BB11" s="379"/>
      <c r="BC11" s="378"/>
      <c r="BD11" s="379"/>
      <c r="BE11" s="379"/>
      <c r="BF11" s="379"/>
      <c r="BG11" s="379"/>
      <c r="BH11" s="378"/>
      <c r="BI11" s="379"/>
      <c r="BJ11" s="379"/>
      <c r="BK11" s="379"/>
      <c r="BL11" s="379"/>
      <c r="BM11" s="378"/>
      <c r="BN11" s="379"/>
      <c r="BO11" s="379"/>
      <c r="BP11" s="379"/>
      <c r="BQ11" s="379"/>
      <c r="BR11" s="378"/>
      <c r="BS11" s="379"/>
      <c r="BT11" s="379"/>
      <c r="BU11" s="379"/>
      <c r="BV11" s="379"/>
      <c r="BW11" s="8"/>
      <c r="BZ11" s="9"/>
    </row>
    <row r="12" spans="4:79" s="9" customFormat="1" x14ac:dyDescent="0.35">
      <c r="D12" s="57" t="s">
        <v>323</v>
      </c>
      <c r="E12" s="109"/>
      <c r="G12" s="425">
        <f>SUM(G13:G16)</f>
        <v>355550000</v>
      </c>
      <c r="H12" s="425"/>
      <c r="I12" s="425"/>
      <c r="J12" s="426"/>
      <c r="K12" s="425"/>
      <c r="L12" s="425">
        <f>SUM(L13:L16)</f>
        <v>33039392</v>
      </c>
      <c r="M12" s="425"/>
      <c r="N12" s="425"/>
      <c r="O12" s="426"/>
      <c r="P12" s="425"/>
      <c r="Q12" s="425">
        <f>SUM(Q13:Q16)</f>
        <v>32445328</v>
      </c>
      <c r="R12" s="425"/>
      <c r="S12" s="425"/>
      <c r="T12" s="426"/>
      <c r="U12" s="425"/>
      <c r="V12" s="425">
        <f>SUM(V13:V16)</f>
        <v>32719843</v>
      </c>
      <c r="W12" s="425"/>
      <c r="X12" s="425"/>
      <c r="Y12" s="426"/>
      <c r="Z12" s="425"/>
      <c r="AA12" s="425">
        <f>SUM(AA13:AA16)</f>
        <v>0</v>
      </c>
      <c r="AB12" s="425"/>
      <c r="AC12" s="425"/>
      <c r="AD12" s="426"/>
      <c r="AE12" s="425"/>
      <c r="AF12" s="425">
        <f>SUM(AF13:AF16)</f>
        <v>0</v>
      </c>
      <c r="AG12" s="425"/>
      <c r="AH12" s="425"/>
      <c r="AI12" s="426"/>
      <c r="AJ12" s="425"/>
      <c r="AK12" s="425">
        <f>SUM(AK13:AK16)</f>
        <v>0</v>
      </c>
      <c r="AL12" s="425"/>
      <c r="AM12" s="425"/>
      <c r="AN12" s="426"/>
      <c r="AO12" s="425"/>
      <c r="AP12" s="425">
        <f>SUM(AP13:AP16)</f>
        <v>0</v>
      </c>
      <c r="AQ12" s="425"/>
      <c r="AR12" s="425"/>
      <c r="AS12" s="426"/>
      <c r="AT12" s="425"/>
      <c r="AU12" s="425">
        <f>SUM(AU13:AU16)</f>
        <v>0</v>
      </c>
      <c r="AV12" s="425"/>
      <c r="AW12" s="425"/>
      <c r="AX12" s="426"/>
      <c r="AY12" s="425"/>
      <c r="AZ12" s="425">
        <f>SUM(AZ13:AZ16)</f>
        <v>0</v>
      </c>
      <c r="BA12" s="425"/>
      <c r="BB12" s="425"/>
      <c r="BC12" s="426"/>
      <c r="BD12" s="425"/>
      <c r="BE12" s="425">
        <f>SUM(BE13:BE16)</f>
        <v>0</v>
      </c>
      <c r="BF12" s="425"/>
      <c r="BG12" s="425"/>
      <c r="BH12" s="426"/>
      <c r="BI12" s="425"/>
      <c r="BJ12" s="425">
        <f>SUM(BJ13:BJ16)</f>
        <v>0</v>
      </c>
      <c r="BK12" s="425"/>
      <c r="BL12" s="425"/>
      <c r="BM12" s="426"/>
      <c r="BN12" s="425"/>
      <c r="BO12" s="425">
        <f>SUM(BO13:BO16)</f>
        <v>0</v>
      </c>
      <c r="BP12" s="425"/>
      <c r="BQ12" s="425"/>
      <c r="BR12" s="426"/>
      <c r="BS12" s="425"/>
      <c r="BT12" s="425">
        <f>SUM(BT13:BT16)</f>
        <v>98204563</v>
      </c>
      <c r="BU12" s="425"/>
      <c r="BV12" s="425"/>
      <c r="BW12" s="57"/>
      <c r="CA12" s="427"/>
    </row>
    <row r="13" spans="4:79" x14ac:dyDescent="0.35">
      <c r="D13" s="8" t="s">
        <v>324</v>
      </c>
      <c r="F13" s="362"/>
      <c r="G13" s="428">
        <f>328100000-3500000</f>
        <v>324600000</v>
      </c>
      <c r="H13" s="429"/>
      <c r="I13" s="430"/>
      <c r="J13" s="431"/>
      <c r="K13" s="432"/>
      <c r="L13" s="428">
        <f>+L19+L59+L65+L77+L83+L89+L95+L108+L113+L118+L123+L128+L133+L138+L143+L148+L153+L212+L216+L158+L23+L29+L53+L35+L169+L174+L41+L163+L200+L47+L71+L101+L180+L185+L190+L195</f>
        <v>24671091</v>
      </c>
      <c r="M13" s="429"/>
      <c r="N13" s="430"/>
      <c r="O13" s="431"/>
      <c r="P13" s="432"/>
      <c r="Q13" s="428">
        <f>+Q19+Q59+Q65+Q77+Q83+Q89+Q95+Q108+Q113+Q118+Q123+Q128+Q133+Q138+Q143+Q148+Q153+Q212+Q216+Q158+Q23+Q29+Q53+Q35+Q169+Q174+Q41+Q163+Q200+Q47+Q71+Q101+Q180+Q185+Q190+Q195</f>
        <v>22630510</v>
      </c>
      <c r="R13" s="429"/>
      <c r="S13" s="430"/>
      <c r="T13" s="431"/>
      <c r="U13" s="432"/>
      <c r="V13" s="428">
        <f>+V19+V59+V65+V77+V83+V89+V95+V108+V113+V118+V123+V128+V133+V138+V143+V148+V153+V212+V216+V158+V23+V29+V53+V35+V169+V174+V41+V163+V200+V47+V71+V101+V180+V185+V190+V195</f>
        <v>24862764</v>
      </c>
      <c r="W13" s="429"/>
      <c r="X13" s="430"/>
      <c r="Y13" s="431"/>
      <c r="Z13" s="432"/>
      <c r="AA13" s="428">
        <f>+AA19+AA59+AA65+AA77+AA83+AA89+AA95+AA108+AA113+AA118+AA123+AA128+AA133+AA138+AA143+AA148+AA153+AA212+AA216+AA158+AA23+AA29+AA53+AA35+AA169+AA174+AA41+AA163+AA200+AA47+AA71+AA101+AA180+AA185+AA190+AA195</f>
        <v>0</v>
      </c>
      <c r="AB13" s="429"/>
      <c r="AC13" s="430"/>
      <c r="AD13" s="431"/>
      <c r="AE13" s="432"/>
      <c r="AF13" s="428">
        <f>+AF19+AF59+AF65+AF77+AF83+AF89+AF95+AF108+AF113+AF118+AF123+AF128+AF133+AF138+AF143+AF148+AF153+AF212+AF216+AF158+AF23+AF29+AF53+AF35+AF169+AF174+AF41+AF163+AF200+AF47+AF71+AF101+AF180+AF185+AF190+AF195</f>
        <v>0</v>
      </c>
      <c r="AG13" s="429"/>
      <c r="AH13" s="430"/>
      <c r="AI13" s="431"/>
      <c r="AJ13" s="432"/>
      <c r="AK13" s="428">
        <f>+AK19+AK59+AK65+AK77+AK83+AK89+AK95+AK108+AK113+AK118+AK123+AK128+AK133+AK138+AK143+AK148+AK153+AK212+AK216+AK158+AK23+AK29+AK53+AK35+AK169+AK174+AK41+AK163+AK200+AK47+AK71+AK101+AK180+AK185+AK190+AK195</f>
        <v>0</v>
      </c>
      <c r="AL13" s="429"/>
      <c r="AM13" s="430"/>
      <c r="AN13" s="431"/>
      <c r="AO13" s="432"/>
      <c r="AP13" s="428">
        <f>+AP19+AP59+AP65+AP77+AP83+AP89+AP95+AP108+AP113+AP118+AP123+AP128+AP133+AP138+AP143+AP148+AP153+AP212+AP216+AP158+AP23+AP29+AP53+AP35+AP169+AP174+AP41+AP163+AP200+AP47+AP71+AP101+AP180+AP185+AP190+AP195</f>
        <v>0</v>
      </c>
      <c r="AQ13" s="429"/>
      <c r="AR13" s="430"/>
      <c r="AS13" s="431"/>
      <c r="AT13" s="432"/>
      <c r="AU13" s="428">
        <f>+AU19+AU59+AU65+AU77+AU83+AU89+AU95+AU108+AU113+AU118+AU123+AU128+AU133+AU138+AU143+AU148+AU153+AU212+AU216+AU158+AU23+AU29+AU53+AU35+AU169+AU174+AU41+AU163+AU200+AU47+AU71+AU101+AU180+AU185+AU190+AU195</f>
        <v>0</v>
      </c>
      <c r="AV13" s="429"/>
      <c r="AW13" s="430"/>
      <c r="AX13" s="431"/>
      <c r="AY13" s="432"/>
      <c r="AZ13" s="428">
        <f>+AZ19+AZ59+AZ65+AZ77+AZ83+AZ89+AZ95+AZ108+AZ113+AZ118+AZ123+AZ128+AZ133+AZ138+AZ143+AZ148+AZ153+AZ212+AZ216+AZ158+AZ23+AZ29+AZ53+AZ35+AZ169+AZ174+AZ41+AZ163+AZ200+AZ47+AZ71+AZ101+AZ180+AZ185+AZ190+AZ195</f>
        <v>0</v>
      </c>
      <c r="BA13" s="429"/>
      <c r="BB13" s="430"/>
      <c r="BC13" s="431"/>
      <c r="BD13" s="432"/>
      <c r="BE13" s="428">
        <f>+BE19+BE59+BE65+BE77+BE83+BE89+BE95+BE108+BE113+BE118+BE123+BE128+BE133+BE138+BE143+BE148+BE153+BE212+BE216+BE158+BE23+BE29+BE53+BE35+BE169+BE174+BE41+BE163+BE200+BE47+BE71+BE101+BE180+BE185+BE190+BE195</f>
        <v>0</v>
      </c>
      <c r="BF13" s="429"/>
      <c r="BG13" s="430"/>
      <c r="BH13" s="431"/>
      <c r="BI13" s="432"/>
      <c r="BJ13" s="428">
        <f>+BJ19+BJ59+BJ65+BJ77+BJ83+BJ89+BJ95+BJ108+BJ113+BJ118+BJ123+BJ128+BJ133+BJ138+BJ143+BJ148+BJ153+BJ212+BJ216+BJ158+BJ23+BJ29+BJ53+BJ35+BJ169+BJ174+BJ41+BJ163+BJ200+BJ47+BJ71+BJ101+BJ180+BJ185+BJ190+BJ195</f>
        <v>0</v>
      </c>
      <c r="BK13" s="429"/>
      <c r="BL13" s="430"/>
      <c r="BM13" s="431"/>
      <c r="BN13" s="432"/>
      <c r="BO13" s="428">
        <f>+BO19+BO59+BO65+BO77+BO83+BO89+BO95+BO108+BO113+BO118+BO123+BO128+BO133+BO138+BO143+BO148+BO153+BO212+BO216+BO158+BO23+BO29+BO53+BO35+BO169+BO174+BO41+BO163+BO200+BO47+BO71+BO101+BO180+BO185+BO190+BO195</f>
        <v>0</v>
      </c>
      <c r="BP13" s="429"/>
      <c r="BQ13" s="430"/>
      <c r="BR13" s="431"/>
      <c r="BS13" s="432"/>
      <c r="BT13" s="428">
        <f>+BT19+BT59+BT65+BT77+BT83+BT89+BT95+BT108+BT113+BT118+BT123+BT128+BT133+BT138+BT143+BT148+BT153+BT212+BT216+BT158+BT23+BT29+BT53+BT35+BT169+BT174+BT41+BT163+BT200+BT47+BT71+BT101+BT180+BT185+BT190+BT195</f>
        <v>72164365</v>
      </c>
      <c r="BU13" s="429"/>
      <c r="BV13" s="430"/>
      <c r="BW13" s="8"/>
      <c r="BZ13" s="9"/>
      <c r="CA13" s="433"/>
    </row>
    <row r="14" spans="4:79" x14ac:dyDescent="0.35">
      <c r="D14" s="8" t="s">
        <v>290</v>
      </c>
      <c r="F14" s="357"/>
      <c r="G14" s="430">
        <v>30950000</v>
      </c>
      <c r="H14" s="434"/>
      <c r="I14" s="430"/>
      <c r="J14" s="431"/>
      <c r="K14" s="431"/>
      <c r="L14" s="430">
        <f>+L60+L66+L78+L84+L90+L96+L109+L114+L119+L124+L129+L134+L139+L144+L149+L154+L159+L24+L30+L54+L36+L170+L175+L42+L48+L72+L102+L164+L201+L181+L186+L191+L196</f>
        <v>7042033</v>
      </c>
      <c r="M14" s="434"/>
      <c r="N14" s="430"/>
      <c r="O14" s="431"/>
      <c r="P14" s="431"/>
      <c r="Q14" s="430">
        <f>+Q60+Q66+Q78+Q84+Q90+Q96+Q109+Q114+Q119+Q124+Q129+Q134+Q139+Q144+Q149+Q154+Q159+Q24+Q30+Q54+Q36+Q170+Q175+Q42+Q48+Q72+Q102+Q164+Q201+Q181+Q186+Q191+Q196</f>
        <v>6504232</v>
      </c>
      <c r="R14" s="434"/>
      <c r="S14" s="430"/>
      <c r="T14" s="431"/>
      <c r="U14" s="431"/>
      <c r="V14" s="430">
        <f>+V60+V66+V78+V84+V90+V96+V109+V114+V119+V124+V129+V134+V139+V144+V149+V154+V159+V24+V30+V54+V36+V170+V175+V42+V48+V72+V102+V164+V201+V181+V186+V191+V196</f>
        <v>5811659</v>
      </c>
      <c r="W14" s="434"/>
      <c r="X14" s="430"/>
      <c r="Y14" s="431"/>
      <c r="Z14" s="431"/>
      <c r="AA14" s="430">
        <f>+AA60+AA66+AA78+AA84+AA90+AA96+AA109+AA114+AA119+AA124+AA129+AA134+AA139+AA144+AA149+AA154+AA159+AA24+AA30+AA54+AA36+AA170+AA175+AA42+AA48+AA72+AA102+AA164+AA201+AA181+AA186+AA191+AA196</f>
        <v>0</v>
      </c>
      <c r="AB14" s="434"/>
      <c r="AC14" s="430"/>
      <c r="AD14" s="431"/>
      <c r="AE14" s="431"/>
      <c r="AF14" s="430">
        <f>+AF60+AF66+AF78+AF84+AF90+AF96+AF109+AF114+AF119+AF124+AF129+AF134+AF139+AF144+AF149+AF154+AF159+AF24+AF30+AF54+AF36+AF170+AF175+AF42+AF48+AF72+AF102+AF164+AF201+AF181+AF186+AF191+AF196</f>
        <v>0</v>
      </c>
      <c r="AG14" s="434"/>
      <c r="AH14" s="430"/>
      <c r="AI14" s="431"/>
      <c r="AJ14" s="431"/>
      <c r="AK14" s="430">
        <f>+AK60+AK66+AK78+AK84+AK90+AK96+AK109+AK114+AK119+AK124+AK129+AK134+AK139+AK144+AK149+AK154+AK159+AK24+AK30+AK54+AK36+AK170+AK175+AK42+AK48+AK72+AK102+AK164+AK201+AK181+AK186+AK191+AK196</f>
        <v>0</v>
      </c>
      <c r="AL14" s="434"/>
      <c r="AM14" s="430"/>
      <c r="AN14" s="431"/>
      <c r="AO14" s="431"/>
      <c r="AP14" s="430">
        <f>+AP60+AP66+AP78+AP84+AP90+AP96+AP109+AP114+AP119+AP124+AP129+AP134+AP139+AP144+AP149+AP154+AP159+AP24+AP30+AP54+AP36+AP170+AP175+AP42+AP48+AP72+AP102+AP164+AP201+AP181+AP186+AP191+AP196</f>
        <v>0</v>
      </c>
      <c r="AQ14" s="434"/>
      <c r="AR14" s="430"/>
      <c r="AS14" s="431"/>
      <c r="AT14" s="431"/>
      <c r="AU14" s="430">
        <f>+AU60+AU66+AU78+AU84+AU90+AU96+AU109+AU114+AU119+AU124+AU129+AU134+AU139+AU144+AU149+AU154+AU159+AU24+AU30+AU54+AU36+AU170+AU175+AU42+AU48+AU72+AU102+AU164+AU201+AU181+AU186+AU191+AU196</f>
        <v>0</v>
      </c>
      <c r="AV14" s="434"/>
      <c r="AW14" s="430"/>
      <c r="AX14" s="431"/>
      <c r="AY14" s="431"/>
      <c r="AZ14" s="430">
        <f>+AZ60+AZ66+AZ78+AZ84+AZ90+AZ96+AZ109+AZ114+AZ119+AZ124+AZ129+AZ134+AZ139+AZ144+AZ149+AZ154+AZ159+AZ24+AZ30+AZ54+AZ36+AZ170+AZ175+AZ42+AZ48+AZ72+AZ102+AZ164+AZ201+AZ181+AZ186+AZ191+AZ196</f>
        <v>0</v>
      </c>
      <c r="BA14" s="434"/>
      <c r="BB14" s="430"/>
      <c r="BC14" s="431"/>
      <c r="BD14" s="431"/>
      <c r="BE14" s="430">
        <f>+BE60+BE66+BE78+BE84+BE90+BE96+BE109+BE114+BE119+BE124+BE129+BE134+BE139+BE144+BE149+BE154+BE159+BE24+BE30+BE54+BE36+BE170+BE175+BE42+BE48+BE72+BE102+BE164+BE201+BE181+BE186+BE191+BE196</f>
        <v>0</v>
      </c>
      <c r="BF14" s="434"/>
      <c r="BG14" s="430"/>
      <c r="BH14" s="431"/>
      <c r="BI14" s="431"/>
      <c r="BJ14" s="430">
        <f>+BJ60+BJ66+BJ78+BJ84+BJ90+BJ96+BJ109+BJ114+BJ119+BJ124+BJ129+BJ134+BJ139+BJ144+BJ149+BJ154+BJ159+BJ24+BJ30+BJ54+BJ36+BJ170+BJ175+BJ42+BJ48+BJ72+BJ102+BJ164+BJ201+BJ181+BJ186+BJ191+BJ196</f>
        <v>0</v>
      </c>
      <c r="BK14" s="434"/>
      <c r="BL14" s="430"/>
      <c r="BM14" s="431"/>
      <c r="BN14" s="431"/>
      <c r="BO14" s="430">
        <f>+BO60+BO66+BO78+BO84+BO90+BO96+BO109+BO114+BO119+BO124+BO129+BO134+BO139+BO144+BO149+BO154+BO159+BO24+BO30+BO54+BO36+BO170+BO175+BO42+BO48+BO72+BO102+BO164+BO201+BO181+BO186+BO191+BO196</f>
        <v>0</v>
      </c>
      <c r="BP14" s="434"/>
      <c r="BQ14" s="430"/>
      <c r="BR14" s="431"/>
      <c r="BS14" s="431"/>
      <c r="BT14" s="430">
        <f>+BT60+BT66+BT78+BT84+BT90+BT96+BT109+BT114+BT119+BT124+BT129+BT134+BT139+BT144+BT149+BT154+BT159+BT24+BT30+BT54+BT36+BT170+BT175+BT42+BT48+BT72+BT102+BT164+BT201+BT181+BT186+BT191+BT196</f>
        <v>19357924</v>
      </c>
      <c r="BU14" s="434"/>
      <c r="BV14" s="430"/>
      <c r="BW14" s="8"/>
      <c r="BZ14" s="9"/>
      <c r="CA14" s="433"/>
    </row>
    <row r="15" spans="4:79" x14ac:dyDescent="0.35">
      <c r="D15" s="8" t="s">
        <v>325</v>
      </c>
      <c r="F15" s="357"/>
      <c r="G15" s="430">
        <f>+G61+G67+G79+G85+G91+G97+G110+G115+G120+G125+G130+G135+G140+G145+G150+G155+G160+G25+G31+G55+G37+G171+G176+G43</f>
        <v>0</v>
      </c>
      <c r="H15" s="368"/>
      <c r="J15" s="357"/>
      <c r="K15" s="357"/>
      <c r="L15" s="430">
        <f>+L61+L67+L79+L85+L91+L97+L110+L115+L120+L125+L130+L135+L140+L145+L150+L155+L160+L25+L31+L55+L37+L171+L176+L43+L49+L73+L103+L165+L202+L182+L187+L192+L197</f>
        <v>-309</v>
      </c>
      <c r="M15" s="434"/>
      <c r="N15" s="430"/>
      <c r="O15" s="431"/>
      <c r="P15" s="431"/>
      <c r="Q15" s="430">
        <f>+Q61+Q67+Q79+Q85+Q91+Q97+Q110+Q115+Q120+Q125+Q130+Q135+Q140+Q145+Q150+Q155+Q160+Q25+Q31+Q55+Q37+Q171+Q176+Q43+Q49+Q73+Q103+Q165+Q202+Q182+Q187+Q192+Q197</f>
        <v>-142</v>
      </c>
      <c r="R15" s="434"/>
      <c r="S15" s="430"/>
      <c r="T15" s="431"/>
      <c r="U15" s="431"/>
      <c r="V15" s="430">
        <f>+V61+V67+V79+V85+V91+V97+V110+V115+V120+V125+V130+V135+V140+V145+V150+V155+V160+V25+V31+V55+V37+V171+V176+V43+V49+V73+V103+V165+V202+V182+V187+V192+V197</f>
        <v>0</v>
      </c>
      <c r="W15" s="434"/>
      <c r="X15" s="430"/>
      <c r="Y15" s="431"/>
      <c r="Z15" s="431"/>
      <c r="AA15" s="430">
        <f>+AA61+AA67+AA79+AA85+AA91+AA97+AA110+AA115+AA120+AA125+AA130+AA135+AA140+AA145+AA150+AA155+AA160+AA25+AA31+AA55+AA37+AA171+AA176+AA43+AA49+AA73+AA103+AA165+AA202+AA182+AA187+AA192+AA197</f>
        <v>0</v>
      </c>
      <c r="AB15" s="434"/>
      <c r="AC15" s="430"/>
      <c r="AD15" s="431"/>
      <c r="AE15" s="431"/>
      <c r="AF15" s="430">
        <f>+AF61+AF67+AF79+AF85+AF91+AF97+AF110+AF115+AF120+AF125+AF130+AF135+AF140+AF145+AF150+AF155+AF160+AF25+AF31+AF55+AF37+AF171+AF176+AF43+AF49+AF73+AF103+AF165+AF202+AF182+AF187+AF192+AF197</f>
        <v>0</v>
      </c>
      <c r="AG15" s="434"/>
      <c r="AH15" s="430"/>
      <c r="AI15" s="431"/>
      <c r="AJ15" s="431"/>
      <c r="AK15" s="430">
        <f>+AK61+AK67+AK79+AK85+AK91+AK97+AK110+AK115+AK120+AK125+AK130+AK135+AK140+AK145+AK150+AK155+AK160+AK25+AK31+AK55+AK37+AK171+AK176+AK43+AK49+AK73+AK103+AK165+AK202+AK182+AK187+AK192+AK197</f>
        <v>0</v>
      </c>
      <c r="AL15" s="434"/>
      <c r="AM15" s="430"/>
      <c r="AN15" s="431"/>
      <c r="AO15" s="431"/>
      <c r="AP15" s="430">
        <f>+AP61+AP67+AP79+AP85+AP91+AP97+AP110+AP115+AP120+AP125+AP130+AP135+AP140+AP145+AP150+AP155+AP160+AP25+AP31+AP55+AP37+AP171+AP176+AP43+AP49+AP73+AP103+AP165+AP202+AP182+AP187+AP192+AP197</f>
        <v>0</v>
      </c>
      <c r="AQ15" s="434"/>
      <c r="AR15" s="430"/>
      <c r="AS15" s="431"/>
      <c r="AT15" s="431"/>
      <c r="AU15" s="430">
        <f>+AU61+AU67+AU79+AU85+AU91+AU97+AU110+AU115+AU120+AU125+AU130+AU135+AU140+AU145+AU150+AU155+AU160+AU25+AU31+AU55+AU37+AU171+AU176+AU43+AU49+AU73+AU103+AU165+AU202+AU182+AU187+AU192+AU197</f>
        <v>0</v>
      </c>
      <c r="AV15" s="434"/>
      <c r="AW15" s="430"/>
      <c r="AX15" s="431"/>
      <c r="AY15" s="431"/>
      <c r="AZ15" s="430">
        <f>+AZ61+AZ67+AZ79+AZ85+AZ91+AZ97+AZ110+AZ115+AZ120+AZ125+AZ130+AZ135+AZ140+AZ145+AZ150+AZ155+AZ160+AZ25+AZ31+AZ55+AZ37+AZ171+AZ176+AZ43+AZ49+AZ73+AZ103+AZ165+AZ202+AZ182+AZ187+AZ192+AZ197</f>
        <v>0</v>
      </c>
      <c r="BA15" s="434"/>
      <c r="BB15" s="430"/>
      <c r="BC15" s="431"/>
      <c r="BD15" s="431"/>
      <c r="BE15" s="430">
        <f>+BE61+BE67+BE79+BE85+BE91+BE97+BE110+BE115+BE120+BE125+BE130+BE135+BE140+BE145+BE150+BE155+BE160+BE25+BE31+BE55+BE37+BE171+BE176+BE43+BE49+BE73+BE103+BE165+BE202+BE182+BE187+BE192+BE197</f>
        <v>0</v>
      </c>
      <c r="BF15" s="434"/>
      <c r="BG15" s="430"/>
      <c r="BH15" s="431"/>
      <c r="BI15" s="431"/>
      <c r="BJ15" s="430">
        <f>+BJ61+BJ67+BJ79+BJ85+BJ91+BJ97+BJ110+BJ115+BJ120+BJ125+BJ130+BJ135+BJ140+BJ145+BJ150+BJ155+BJ160+BJ25+BJ31+BJ55+BJ37+BJ171+BJ176+BJ43+BJ49+BJ73+BJ103+BJ165+BJ202+BJ182+BJ187+BJ192+BJ197</f>
        <v>0</v>
      </c>
      <c r="BK15" s="434"/>
      <c r="BL15" s="430"/>
      <c r="BM15" s="431"/>
      <c r="BN15" s="431"/>
      <c r="BO15" s="430">
        <f>+BO61+BO67+BO79+BO85+BO91+BO97+BO110+BO115+BO120+BO125+BO130+BO135+BO140+BO145+BO150+BO155+BO160+BO25+BO31+BO55+BO37+BO171+BO176+BO43+BO49+BO73+BO103+BO165+BO202+BO182+BO187+BO192+BO197</f>
        <v>0</v>
      </c>
      <c r="BP15" s="434"/>
      <c r="BQ15" s="430"/>
      <c r="BR15" s="431"/>
      <c r="BS15" s="431"/>
      <c r="BT15" s="430">
        <f>+BT61+BT67+BT79+BT85+BT91+BT97+BT110+BT115+BT120+BT125+BT130+BT135+BT140+BT145+BT150+BT155+BT160+BT25+BT31+BT55+BT37+BT171+BT176+BT43+BT49+BT73+BT103+BT165+BT202+BT182+BT187+BT192+BT197</f>
        <v>-451</v>
      </c>
      <c r="BU15" s="434"/>
      <c r="BV15" s="430"/>
      <c r="BW15" s="8"/>
      <c r="BZ15" s="9"/>
      <c r="CA15" s="433"/>
    </row>
    <row r="16" spans="4:79" x14ac:dyDescent="0.35">
      <c r="D16" s="8" t="s">
        <v>326</v>
      </c>
      <c r="F16" s="375"/>
      <c r="G16" s="119">
        <f>+G26+G32+G38+G44+G56+G62+G68+G80+G86+G92+G98</f>
        <v>0</v>
      </c>
      <c r="H16" s="377"/>
      <c r="J16" s="357"/>
      <c r="K16" s="375"/>
      <c r="L16" s="119">
        <f>+L26+L32+L38+L44+L56+L62+L68+L80+L86+L92+L98+L50+L74+L104</f>
        <v>1326577</v>
      </c>
      <c r="M16" s="377"/>
      <c r="O16" s="357"/>
      <c r="P16" s="375"/>
      <c r="Q16" s="119">
        <f>+Q26+Q32+Q38+Q44+Q56+Q62+Q68+Q80+Q86+Q92+Q98+Q50+Q74+Q104</f>
        <v>3310728</v>
      </c>
      <c r="R16" s="377"/>
      <c r="T16" s="357"/>
      <c r="U16" s="375"/>
      <c r="V16" s="119">
        <f>+V26+V32+V38+V44+V56+V62+V68+V80+V86+V92+V98+V50+V74+V104</f>
        <v>2045420</v>
      </c>
      <c r="W16" s="377"/>
      <c r="Y16" s="357"/>
      <c r="Z16" s="375"/>
      <c r="AA16" s="119">
        <f>+AA26+AA32+AA38+AA44+AA56+AA62+AA68+AA80+AA86+AA92+AA98+AA50+AA74+AA104</f>
        <v>0</v>
      </c>
      <c r="AB16" s="377"/>
      <c r="AD16" s="357"/>
      <c r="AE16" s="375"/>
      <c r="AF16" s="119">
        <f>+AF26+AF32+AF38+AF44+AF56+AF62+AF68+AF80+AF86+AF92+AF98+AF50+AF74+AF104</f>
        <v>0</v>
      </c>
      <c r="AG16" s="377"/>
      <c r="AI16" s="357"/>
      <c r="AJ16" s="375"/>
      <c r="AK16" s="119">
        <f>+AK26+AK32+AK38+AK44+AK56+AK62+AK68+AK80+AK86+AK92+AK98+AK50+AK74+AK104</f>
        <v>0</v>
      </c>
      <c r="AL16" s="377"/>
      <c r="AN16" s="357"/>
      <c r="AO16" s="375"/>
      <c r="AP16" s="119">
        <f>+AP26+AP32+AP38+AP44+AP56+AP62+AP68+AP80+AP86+AP92+AP98+AP50+AP74+AP104</f>
        <v>0</v>
      </c>
      <c r="AQ16" s="377"/>
      <c r="AS16" s="357"/>
      <c r="AT16" s="375"/>
      <c r="AU16" s="119">
        <f>+AU26+AU32+AU38+AU44+AU56+AU62+AU68+AU80+AU86+AU92+AU98+AU50+AU74+AU104</f>
        <v>0</v>
      </c>
      <c r="AV16" s="377"/>
      <c r="AX16" s="357"/>
      <c r="AY16" s="375"/>
      <c r="AZ16" s="119">
        <f>+AZ26+AZ32+AZ38+AZ44+AZ56+AZ62+AZ68+AZ80+AZ86+AZ92+AZ98+AZ50+AZ74+AZ104</f>
        <v>0</v>
      </c>
      <c r="BA16" s="377"/>
      <c r="BC16" s="357"/>
      <c r="BD16" s="375"/>
      <c r="BE16" s="119">
        <f>+BE26+BE32+BE38+BE44+BE56+BE62+BE68+BE80+BE86+BE92+BE98+BE50+BE74+BE104</f>
        <v>0</v>
      </c>
      <c r="BF16" s="377"/>
      <c r="BH16" s="357"/>
      <c r="BI16" s="375"/>
      <c r="BJ16" s="119">
        <f>+BJ26+BJ32+BJ38+BJ44+BJ56+BJ62+BJ68+BJ80+BJ86+BJ92+BJ98+BJ50+BJ74+BJ104</f>
        <v>0</v>
      </c>
      <c r="BK16" s="377"/>
      <c r="BM16" s="357"/>
      <c r="BN16" s="375"/>
      <c r="BO16" s="119">
        <f>+BO26+BO32+BO38+BO44+BO56+BO62+BO68+BO80+BO86+BO92+BO98+BO50+BO74+BO104</f>
        <v>0</v>
      </c>
      <c r="BP16" s="377"/>
      <c r="BR16" s="357"/>
      <c r="BS16" s="375"/>
      <c r="BT16" s="119">
        <f>+BT26+BT32+BT38+BT44+BT56+BT62+BT68+BT80+BT86+BT92+BT98+BT50+BT74+BT104</f>
        <v>6682725</v>
      </c>
      <c r="BU16" s="377"/>
      <c r="BW16" s="8"/>
      <c r="BZ16" s="9"/>
    </row>
    <row r="17" spans="4:78" x14ac:dyDescent="0.35">
      <c r="D17" s="8"/>
      <c r="G17" s="430"/>
      <c r="H17" s="430"/>
      <c r="I17" s="430"/>
      <c r="J17" s="431"/>
      <c r="K17" s="430"/>
      <c r="L17" s="430"/>
      <c r="M17" s="430"/>
      <c r="N17" s="430"/>
      <c r="O17" s="431"/>
      <c r="P17" s="430"/>
      <c r="Q17" s="430"/>
      <c r="R17" s="430"/>
      <c r="S17" s="430"/>
      <c r="T17" s="431"/>
      <c r="U17" s="430"/>
      <c r="V17" s="430"/>
      <c r="W17" s="430"/>
      <c r="X17" s="430"/>
      <c r="Y17" s="431"/>
      <c r="Z17" s="430"/>
      <c r="AA17" s="430"/>
      <c r="AB17" s="430"/>
      <c r="AC17" s="430"/>
      <c r="AD17" s="431"/>
      <c r="AE17" s="430"/>
      <c r="AF17" s="430"/>
      <c r="AG17" s="430"/>
      <c r="AH17" s="430"/>
      <c r="AI17" s="431"/>
      <c r="AJ17" s="430"/>
      <c r="AK17" s="430"/>
      <c r="AL17" s="430"/>
      <c r="AM17" s="430"/>
      <c r="AN17" s="431"/>
      <c r="AO17" s="430"/>
      <c r="AP17" s="430"/>
      <c r="AQ17" s="430"/>
      <c r="AR17" s="430"/>
      <c r="AS17" s="431"/>
      <c r="AT17" s="430"/>
      <c r="AU17" s="430"/>
      <c r="AV17" s="430"/>
      <c r="AW17" s="430"/>
      <c r="AX17" s="431"/>
      <c r="AY17" s="430"/>
      <c r="AZ17" s="430"/>
      <c r="BA17" s="430"/>
      <c r="BB17" s="430"/>
      <c r="BC17" s="431"/>
      <c r="BD17" s="430"/>
      <c r="BE17" s="430"/>
      <c r="BF17" s="430"/>
      <c r="BG17" s="430"/>
      <c r="BH17" s="431"/>
      <c r="BI17" s="430"/>
      <c r="BJ17" s="430"/>
      <c r="BK17" s="430"/>
      <c r="BL17" s="430"/>
      <c r="BM17" s="431"/>
      <c r="BN17" s="430"/>
      <c r="BO17" s="430"/>
      <c r="BP17" s="430"/>
      <c r="BQ17" s="430"/>
      <c r="BR17" s="431"/>
      <c r="BS17" s="430"/>
      <c r="BT17" s="430"/>
      <c r="BU17" s="430"/>
      <c r="BV17" s="430"/>
      <c r="BW17" s="8"/>
      <c r="BZ17" s="9"/>
    </row>
    <row r="18" spans="4:78" ht="12.75" customHeight="1" x14ac:dyDescent="0.35">
      <c r="D18" s="8" t="s">
        <v>327</v>
      </c>
      <c r="G18" s="430">
        <f>SUM(G19:G19)</f>
        <v>3500000</v>
      </c>
      <c r="H18" s="430"/>
      <c r="I18" s="430"/>
      <c r="J18" s="431"/>
      <c r="K18" s="430"/>
      <c r="L18" s="430">
        <f>SUM(L19:L19)</f>
        <v>1137815</v>
      </c>
      <c r="M18" s="430"/>
      <c r="N18" s="430"/>
      <c r="O18" s="431"/>
      <c r="P18" s="430"/>
      <c r="Q18" s="430">
        <f>SUM(Q19:Q19)</f>
        <v>1596296</v>
      </c>
      <c r="R18" s="430"/>
      <c r="S18" s="430"/>
      <c r="T18" s="431"/>
      <c r="U18" s="430"/>
      <c r="V18" s="430">
        <f>SUM(V19:V19)</f>
        <v>1147232</v>
      </c>
      <c r="W18" s="430"/>
      <c r="X18" s="430"/>
      <c r="Y18" s="431"/>
      <c r="Z18" s="430"/>
      <c r="AA18" s="430">
        <f>SUM(AA19:AA19)</f>
        <v>0</v>
      </c>
      <c r="AB18" s="430"/>
      <c r="AC18" s="430"/>
      <c r="AD18" s="431"/>
      <c r="AE18" s="430"/>
      <c r="AF18" s="430">
        <f>SUM(AF19:AF19)</f>
        <v>0</v>
      </c>
      <c r="AG18" s="430"/>
      <c r="AH18" s="430"/>
      <c r="AI18" s="431"/>
      <c r="AJ18" s="430"/>
      <c r="AK18" s="430">
        <f>SUM(AK19:AK19)</f>
        <v>0</v>
      </c>
      <c r="AL18" s="430"/>
      <c r="AM18" s="430"/>
      <c r="AN18" s="431"/>
      <c r="AO18" s="430"/>
      <c r="AP18" s="430">
        <f>SUM(AP19:AP19)</f>
        <v>0</v>
      </c>
      <c r="AQ18" s="430"/>
      <c r="AR18" s="430"/>
      <c r="AS18" s="431"/>
      <c r="AT18" s="430"/>
      <c r="AU18" s="430">
        <f>SUM(AU19:AU19)</f>
        <v>0</v>
      </c>
      <c r="AV18" s="430"/>
      <c r="AW18" s="430"/>
      <c r="AX18" s="431"/>
      <c r="AY18" s="430"/>
      <c r="AZ18" s="430">
        <f>SUM(AZ19:AZ19)</f>
        <v>0</v>
      </c>
      <c r="BA18" s="430"/>
      <c r="BB18" s="430"/>
      <c r="BC18" s="431"/>
      <c r="BD18" s="430"/>
      <c r="BE18" s="430">
        <f>SUM(BE19:BE19)</f>
        <v>0</v>
      </c>
      <c r="BF18" s="430"/>
      <c r="BG18" s="430"/>
      <c r="BH18" s="431"/>
      <c r="BI18" s="430"/>
      <c r="BJ18" s="430">
        <f>SUM(BJ19:BJ19)</f>
        <v>0</v>
      </c>
      <c r="BK18" s="430"/>
      <c r="BL18" s="430"/>
      <c r="BM18" s="431"/>
      <c r="BN18" s="430"/>
      <c r="BO18" s="430">
        <f>SUM(BO19:BO19)</f>
        <v>0</v>
      </c>
      <c r="BP18" s="430"/>
      <c r="BQ18" s="430"/>
      <c r="BR18" s="431"/>
      <c r="BS18" s="430"/>
      <c r="BT18" s="430">
        <f>SUM(BT19:BT19)</f>
        <v>3881343</v>
      </c>
      <c r="BU18" s="430"/>
      <c r="BV18" s="430"/>
      <c r="BW18" s="8"/>
      <c r="BZ18" s="9"/>
    </row>
    <row r="19" spans="4:78" x14ac:dyDescent="0.35">
      <c r="D19" s="374" t="s">
        <v>328</v>
      </c>
      <c r="E19" s="431"/>
      <c r="F19" s="435"/>
      <c r="G19" s="436">
        <v>3500000</v>
      </c>
      <c r="H19" s="437"/>
      <c r="I19" s="430"/>
      <c r="J19" s="431"/>
      <c r="K19" s="438"/>
      <c r="L19" s="436">
        <v>1137815</v>
      </c>
      <c r="M19" s="437"/>
      <c r="N19" s="430"/>
      <c r="O19" s="431"/>
      <c r="P19" s="438"/>
      <c r="Q19" s="436">
        <v>1596296</v>
      </c>
      <c r="R19" s="437"/>
      <c r="S19" s="430"/>
      <c r="T19" s="431"/>
      <c r="U19" s="438"/>
      <c r="V19" s="436">
        <v>1147232</v>
      </c>
      <c r="W19" s="437"/>
      <c r="X19" s="430"/>
      <c r="Y19" s="431"/>
      <c r="Z19" s="438"/>
      <c r="AA19" s="436">
        <v>0</v>
      </c>
      <c r="AB19" s="437"/>
      <c r="AC19" s="430"/>
      <c r="AD19" s="431"/>
      <c r="AE19" s="438"/>
      <c r="AF19" s="436">
        <v>0</v>
      </c>
      <c r="AG19" s="437"/>
      <c r="AH19" s="430"/>
      <c r="AI19" s="431"/>
      <c r="AJ19" s="438"/>
      <c r="AK19" s="436">
        <v>0</v>
      </c>
      <c r="AL19" s="437"/>
      <c r="AM19" s="430"/>
      <c r="AN19" s="431"/>
      <c r="AO19" s="438"/>
      <c r="AP19" s="436">
        <v>0</v>
      </c>
      <c r="AQ19" s="437"/>
      <c r="AR19" s="430"/>
      <c r="AS19" s="431"/>
      <c r="AT19" s="438"/>
      <c r="AU19" s="436">
        <v>0</v>
      </c>
      <c r="AV19" s="437"/>
      <c r="AW19" s="430"/>
      <c r="AX19" s="431"/>
      <c r="AY19" s="438"/>
      <c r="AZ19" s="436">
        <v>0</v>
      </c>
      <c r="BA19" s="437"/>
      <c r="BB19" s="430"/>
      <c r="BC19" s="431"/>
      <c r="BD19" s="438"/>
      <c r="BE19" s="436">
        <v>0</v>
      </c>
      <c r="BF19" s="437"/>
      <c r="BG19" s="430"/>
      <c r="BH19" s="431"/>
      <c r="BI19" s="438"/>
      <c r="BJ19" s="436">
        <v>0</v>
      </c>
      <c r="BK19" s="437"/>
      <c r="BL19" s="430"/>
      <c r="BM19" s="431"/>
      <c r="BN19" s="438"/>
      <c r="BO19" s="436">
        <v>0</v>
      </c>
      <c r="BP19" s="437"/>
      <c r="BQ19" s="430"/>
      <c r="BR19" s="431"/>
      <c r="BS19" s="438"/>
      <c r="BT19" s="439">
        <f>SUM(L19:BO19)</f>
        <v>3881343</v>
      </c>
      <c r="BU19" s="437"/>
      <c r="BV19" s="430"/>
      <c r="BW19" s="8"/>
      <c r="BZ19" s="9"/>
    </row>
    <row r="20" spans="4:78" x14ac:dyDescent="0.35">
      <c r="D20" s="374"/>
      <c r="E20" s="431"/>
      <c r="G20" s="440"/>
      <c r="H20" s="430"/>
      <c r="I20" s="430"/>
      <c r="J20" s="431"/>
      <c r="K20" s="430"/>
      <c r="L20" s="440"/>
      <c r="M20" s="430"/>
      <c r="N20" s="430"/>
      <c r="O20" s="431"/>
      <c r="P20" s="430"/>
      <c r="Q20" s="440"/>
      <c r="R20" s="430"/>
      <c r="S20" s="430"/>
      <c r="T20" s="431"/>
      <c r="U20" s="430"/>
      <c r="V20" s="440"/>
      <c r="W20" s="430"/>
      <c r="X20" s="430"/>
      <c r="Y20" s="431"/>
      <c r="Z20" s="430"/>
      <c r="AA20" s="440"/>
      <c r="AB20" s="430"/>
      <c r="AC20" s="430"/>
      <c r="AD20" s="431"/>
      <c r="AE20" s="430"/>
      <c r="AF20" s="440"/>
      <c r="AG20" s="430"/>
      <c r="AH20" s="430"/>
      <c r="AI20" s="431"/>
      <c r="AJ20" s="430"/>
      <c r="AK20" s="440"/>
      <c r="AL20" s="430"/>
      <c r="AM20" s="430"/>
      <c r="AN20" s="431"/>
      <c r="AO20" s="430"/>
      <c r="AP20" s="440"/>
      <c r="AQ20" s="430"/>
      <c r="AR20" s="430"/>
      <c r="AS20" s="431"/>
      <c r="AT20" s="430"/>
      <c r="AU20" s="440"/>
      <c r="AV20" s="430"/>
      <c r="AW20" s="430"/>
      <c r="AX20" s="431"/>
      <c r="AY20" s="430"/>
      <c r="AZ20" s="440"/>
      <c r="BA20" s="430"/>
      <c r="BB20" s="430"/>
      <c r="BC20" s="431"/>
      <c r="BD20" s="430"/>
      <c r="BE20" s="440"/>
      <c r="BF20" s="430"/>
      <c r="BG20" s="430"/>
      <c r="BH20" s="431"/>
      <c r="BI20" s="430"/>
      <c r="BJ20" s="440"/>
      <c r="BK20" s="430"/>
      <c r="BL20" s="430"/>
      <c r="BM20" s="431"/>
      <c r="BN20" s="430"/>
      <c r="BO20" s="440"/>
      <c r="BP20" s="430"/>
      <c r="BQ20" s="430"/>
      <c r="BR20" s="431"/>
      <c r="BS20" s="430"/>
      <c r="BT20" s="430"/>
      <c r="BU20" s="430"/>
      <c r="BV20" s="430"/>
      <c r="BW20" s="8"/>
      <c r="BZ20" s="9"/>
    </row>
    <row r="21" spans="4:78" x14ac:dyDescent="0.35">
      <c r="D21" s="57" t="s">
        <v>329</v>
      </c>
      <c r="E21" s="431"/>
      <c r="G21" s="430"/>
      <c r="H21" s="430"/>
      <c r="I21" s="430"/>
      <c r="J21" s="431"/>
      <c r="K21" s="430"/>
      <c r="L21" s="430"/>
      <c r="M21" s="430"/>
      <c r="N21" s="430"/>
      <c r="O21" s="431"/>
      <c r="P21" s="430"/>
      <c r="Q21" s="430"/>
      <c r="R21" s="430"/>
      <c r="S21" s="430"/>
      <c r="T21" s="431"/>
      <c r="U21" s="430"/>
      <c r="V21" s="430"/>
      <c r="W21" s="430"/>
      <c r="X21" s="430"/>
      <c r="Y21" s="431"/>
      <c r="Z21" s="430"/>
      <c r="AA21" s="430"/>
      <c r="AB21" s="430"/>
      <c r="AC21" s="430"/>
      <c r="AD21" s="431"/>
      <c r="AE21" s="430"/>
      <c r="AF21" s="430"/>
      <c r="AG21" s="430"/>
      <c r="AH21" s="430"/>
      <c r="AI21" s="431"/>
      <c r="AJ21" s="430"/>
      <c r="AK21" s="430"/>
      <c r="AL21" s="430"/>
      <c r="AM21" s="430"/>
      <c r="AN21" s="431"/>
      <c r="AO21" s="430"/>
      <c r="AP21" s="430"/>
      <c r="AQ21" s="430"/>
      <c r="AR21" s="430"/>
      <c r="AS21" s="431"/>
      <c r="AT21" s="430"/>
      <c r="AU21" s="430"/>
      <c r="AV21" s="430"/>
      <c r="AW21" s="430"/>
      <c r="AX21" s="431"/>
      <c r="AY21" s="430"/>
      <c r="AZ21" s="430"/>
      <c r="BA21" s="430"/>
      <c r="BB21" s="430"/>
      <c r="BC21" s="431"/>
      <c r="BD21" s="430"/>
      <c r="BE21" s="430"/>
      <c r="BF21" s="430"/>
      <c r="BG21" s="430"/>
      <c r="BH21" s="431"/>
      <c r="BI21" s="430"/>
      <c r="BJ21" s="430"/>
      <c r="BK21" s="430"/>
      <c r="BL21" s="430"/>
      <c r="BM21" s="431"/>
      <c r="BN21" s="430"/>
      <c r="BO21" s="430"/>
      <c r="BP21" s="430"/>
      <c r="BQ21" s="430"/>
      <c r="BR21" s="431"/>
      <c r="BS21" s="430"/>
      <c r="BT21" s="430"/>
      <c r="BU21" s="430"/>
      <c r="BV21" s="430"/>
      <c r="BW21" s="8"/>
      <c r="BZ21" s="9"/>
    </row>
    <row r="22" spans="4:78" ht="12.75" hidden="1" customHeight="1" x14ac:dyDescent="0.35">
      <c r="D22" s="8" t="s">
        <v>330</v>
      </c>
      <c r="E22" s="431"/>
      <c r="G22" s="430">
        <f>SUM(G23:G26)</f>
        <v>0</v>
      </c>
      <c r="H22" s="430"/>
      <c r="I22" s="430"/>
      <c r="J22" s="431"/>
      <c r="K22" s="430"/>
      <c r="L22" s="430">
        <f>SUM(L23:L26)</f>
        <v>0</v>
      </c>
      <c r="M22" s="430"/>
      <c r="N22" s="430"/>
      <c r="O22" s="431"/>
      <c r="P22" s="430"/>
      <c r="Q22" s="430">
        <f>SUM(Q23:Q26)</f>
        <v>0</v>
      </c>
      <c r="R22" s="430"/>
      <c r="S22" s="430"/>
      <c r="T22" s="431"/>
      <c r="U22" s="430"/>
      <c r="V22" s="430">
        <f>SUM(V23:V26)</f>
        <v>0</v>
      </c>
      <c r="W22" s="430"/>
      <c r="X22" s="430"/>
      <c r="Y22" s="431"/>
      <c r="Z22" s="430"/>
      <c r="AA22" s="430">
        <f>SUM(AA23:AA26)</f>
        <v>0</v>
      </c>
      <c r="AB22" s="430"/>
      <c r="AC22" s="430"/>
      <c r="AD22" s="431"/>
      <c r="AE22" s="430"/>
      <c r="AF22" s="430">
        <f>SUM(AF23:AF26)</f>
        <v>0</v>
      </c>
      <c r="AG22" s="430"/>
      <c r="AH22" s="430"/>
      <c r="AI22" s="431"/>
      <c r="AJ22" s="430"/>
      <c r="AK22" s="430">
        <f>SUM(AK23:AK26)</f>
        <v>0</v>
      </c>
      <c r="AL22" s="430"/>
      <c r="AM22" s="430"/>
      <c r="AN22" s="431"/>
      <c r="AO22" s="430"/>
      <c r="AP22" s="430">
        <f>SUM(AP23:AP26)</f>
        <v>0</v>
      </c>
      <c r="AQ22" s="430"/>
      <c r="AR22" s="430"/>
      <c r="AS22" s="431"/>
      <c r="AT22" s="430"/>
      <c r="AU22" s="430">
        <f>SUM(AU23:AU26)</f>
        <v>0</v>
      </c>
      <c r="AV22" s="430"/>
      <c r="AW22" s="430"/>
      <c r="AX22" s="431"/>
      <c r="AY22" s="430"/>
      <c r="AZ22" s="430">
        <f>SUM(AZ23:AZ26)</f>
        <v>0</v>
      </c>
      <c r="BA22" s="430"/>
      <c r="BB22" s="430"/>
      <c r="BC22" s="431"/>
      <c r="BD22" s="430"/>
      <c r="BE22" s="430">
        <f>SUM(BE23:BE26)</f>
        <v>0</v>
      </c>
      <c r="BF22" s="430"/>
      <c r="BG22" s="430"/>
      <c r="BH22" s="431"/>
      <c r="BI22" s="430"/>
      <c r="BJ22" s="430">
        <f>SUM(BJ23:BJ26)</f>
        <v>0</v>
      </c>
      <c r="BK22" s="430"/>
      <c r="BL22" s="430"/>
      <c r="BM22" s="431"/>
      <c r="BN22" s="430"/>
      <c r="BO22" s="430">
        <f>SUM(BO23:BO26)</f>
        <v>0</v>
      </c>
      <c r="BP22" s="430"/>
      <c r="BQ22" s="430"/>
      <c r="BR22" s="431"/>
      <c r="BS22" s="430"/>
      <c r="BT22" s="430">
        <f>SUM(BT23:BT26)</f>
        <v>0</v>
      </c>
      <c r="BU22" s="430"/>
      <c r="BV22" s="430"/>
      <c r="BW22" s="8"/>
      <c r="BZ22" s="9"/>
    </row>
    <row r="23" spans="4:78" ht="12.75" hidden="1" customHeight="1" x14ac:dyDescent="0.35">
      <c r="D23" s="8" t="s">
        <v>328</v>
      </c>
      <c r="E23" s="441"/>
      <c r="F23" s="362"/>
      <c r="G23" s="428">
        <v>0</v>
      </c>
      <c r="H23" s="429"/>
      <c r="I23" s="430"/>
      <c r="J23" s="431"/>
      <c r="K23" s="432"/>
      <c r="L23" s="428">
        <v>0</v>
      </c>
      <c r="M23" s="429"/>
      <c r="N23" s="430"/>
      <c r="O23" s="431"/>
      <c r="P23" s="432"/>
      <c r="Q23" s="428">
        <v>0</v>
      </c>
      <c r="R23" s="429"/>
      <c r="S23" s="430"/>
      <c r="T23" s="431"/>
      <c r="U23" s="432"/>
      <c r="V23" s="428">
        <v>0</v>
      </c>
      <c r="W23" s="429"/>
      <c r="X23" s="430"/>
      <c r="Y23" s="431"/>
      <c r="Z23" s="432"/>
      <c r="AA23" s="428">
        <v>0</v>
      </c>
      <c r="AB23" s="429"/>
      <c r="AC23" s="430"/>
      <c r="AD23" s="431"/>
      <c r="AE23" s="432"/>
      <c r="AF23" s="428">
        <v>0</v>
      </c>
      <c r="AG23" s="429"/>
      <c r="AH23" s="430"/>
      <c r="AI23" s="431"/>
      <c r="AJ23" s="432"/>
      <c r="AK23" s="428">
        <v>0</v>
      </c>
      <c r="AL23" s="429"/>
      <c r="AM23" s="430"/>
      <c r="AN23" s="431"/>
      <c r="AO23" s="432"/>
      <c r="AP23" s="428">
        <v>0</v>
      </c>
      <c r="AQ23" s="429"/>
      <c r="AR23" s="430"/>
      <c r="AS23" s="431"/>
      <c r="AT23" s="432"/>
      <c r="AU23" s="428">
        <v>0</v>
      </c>
      <c r="AV23" s="429"/>
      <c r="AW23" s="430"/>
      <c r="AX23" s="431"/>
      <c r="AY23" s="432"/>
      <c r="AZ23" s="428">
        <v>0</v>
      </c>
      <c r="BA23" s="429"/>
      <c r="BB23" s="430"/>
      <c r="BC23" s="431"/>
      <c r="BD23" s="432"/>
      <c r="BE23" s="428">
        <v>0</v>
      </c>
      <c r="BF23" s="429"/>
      <c r="BG23" s="430"/>
      <c r="BH23" s="431"/>
      <c r="BI23" s="432"/>
      <c r="BJ23" s="428">
        <v>0</v>
      </c>
      <c r="BK23" s="429"/>
      <c r="BL23" s="430"/>
      <c r="BM23" s="431"/>
      <c r="BN23" s="432"/>
      <c r="BO23" s="428">
        <v>0</v>
      </c>
      <c r="BP23" s="429"/>
      <c r="BQ23" s="430"/>
      <c r="BR23" s="431"/>
      <c r="BS23" s="432"/>
      <c r="BT23" s="428">
        <f>SUM(L23:BO23)</f>
        <v>0</v>
      </c>
      <c r="BU23" s="429"/>
      <c r="BV23" s="430"/>
      <c r="BW23" s="8"/>
      <c r="BZ23" s="9"/>
    </row>
    <row r="24" spans="4:78" ht="12.75" hidden="1" customHeight="1" x14ac:dyDescent="0.35">
      <c r="D24" s="8" t="s">
        <v>331</v>
      </c>
      <c r="E24" s="431"/>
      <c r="F24" s="357"/>
      <c r="G24" s="430">
        <v>0</v>
      </c>
      <c r="H24" s="434"/>
      <c r="I24" s="430"/>
      <c r="J24" s="431"/>
      <c r="K24" s="431"/>
      <c r="L24" s="430">
        <v>0</v>
      </c>
      <c r="M24" s="434"/>
      <c r="N24" s="430"/>
      <c r="O24" s="431"/>
      <c r="P24" s="431"/>
      <c r="Q24" s="430">
        <v>0</v>
      </c>
      <c r="R24" s="434"/>
      <c r="S24" s="430"/>
      <c r="T24" s="431"/>
      <c r="U24" s="431"/>
      <c r="V24" s="430">
        <v>0</v>
      </c>
      <c r="W24" s="434"/>
      <c r="X24" s="430"/>
      <c r="Y24" s="431"/>
      <c r="Z24" s="431"/>
      <c r="AA24" s="430">
        <v>0</v>
      </c>
      <c r="AB24" s="434"/>
      <c r="AC24" s="430"/>
      <c r="AD24" s="431"/>
      <c r="AE24" s="431"/>
      <c r="AF24" s="430">
        <v>0</v>
      </c>
      <c r="AG24" s="434"/>
      <c r="AH24" s="430"/>
      <c r="AI24" s="431"/>
      <c r="AJ24" s="431"/>
      <c r="AK24" s="430">
        <v>0</v>
      </c>
      <c r="AL24" s="434"/>
      <c r="AM24" s="430"/>
      <c r="AN24" s="431"/>
      <c r="AO24" s="431"/>
      <c r="AP24" s="430">
        <v>0</v>
      </c>
      <c r="AQ24" s="434"/>
      <c r="AR24" s="430"/>
      <c r="AS24" s="431"/>
      <c r="AT24" s="431"/>
      <c r="AU24" s="430">
        <v>0</v>
      </c>
      <c r="AV24" s="434"/>
      <c r="AW24" s="430"/>
      <c r="AX24" s="431"/>
      <c r="AY24" s="431"/>
      <c r="AZ24" s="430">
        <v>0</v>
      </c>
      <c r="BA24" s="434"/>
      <c r="BB24" s="430"/>
      <c r="BC24" s="431"/>
      <c r="BD24" s="431"/>
      <c r="BE24" s="430">
        <v>0</v>
      </c>
      <c r="BF24" s="434"/>
      <c r="BG24" s="430"/>
      <c r="BH24" s="431"/>
      <c r="BI24" s="431"/>
      <c r="BJ24" s="430">
        <v>0</v>
      </c>
      <c r="BK24" s="434"/>
      <c r="BL24" s="430"/>
      <c r="BM24" s="431"/>
      <c r="BN24" s="431"/>
      <c r="BO24" s="430">
        <v>0</v>
      </c>
      <c r="BP24" s="434"/>
      <c r="BQ24" s="430"/>
      <c r="BR24" s="431"/>
      <c r="BS24" s="431"/>
      <c r="BT24" s="430">
        <f>SUM(L24:BO24)</f>
        <v>0</v>
      </c>
      <c r="BU24" s="434"/>
      <c r="BV24" s="430"/>
      <c r="BW24" s="8"/>
      <c r="BZ24" s="9"/>
    </row>
    <row r="25" spans="4:78" ht="12.75" hidden="1" customHeight="1" x14ac:dyDescent="0.35">
      <c r="D25" s="8" t="s">
        <v>332</v>
      </c>
      <c r="E25" s="431"/>
      <c r="F25" s="357"/>
      <c r="G25" s="430">
        <v>0</v>
      </c>
      <c r="H25" s="434"/>
      <c r="I25" s="430"/>
      <c r="J25" s="431"/>
      <c r="K25" s="431"/>
      <c r="L25" s="430">
        <v>0</v>
      </c>
      <c r="M25" s="434"/>
      <c r="N25" s="430"/>
      <c r="O25" s="431"/>
      <c r="P25" s="431"/>
      <c r="Q25" s="430">
        <v>0</v>
      </c>
      <c r="R25" s="434"/>
      <c r="S25" s="430"/>
      <c r="T25" s="431"/>
      <c r="U25" s="431"/>
      <c r="V25" s="430">
        <v>0</v>
      </c>
      <c r="W25" s="434"/>
      <c r="X25" s="430"/>
      <c r="Y25" s="431"/>
      <c r="Z25" s="431"/>
      <c r="AA25" s="430">
        <v>0</v>
      </c>
      <c r="AB25" s="434"/>
      <c r="AC25" s="430"/>
      <c r="AD25" s="431"/>
      <c r="AE25" s="431"/>
      <c r="AF25" s="430">
        <v>0</v>
      </c>
      <c r="AG25" s="434"/>
      <c r="AH25" s="430"/>
      <c r="AI25" s="431"/>
      <c r="AJ25" s="431"/>
      <c r="AK25" s="430">
        <v>0</v>
      </c>
      <c r="AL25" s="434"/>
      <c r="AM25" s="430"/>
      <c r="AN25" s="431"/>
      <c r="AO25" s="431"/>
      <c r="AP25" s="430">
        <v>0</v>
      </c>
      <c r="AQ25" s="434"/>
      <c r="AR25" s="430"/>
      <c r="AS25" s="431"/>
      <c r="AT25" s="431"/>
      <c r="AU25" s="430">
        <v>0</v>
      </c>
      <c r="AV25" s="434"/>
      <c r="AW25" s="430"/>
      <c r="AX25" s="431"/>
      <c r="AY25" s="431"/>
      <c r="AZ25" s="430">
        <v>0</v>
      </c>
      <c r="BA25" s="434"/>
      <c r="BB25" s="430"/>
      <c r="BC25" s="431"/>
      <c r="BD25" s="431"/>
      <c r="BE25" s="430">
        <v>0</v>
      </c>
      <c r="BF25" s="434"/>
      <c r="BG25" s="430"/>
      <c r="BH25" s="431"/>
      <c r="BI25" s="431"/>
      <c r="BJ25" s="430">
        <v>0</v>
      </c>
      <c r="BK25" s="434"/>
      <c r="BL25" s="430"/>
      <c r="BM25" s="431"/>
      <c r="BN25" s="431"/>
      <c r="BO25" s="430">
        <v>0</v>
      </c>
      <c r="BP25" s="434"/>
      <c r="BQ25" s="430"/>
      <c r="BR25" s="431"/>
      <c r="BS25" s="431"/>
      <c r="BT25" s="430">
        <f>SUM(L25:BO25)</f>
        <v>0</v>
      </c>
      <c r="BU25" s="434"/>
      <c r="BV25" s="430"/>
      <c r="BW25" s="8"/>
      <c r="BZ25" s="9"/>
    </row>
    <row r="26" spans="4:78" ht="12.75" hidden="1" customHeight="1" x14ac:dyDescent="0.35">
      <c r="D26" s="8" t="s">
        <v>333</v>
      </c>
      <c r="E26" s="431"/>
      <c r="F26" s="375"/>
      <c r="G26" s="442">
        <v>0</v>
      </c>
      <c r="H26" s="443"/>
      <c r="I26" s="430"/>
      <c r="J26" s="431"/>
      <c r="K26" s="444"/>
      <c r="L26" s="442">
        <v>0</v>
      </c>
      <c r="M26" s="443"/>
      <c r="N26" s="430"/>
      <c r="O26" s="431"/>
      <c r="P26" s="444"/>
      <c r="Q26" s="442">
        <v>0</v>
      </c>
      <c r="R26" s="443"/>
      <c r="S26" s="430"/>
      <c r="T26" s="431"/>
      <c r="U26" s="444"/>
      <c r="V26" s="442">
        <v>0</v>
      </c>
      <c r="W26" s="443"/>
      <c r="X26" s="430"/>
      <c r="Y26" s="431"/>
      <c r="Z26" s="444"/>
      <c r="AA26" s="442">
        <v>0</v>
      </c>
      <c r="AB26" s="443"/>
      <c r="AC26" s="430"/>
      <c r="AD26" s="431"/>
      <c r="AE26" s="444"/>
      <c r="AF26" s="442">
        <v>0</v>
      </c>
      <c r="AG26" s="443"/>
      <c r="AH26" s="430"/>
      <c r="AI26" s="431"/>
      <c r="AJ26" s="444"/>
      <c r="AK26" s="442">
        <v>0</v>
      </c>
      <c r="AL26" s="443"/>
      <c r="AM26" s="430"/>
      <c r="AN26" s="431"/>
      <c r="AO26" s="444"/>
      <c r="AP26" s="442">
        <v>0</v>
      </c>
      <c r="AQ26" s="443"/>
      <c r="AR26" s="430"/>
      <c r="AS26" s="431"/>
      <c r="AT26" s="444"/>
      <c r="AU26" s="442">
        <v>0</v>
      </c>
      <c r="AV26" s="443"/>
      <c r="AW26" s="430"/>
      <c r="AX26" s="431"/>
      <c r="AY26" s="444"/>
      <c r="AZ26" s="442">
        <v>0</v>
      </c>
      <c r="BA26" s="443"/>
      <c r="BB26" s="430"/>
      <c r="BC26" s="431"/>
      <c r="BD26" s="444"/>
      <c r="BE26" s="442">
        <v>0</v>
      </c>
      <c r="BF26" s="443"/>
      <c r="BG26" s="430"/>
      <c r="BH26" s="431"/>
      <c r="BI26" s="444"/>
      <c r="BJ26" s="442">
        <v>0</v>
      </c>
      <c r="BK26" s="443"/>
      <c r="BL26" s="430"/>
      <c r="BM26" s="431"/>
      <c r="BN26" s="444"/>
      <c r="BO26" s="442">
        <v>0</v>
      </c>
      <c r="BP26" s="443"/>
      <c r="BQ26" s="430"/>
      <c r="BR26" s="431"/>
      <c r="BS26" s="444"/>
      <c r="BT26" s="442">
        <f>SUM(L26:BO26)</f>
        <v>0</v>
      </c>
      <c r="BU26" s="443"/>
      <c r="BV26" s="430"/>
      <c r="BW26" s="8"/>
      <c r="BZ26" s="9"/>
    </row>
    <row r="27" spans="4:78" hidden="1" x14ac:dyDescent="0.35">
      <c r="D27" s="8"/>
      <c r="E27" s="431"/>
      <c r="G27" s="430"/>
      <c r="H27" s="430"/>
      <c r="I27" s="430"/>
      <c r="J27" s="431"/>
      <c r="K27" s="430"/>
      <c r="L27" s="430"/>
      <c r="M27" s="430"/>
      <c r="N27" s="430"/>
      <c r="O27" s="431"/>
      <c r="P27" s="430"/>
      <c r="Q27" s="430"/>
      <c r="R27" s="430"/>
      <c r="S27" s="430"/>
      <c r="T27" s="431"/>
      <c r="U27" s="430"/>
      <c r="V27" s="430"/>
      <c r="W27" s="430"/>
      <c r="X27" s="430"/>
      <c r="Y27" s="431"/>
      <c r="Z27" s="430"/>
      <c r="AA27" s="430"/>
      <c r="AB27" s="430"/>
      <c r="AC27" s="430"/>
      <c r="AD27" s="431"/>
      <c r="AE27" s="430"/>
      <c r="AF27" s="430"/>
      <c r="AG27" s="430"/>
      <c r="AH27" s="430"/>
      <c r="AI27" s="431"/>
      <c r="AJ27" s="430"/>
      <c r="AK27" s="430"/>
      <c r="AL27" s="430"/>
      <c r="AM27" s="430"/>
      <c r="AN27" s="431"/>
      <c r="AO27" s="430"/>
      <c r="AP27" s="430"/>
      <c r="AQ27" s="430"/>
      <c r="AR27" s="430"/>
      <c r="AS27" s="431"/>
      <c r="AT27" s="430"/>
      <c r="AU27" s="430"/>
      <c r="AV27" s="430"/>
      <c r="AW27" s="430"/>
      <c r="AX27" s="431"/>
      <c r="AY27" s="430"/>
      <c r="AZ27" s="430"/>
      <c r="BA27" s="430"/>
      <c r="BB27" s="430"/>
      <c r="BC27" s="431"/>
      <c r="BD27" s="430"/>
      <c r="BE27" s="430"/>
      <c r="BF27" s="430"/>
      <c r="BG27" s="430"/>
      <c r="BH27" s="431"/>
      <c r="BI27" s="430"/>
      <c r="BJ27" s="430"/>
      <c r="BK27" s="430"/>
      <c r="BL27" s="430"/>
      <c r="BM27" s="431"/>
      <c r="BN27" s="430"/>
      <c r="BO27" s="430"/>
      <c r="BP27" s="430"/>
      <c r="BQ27" s="430"/>
      <c r="BR27" s="431"/>
      <c r="BS27" s="430"/>
      <c r="BT27" s="430"/>
      <c r="BU27" s="430"/>
      <c r="BV27" s="430"/>
      <c r="BW27" s="8"/>
      <c r="BZ27" s="9"/>
    </row>
    <row r="28" spans="4:78" ht="12.75" hidden="1" customHeight="1" x14ac:dyDescent="0.35">
      <c r="D28" s="8" t="s">
        <v>334</v>
      </c>
      <c r="E28" s="431"/>
      <c r="G28" s="430">
        <f>SUM(G29:G32)</f>
        <v>0</v>
      </c>
      <c r="H28" s="430"/>
      <c r="I28" s="430"/>
      <c r="J28" s="431"/>
      <c r="K28" s="430"/>
      <c r="L28" s="430">
        <f>SUM(L29:L32)</f>
        <v>0</v>
      </c>
      <c r="M28" s="430"/>
      <c r="N28" s="430"/>
      <c r="O28" s="431"/>
      <c r="P28" s="430"/>
      <c r="Q28" s="430">
        <f>SUM(Q29:Q32)</f>
        <v>0</v>
      </c>
      <c r="R28" s="430"/>
      <c r="S28" s="430"/>
      <c r="T28" s="431"/>
      <c r="U28" s="430"/>
      <c r="V28" s="430">
        <f>SUM(V29:V32)</f>
        <v>0</v>
      </c>
      <c r="W28" s="430"/>
      <c r="X28" s="430"/>
      <c r="Y28" s="431"/>
      <c r="Z28" s="430"/>
      <c r="AA28" s="430">
        <f>SUM(AA29:AA32)</f>
        <v>0</v>
      </c>
      <c r="AB28" s="430"/>
      <c r="AC28" s="430"/>
      <c r="AD28" s="431"/>
      <c r="AE28" s="430"/>
      <c r="AF28" s="430">
        <f>SUM(AF29:AF32)</f>
        <v>0</v>
      </c>
      <c r="AG28" s="430"/>
      <c r="AH28" s="430"/>
      <c r="AI28" s="431"/>
      <c r="AJ28" s="430"/>
      <c r="AK28" s="430">
        <f>SUM(AK29:AK32)</f>
        <v>0</v>
      </c>
      <c r="AL28" s="430"/>
      <c r="AM28" s="430"/>
      <c r="AN28" s="431"/>
      <c r="AO28" s="430"/>
      <c r="AP28" s="430">
        <f>SUM(AP29:AP32)</f>
        <v>0</v>
      </c>
      <c r="AQ28" s="430"/>
      <c r="AR28" s="430"/>
      <c r="AS28" s="431"/>
      <c r="AT28" s="430"/>
      <c r="AU28" s="430">
        <f>SUM(AU29:AU32)</f>
        <v>0</v>
      </c>
      <c r="AV28" s="430"/>
      <c r="AW28" s="430"/>
      <c r="AX28" s="431"/>
      <c r="AY28" s="430"/>
      <c r="AZ28" s="430">
        <f>SUM(AZ29:AZ32)</f>
        <v>0</v>
      </c>
      <c r="BA28" s="430"/>
      <c r="BB28" s="430"/>
      <c r="BC28" s="431"/>
      <c r="BD28" s="430"/>
      <c r="BE28" s="430">
        <f>SUM(BE29:BE32)</f>
        <v>0</v>
      </c>
      <c r="BF28" s="430"/>
      <c r="BG28" s="430"/>
      <c r="BH28" s="431"/>
      <c r="BI28" s="430"/>
      <c r="BJ28" s="430">
        <f>SUM(BJ29:BJ32)</f>
        <v>0</v>
      </c>
      <c r="BK28" s="430"/>
      <c r="BL28" s="430"/>
      <c r="BM28" s="431"/>
      <c r="BN28" s="430"/>
      <c r="BO28" s="430">
        <f>SUM(BO29:BO32)</f>
        <v>0</v>
      </c>
      <c r="BP28" s="430"/>
      <c r="BQ28" s="430"/>
      <c r="BR28" s="431"/>
      <c r="BS28" s="430"/>
      <c r="BT28" s="430">
        <f>SUM(BT29:BT32)</f>
        <v>0</v>
      </c>
      <c r="BU28" s="430"/>
      <c r="BV28" s="430"/>
      <c r="BW28" s="8"/>
      <c r="BZ28" s="9"/>
    </row>
    <row r="29" spans="4:78" ht="12.75" hidden="1" customHeight="1" x14ac:dyDescent="0.35">
      <c r="D29" s="8" t="s">
        <v>328</v>
      </c>
      <c r="E29" s="441"/>
      <c r="F29" s="362"/>
      <c r="G29" s="428">
        <v>0</v>
      </c>
      <c r="H29" s="429"/>
      <c r="I29" s="430"/>
      <c r="J29" s="431"/>
      <c r="K29" s="432"/>
      <c r="L29" s="428">
        <v>0</v>
      </c>
      <c r="M29" s="429"/>
      <c r="N29" s="430"/>
      <c r="O29" s="431"/>
      <c r="P29" s="432"/>
      <c r="Q29" s="428">
        <v>0</v>
      </c>
      <c r="R29" s="429"/>
      <c r="S29" s="430"/>
      <c r="T29" s="431"/>
      <c r="U29" s="432"/>
      <c r="V29" s="428">
        <v>0</v>
      </c>
      <c r="W29" s="429"/>
      <c r="X29" s="430"/>
      <c r="Y29" s="431"/>
      <c r="Z29" s="432"/>
      <c r="AA29" s="428">
        <v>0</v>
      </c>
      <c r="AB29" s="429"/>
      <c r="AC29" s="430"/>
      <c r="AD29" s="431"/>
      <c r="AE29" s="432"/>
      <c r="AF29" s="428">
        <v>0</v>
      </c>
      <c r="AG29" s="429"/>
      <c r="AH29" s="430"/>
      <c r="AI29" s="431"/>
      <c r="AJ29" s="432"/>
      <c r="AK29" s="428">
        <v>0</v>
      </c>
      <c r="AL29" s="429"/>
      <c r="AM29" s="430"/>
      <c r="AN29" s="431"/>
      <c r="AO29" s="432"/>
      <c r="AP29" s="428">
        <v>0</v>
      </c>
      <c r="AQ29" s="429"/>
      <c r="AR29" s="430"/>
      <c r="AS29" s="431"/>
      <c r="AT29" s="432"/>
      <c r="AU29" s="428">
        <v>0</v>
      </c>
      <c r="AV29" s="429"/>
      <c r="AW29" s="430"/>
      <c r="AX29" s="431"/>
      <c r="AY29" s="432"/>
      <c r="AZ29" s="428">
        <v>0</v>
      </c>
      <c r="BA29" s="429"/>
      <c r="BB29" s="430"/>
      <c r="BC29" s="431"/>
      <c r="BD29" s="432"/>
      <c r="BE29" s="428">
        <v>0</v>
      </c>
      <c r="BF29" s="429"/>
      <c r="BG29" s="430"/>
      <c r="BH29" s="431"/>
      <c r="BI29" s="432"/>
      <c r="BJ29" s="428">
        <v>0</v>
      </c>
      <c r="BK29" s="429"/>
      <c r="BL29" s="430"/>
      <c r="BM29" s="431"/>
      <c r="BN29" s="432"/>
      <c r="BO29" s="428">
        <v>0</v>
      </c>
      <c r="BP29" s="429"/>
      <c r="BQ29" s="430"/>
      <c r="BR29" s="431"/>
      <c r="BS29" s="432"/>
      <c r="BT29" s="428">
        <f>SUM(L29:BO29)</f>
        <v>0</v>
      </c>
      <c r="BU29" s="429"/>
      <c r="BV29" s="430"/>
      <c r="BW29" s="8"/>
      <c r="BZ29" s="9"/>
    </row>
    <row r="30" spans="4:78" ht="12.75" hidden="1" customHeight="1" x14ac:dyDescent="0.35">
      <c r="D30" s="8" t="s">
        <v>331</v>
      </c>
      <c r="E30" s="431"/>
      <c r="F30" s="357"/>
      <c r="G30" s="430">
        <v>0</v>
      </c>
      <c r="H30" s="434"/>
      <c r="I30" s="430"/>
      <c r="J30" s="431"/>
      <c r="K30" s="431"/>
      <c r="L30" s="430">
        <v>0</v>
      </c>
      <c r="M30" s="434"/>
      <c r="N30" s="430"/>
      <c r="O30" s="431"/>
      <c r="P30" s="431"/>
      <c r="Q30" s="430">
        <v>0</v>
      </c>
      <c r="R30" s="434"/>
      <c r="S30" s="430"/>
      <c r="T30" s="431"/>
      <c r="U30" s="431"/>
      <c r="V30" s="430">
        <v>0</v>
      </c>
      <c r="W30" s="434"/>
      <c r="X30" s="430"/>
      <c r="Y30" s="431"/>
      <c r="Z30" s="431"/>
      <c r="AA30" s="430">
        <v>0</v>
      </c>
      <c r="AB30" s="434"/>
      <c r="AC30" s="430"/>
      <c r="AD30" s="431"/>
      <c r="AE30" s="431"/>
      <c r="AF30" s="430">
        <v>0</v>
      </c>
      <c r="AG30" s="434"/>
      <c r="AH30" s="430"/>
      <c r="AI30" s="431"/>
      <c r="AJ30" s="431"/>
      <c r="AK30" s="430">
        <v>0</v>
      </c>
      <c r="AL30" s="434"/>
      <c r="AM30" s="430"/>
      <c r="AN30" s="431"/>
      <c r="AO30" s="431"/>
      <c r="AP30" s="430">
        <v>0</v>
      </c>
      <c r="AQ30" s="434"/>
      <c r="AR30" s="430"/>
      <c r="AS30" s="431"/>
      <c r="AT30" s="431"/>
      <c r="AU30" s="430">
        <v>0</v>
      </c>
      <c r="AV30" s="434"/>
      <c r="AW30" s="430"/>
      <c r="AX30" s="431"/>
      <c r="AY30" s="431"/>
      <c r="AZ30" s="430">
        <v>0</v>
      </c>
      <c r="BA30" s="434"/>
      <c r="BB30" s="430"/>
      <c r="BC30" s="431"/>
      <c r="BD30" s="431"/>
      <c r="BE30" s="430">
        <v>0</v>
      </c>
      <c r="BF30" s="434"/>
      <c r="BG30" s="430"/>
      <c r="BH30" s="431"/>
      <c r="BI30" s="431"/>
      <c r="BJ30" s="430">
        <v>0</v>
      </c>
      <c r="BK30" s="434"/>
      <c r="BL30" s="430"/>
      <c r="BM30" s="431"/>
      <c r="BN30" s="431"/>
      <c r="BO30" s="430">
        <v>0</v>
      </c>
      <c r="BP30" s="434"/>
      <c r="BQ30" s="430"/>
      <c r="BR30" s="431"/>
      <c r="BS30" s="431"/>
      <c r="BT30" s="430">
        <f>SUM(L30:BO30)</f>
        <v>0</v>
      </c>
      <c r="BU30" s="434"/>
      <c r="BV30" s="430"/>
      <c r="BW30" s="8"/>
      <c r="BZ30" s="9"/>
    </row>
    <row r="31" spans="4:78" ht="12.75" hidden="1" customHeight="1" x14ac:dyDescent="0.35">
      <c r="D31" s="8" t="s">
        <v>332</v>
      </c>
      <c r="E31" s="431"/>
      <c r="F31" s="357"/>
      <c r="G31" s="430">
        <v>0</v>
      </c>
      <c r="H31" s="434"/>
      <c r="I31" s="430"/>
      <c r="J31" s="431"/>
      <c r="K31" s="431"/>
      <c r="L31" s="430">
        <v>0</v>
      </c>
      <c r="M31" s="434"/>
      <c r="N31" s="430"/>
      <c r="O31" s="431"/>
      <c r="P31" s="431"/>
      <c r="Q31" s="430">
        <v>0</v>
      </c>
      <c r="R31" s="434"/>
      <c r="S31" s="430"/>
      <c r="T31" s="431"/>
      <c r="U31" s="431"/>
      <c r="V31" s="430">
        <v>0</v>
      </c>
      <c r="W31" s="434"/>
      <c r="X31" s="430"/>
      <c r="Y31" s="431"/>
      <c r="Z31" s="431"/>
      <c r="AA31" s="430">
        <v>0</v>
      </c>
      <c r="AB31" s="434"/>
      <c r="AC31" s="430"/>
      <c r="AD31" s="431"/>
      <c r="AE31" s="431"/>
      <c r="AF31" s="430">
        <v>0</v>
      </c>
      <c r="AG31" s="434"/>
      <c r="AH31" s="430"/>
      <c r="AI31" s="431"/>
      <c r="AJ31" s="431"/>
      <c r="AK31" s="430">
        <v>0</v>
      </c>
      <c r="AL31" s="434"/>
      <c r="AM31" s="430"/>
      <c r="AN31" s="431"/>
      <c r="AO31" s="431"/>
      <c r="AP31" s="430">
        <v>0</v>
      </c>
      <c r="AQ31" s="434"/>
      <c r="AR31" s="430"/>
      <c r="AS31" s="431"/>
      <c r="AT31" s="431"/>
      <c r="AU31" s="430">
        <v>0</v>
      </c>
      <c r="AV31" s="434"/>
      <c r="AW31" s="430"/>
      <c r="AX31" s="431"/>
      <c r="AY31" s="431"/>
      <c r="AZ31" s="430">
        <v>0</v>
      </c>
      <c r="BA31" s="434"/>
      <c r="BB31" s="430"/>
      <c r="BC31" s="431"/>
      <c r="BD31" s="431"/>
      <c r="BE31" s="430">
        <v>0</v>
      </c>
      <c r="BF31" s="434"/>
      <c r="BG31" s="430"/>
      <c r="BH31" s="431"/>
      <c r="BI31" s="431"/>
      <c r="BJ31" s="430">
        <v>0</v>
      </c>
      <c r="BK31" s="434"/>
      <c r="BL31" s="430"/>
      <c r="BM31" s="431"/>
      <c r="BN31" s="431"/>
      <c r="BO31" s="430">
        <v>0</v>
      </c>
      <c r="BP31" s="434"/>
      <c r="BQ31" s="430"/>
      <c r="BR31" s="431"/>
      <c r="BS31" s="431"/>
      <c r="BT31" s="430">
        <f>SUM(L31:BO31)</f>
        <v>0</v>
      </c>
      <c r="BU31" s="434"/>
      <c r="BV31" s="430"/>
      <c r="BW31" s="8"/>
      <c r="BZ31" s="9"/>
    </row>
    <row r="32" spans="4:78" ht="12.75" hidden="1" customHeight="1" x14ac:dyDescent="0.35">
      <c r="D32" s="8" t="s">
        <v>333</v>
      </c>
      <c r="E32" s="431"/>
      <c r="F32" s="375"/>
      <c r="G32" s="442">
        <v>0</v>
      </c>
      <c r="H32" s="443"/>
      <c r="I32" s="430"/>
      <c r="J32" s="431"/>
      <c r="K32" s="444"/>
      <c r="L32" s="442">
        <v>0</v>
      </c>
      <c r="M32" s="443"/>
      <c r="N32" s="430"/>
      <c r="O32" s="431"/>
      <c r="P32" s="444"/>
      <c r="Q32" s="442">
        <v>0</v>
      </c>
      <c r="R32" s="443"/>
      <c r="S32" s="430"/>
      <c r="T32" s="431"/>
      <c r="U32" s="444"/>
      <c r="V32" s="442">
        <v>0</v>
      </c>
      <c r="W32" s="443"/>
      <c r="X32" s="430"/>
      <c r="Y32" s="431"/>
      <c r="Z32" s="444"/>
      <c r="AA32" s="442">
        <v>0</v>
      </c>
      <c r="AB32" s="443"/>
      <c r="AC32" s="430"/>
      <c r="AD32" s="431"/>
      <c r="AE32" s="444"/>
      <c r="AF32" s="442">
        <v>0</v>
      </c>
      <c r="AG32" s="443"/>
      <c r="AH32" s="430"/>
      <c r="AI32" s="431"/>
      <c r="AJ32" s="444"/>
      <c r="AK32" s="442">
        <v>0</v>
      </c>
      <c r="AL32" s="443"/>
      <c r="AM32" s="430"/>
      <c r="AN32" s="431"/>
      <c r="AO32" s="444"/>
      <c r="AP32" s="442">
        <v>0</v>
      </c>
      <c r="AQ32" s="443"/>
      <c r="AR32" s="430"/>
      <c r="AS32" s="431"/>
      <c r="AT32" s="444"/>
      <c r="AU32" s="442">
        <v>0</v>
      </c>
      <c r="AV32" s="443"/>
      <c r="AW32" s="430"/>
      <c r="AX32" s="431"/>
      <c r="AY32" s="444"/>
      <c r="AZ32" s="442">
        <v>0</v>
      </c>
      <c r="BA32" s="443"/>
      <c r="BB32" s="430"/>
      <c r="BC32" s="431"/>
      <c r="BD32" s="444"/>
      <c r="BE32" s="442">
        <v>0</v>
      </c>
      <c r="BF32" s="443"/>
      <c r="BG32" s="430"/>
      <c r="BH32" s="431"/>
      <c r="BI32" s="444"/>
      <c r="BJ32" s="442">
        <v>0</v>
      </c>
      <c r="BK32" s="443"/>
      <c r="BL32" s="430"/>
      <c r="BM32" s="431"/>
      <c r="BN32" s="444"/>
      <c r="BO32" s="442">
        <v>0</v>
      </c>
      <c r="BP32" s="443"/>
      <c r="BQ32" s="430"/>
      <c r="BR32" s="431"/>
      <c r="BS32" s="444"/>
      <c r="BT32" s="442">
        <f>SUM(L32:BO32)</f>
        <v>0</v>
      </c>
      <c r="BU32" s="443"/>
      <c r="BV32" s="430"/>
      <c r="BW32" s="8"/>
      <c r="BZ32" s="9"/>
    </row>
    <row r="33" spans="4:78" ht="12.75" hidden="1" customHeight="1" x14ac:dyDescent="0.35">
      <c r="D33" s="8"/>
      <c r="E33" s="431"/>
      <c r="G33" s="430"/>
      <c r="H33" s="430"/>
      <c r="I33" s="430"/>
      <c r="J33" s="431"/>
      <c r="K33" s="430"/>
      <c r="L33" s="430"/>
      <c r="M33" s="430"/>
      <c r="N33" s="430"/>
      <c r="O33" s="431"/>
      <c r="P33" s="430"/>
      <c r="Q33" s="430"/>
      <c r="R33" s="430"/>
      <c r="S33" s="430"/>
      <c r="T33" s="431"/>
      <c r="U33" s="430"/>
      <c r="V33" s="430"/>
      <c r="W33" s="430"/>
      <c r="X33" s="430"/>
      <c r="Y33" s="431"/>
      <c r="Z33" s="430"/>
      <c r="AA33" s="430"/>
      <c r="AB33" s="430"/>
      <c r="AC33" s="430"/>
      <c r="AD33" s="431"/>
      <c r="AE33" s="430"/>
      <c r="AF33" s="430"/>
      <c r="AG33" s="430"/>
      <c r="AH33" s="430"/>
      <c r="AI33" s="431"/>
      <c r="AJ33" s="430"/>
      <c r="AK33" s="430"/>
      <c r="AL33" s="430"/>
      <c r="AM33" s="430"/>
      <c r="AN33" s="431"/>
      <c r="AO33" s="430"/>
      <c r="AP33" s="430"/>
      <c r="AQ33" s="430"/>
      <c r="AR33" s="430"/>
      <c r="AS33" s="431"/>
      <c r="AT33" s="430"/>
      <c r="AU33" s="430"/>
      <c r="AV33" s="430"/>
      <c r="AW33" s="430"/>
      <c r="AX33" s="431"/>
      <c r="AY33" s="430"/>
      <c r="AZ33" s="430"/>
      <c r="BA33" s="430"/>
      <c r="BB33" s="430"/>
      <c r="BC33" s="431"/>
      <c r="BD33" s="430"/>
      <c r="BE33" s="430"/>
      <c r="BF33" s="430"/>
      <c r="BG33" s="430"/>
      <c r="BH33" s="431"/>
      <c r="BI33" s="430"/>
      <c r="BJ33" s="430"/>
      <c r="BK33" s="430"/>
      <c r="BL33" s="430"/>
      <c r="BM33" s="431"/>
      <c r="BN33" s="430"/>
      <c r="BO33" s="430"/>
      <c r="BP33" s="430"/>
      <c r="BQ33" s="430"/>
      <c r="BR33" s="431"/>
      <c r="BS33" s="430"/>
      <c r="BT33" s="430"/>
      <c r="BU33" s="430"/>
      <c r="BV33" s="430"/>
      <c r="BW33" s="8"/>
      <c r="BZ33" s="9"/>
    </row>
    <row r="34" spans="4:78" ht="12.75" customHeight="1" x14ac:dyDescent="0.35">
      <c r="D34" s="8" t="s">
        <v>335</v>
      </c>
      <c r="E34" s="431"/>
      <c r="G34" s="430">
        <f>SUM(G35:G38)</f>
        <v>0</v>
      </c>
      <c r="H34" s="430"/>
      <c r="I34" s="430"/>
      <c r="J34" s="431"/>
      <c r="K34" s="430"/>
      <c r="L34" s="430">
        <f>SUM(L35:L38)</f>
        <v>0</v>
      </c>
      <c r="M34" s="430"/>
      <c r="N34" s="430"/>
      <c r="O34" s="431"/>
      <c r="P34" s="430"/>
      <c r="Q34" s="430">
        <f>SUM(Q35:Q38)</f>
        <v>0</v>
      </c>
      <c r="R34" s="430"/>
      <c r="S34" s="430"/>
      <c r="T34" s="431"/>
      <c r="U34" s="430"/>
      <c r="V34" s="430">
        <f>SUM(V35:V38)</f>
        <v>0</v>
      </c>
      <c r="W34" s="430"/>
      <c r="X34" s="430"/>
      <c r="Y34" s="431"/>
      <c r="Z34" s="430"/>
      <c r="AA34" s="430">
        <f>SUM(AA35:AA38)</f>
        <v>0</v>
      </c>
      <c r="AB34" s="430"/>
      <c r="AC34" s="430"/>
      <c r="AD34" s="431"/>
      <c r="AE34" s="430"/>
      <c r="AF34" s="430">
        <f>SUM(AF35:AF38)</f>
        <v>0</v>
      </c>
      <c r="AG34" s="430"/>
      <c r="AH34" s="430"/>
      <c r="AI34" s="431"/>
      <c r="AJ34" s="430"/>
      <c r="AK34" s="430">
        <f>SUM(AK35:AK38)</f>
        <v>0</v>
      </c>
      <c r="AL34" s="430"/>
      <c r="AM34" s="430"/>
      <c r="AN34" s="431"/>
      <c r="AO34" s="430"/>
      <c r="AP34" s="430">
        <f>SUM(AP35:AP38)</f>
        <v>0</v>
      </c>
      <c r="AQ34" s="430"/>
      <c r="AR34" s="430"/>
      <c r="AS34" s="431"/>
      <c r="AT34" s="430"/>
      <c r="AU34" s="430">
        <f>SUM(AU35:AU38)</f>
        <v>0</v>
      </c>
      <c r="AV34" s="430"/>
      <c r="AW34" s="430"/>
      <c r="AX34" s="431"/>
      <c r="AY34" s="430"/>
      <c r="AZ34" s="430">
        <f>SUM(AZ35:AZ38)</f>
        <v>0</v>
      </c>
      <c r="BA34" s="430"/>
      <c r="BB34" s="430"/>
      <c r="BC34" s="431"/>
      <c r="BD34" s="430"/>
      <c r="BE34" s="430">
        <f>SUM(BE35:BE38)</f>
        <v>0</v>
      </c>
      <c r="BF34" s="430"/>
      <c r="BG34" s="430"/>
      <c r="BH34" s="431"/>
      <c r="BI34" s="430"/>
      <c r="BJ34" s="430">
        <f>SUM(BJ35:BJ38)</f>
        <v>0</v>
      </c>
      <c r="BK34" s="430"/>
      <c r="BL34" s="430"/>
      <c r="BM34" s="431"/>
      <c r="BN34" s="430"/>
      <c r="BO34" s="430">
        <f>SUM(BO35:BO38)</f>
        <v>0</v>
      </c>
      <c r="BP34" s="430"/>
      <c r="BQ34" s="430"/>
      <c r="BR34" s="431"/>
      <c r="BS34" s="430"/>
      <c r="BT34" s="430">
        <f>SUM(BT35:BT38)</f>
        <v>0</v>
      </c>
      <c r="BU34" s="430"/>
      <c r="BV34" s="430"/>
      <c r="BW34" s="8"/>
      <c r="BZ34" s="9"/>
    </row>
    <row r="35" spans="4:78" ht="12.75" customHeight="1" x14ac:dyDescent="0.35">
      <c r="D35" s="8" t="s">
        <v>328</v>
      </c>
      <c r="E35" s="431"/>
      <c r="F35" s="362"/>
      <c r="G35" s="428">
        <v>0</v>
      </c>
      <c r="H35" s="429"/>
      <c r="I35" s="430"/>
      <c r="J35" s="431"/>
      <c r="K35" s="432"/>
      <c r="L35" s="428">
        <v>0</v>
      </c>
      <c r="M35" s="429"/>
      <c r="N35" s="430"/>
      <c r="O35" s="431"/>
      <c r="P35" s="432"/>
      <c r="Q35" s="428">
        <v>0</v>
      </c>
      <c r="R35" s="429"/>
      <c r="S35" s="430"/>
      <c r="T35" s="431"/>
      <c r="U35" s="432"/>
      <c r="V35" s="428">
        <v>0</v>
      </c>
      <c r="W35" s="429"/>
      <c r="X35" s="430"/>
      <c r="Y35" s="431"/>
      <c r="Z35" s="432"/>
      <c r="AA35" s="428">
        <v>0</v>
      </c>
      <c r="AB35" s="429"/>
      <c r="AC35" s="430"/>
      <c r="AD35" s="431"/>
      <c r="AE35" s="432"/>
      <c r="AF35" s="428">
        <v>0</v>
      </c>
      <c r="AG35" s="429"/>
      <c r="AH35" s="430"/>
      <c r="AI35" s="431"/>
      <c r="AJ35" s="432"/>
      <c r="AK35" s="428">
        <v>0</v>
      </c>
      <c r="AL35" s="429"/>
      <c r="AM35" s="430"/>
      <c r="AN35" s="431"/>
      <c r="AO35" s="432"/>
      <c r="AP35" s="428">
        <v>0</v>
      </c>
      <c r="AQ35" s="429"/>
      <c r="AR35" s="430"/>
      <c r="AS35" s="431"/>
      <c r="AT35" s="432"/>
      <c r="AU35" s="428">
        <v>0</v>
      </c>
      <c r="AV35" s="429"/>
      <c r="AW35" s="430"/>
      <c r="AX35" s="431"/>
      <c r="AY35" s="432"/>
      <c r="AZ35" s="428">
        <v>0</v>
      </c>
      <c r="BA35" s="429"/>
      <c r="BB35" s="430"/>
      <c r="BC35" s="431"/>
      <c r="BD35" s="432"/>
      <c r="BE35" s="428">
        <v>0</v>
      </c>
      <c r="BF35" s="429"/>
      <c r="BG35" s="430"/>
      <c r="BH35" s="431"/>
      <c r="BI35" s="432"/>
      <c r="BJ35" s="428">
        <v>0</v>
      </c>
      <c r="BK35" s="429"/>
      <c r="BL35" s="430"/>
      <c r="BM35" s="431"/>
      <c r="BN35" s="432"/>
      <c r="BO35" s="428">
        <v>0</v>
      </c>
      <c r="BP35" s="429"/>
      <c r="BQ35" s="430"/>
      <c r="BR35" s="431"/>
      <c r="BS35" s="432"/>
      <c r="BT35" s="428">
        <f>SUM(L35:BO35)</f>
        <v>0</v>
      </c>
      <c r="BU35" s="429"/>
      <c r="BV35" s="430"/>
      <c r="BW35" s="8"/>
      <c r="BZ35" s="9"/>
    </row>
    <row r="36" spans="4:78" ht="12.75" customHeight="1" x14ac:dyDescent="0.35">
      <c r="D36" s="8" t="s">
        <v>331</v>
      </c>
      <c r="E36" s="431"/>
      <c r="F36" s="357"/>
      <c r="G36" s="430">
        <v>0</v>
      </c>
      <c r="H36" s="434"/>
      <c r="I36" s="430"/>
      <c r="J36" s="431"/>
      <c r="K36" s="431"/>
      <c r="L36" s="430">
        <v>0</v>
      </c>
      <c r="M36" s="434"/>
      <c r="N36" s="430"/>
      <c r="O36" s="431"/>
      <c r="P36" s="431"/>
      <c r="Q36" s="430">
        <v>0</v>
      </c>
      <c r="R36" s="434"/>
      <c r="S36" s="430"/>
      <c r="T36" s="431"/>
      <c r="U36" s="431"/>
      <c r="V36" s="430">
        <v>0</v>
      </c>
      <c r="W36" s="434"/>
      <c r="X36" s="430"/>
      <c r="Y36" s="431"/>
      <c r="Z36" s="431"/>
      <c r="AA36" s="430">
        <v>0</v>
      </c>
      <c r="AB36" s="434"/>
      <c r="AC36" s="430"/>
      <c r="AD36" s="431"/>
      <c r="AE36" s="431"/>
      <c r="AF36" s="430">
        <v>0</v>
      </c>
      <c r="AG36" s="434"/>
      <c r="AH36" s="430"/>
      <c r="AI36" s="431"/>
      <c r="AJ36" s="431"/>
      <c r="AK36" s="430">
        <v>0</v>
      </c>
      <c r="AL36" s="434"/>
      <c r="AM36" s="430"/>
      <c r="AN36" s="431"/>
      <c r="AO36" s="431"/>
      <c r="AP36" s="430">
        <v>0</v>
      </c>
      <c r="AQ36" s="434"/>
      <c r="AR36" s="430"/>
      <c r="AS36" s="431"/>
      <c r="AT36" s="431"/>
      <c r="AU36" s="430">
        <v>0</v>
      </c>
      <c r="AV36" s="434"/>
      <c r="AW36" s="430"/>
      <c r="AX36" s="431"/>
      <c r="AY36" s="431"/>
      <c r="AZ36" s="430">
        <v>0</v>
      </c>
      <c r="BA36" s="434"/>
      <c r="BB36" s="430"/>
      <c r="BC36" s="431"/>
      <c r="BD36" s="431"/>
      <c r="BE36" s="430">
        <v>0</v>
      </c>
      <c r="BF36" s="434"/>
      <c r="BG36" s="430"/>
      <c r="BH36" s="431"/>
      <c r="BI36" s="431"/>
      <c r="BJ36" s="430">
        <v>0</v>
      </c>
      <c r="BK36" s="434"/>
      <c r="BL36" s="430"/>
      <c r="BM36" s="431"/>
      <c r="BN36" s="431"/>
      <c r="BO36" s="430">
        <v>0</v>
      </c>
      <c r="BP36" s="434"/>
      <c r="BQ36" s="430"/>
      <c r="BR36" s="431"/>
      <c r="BS36" s="431"/>
      <c r="BT36" s="430">
        <f>SUM(L36:BO36)</f>
        <v>0</v>
      </c>
      <c r="BU36" s="434"/>
      <c r="BV36" s="430"/>
      <c r="BW36" s="8"/>
      <c r="BZ36" s="9"/>
    </row>
    <row r="37" spans="4:78" ht="12.75" customHeight="1" x14ac:dyDescent="0.35">
      <c r="D37" s="8" t="s">
        <v>332</v>
      </c>
      <c r="E37" s="431"/>
      <c r="F37" s="357"/>
      <c r="G37" s="430">
        <v>0</v>
      </c>
      <c r="H37" s="434"/>
      <c r="I37" s="430"/>
      <c r="J37" s="431"/>
      <c r="K37" s="431"/>
      <c r="L37" s="430">
        <v>0</v>
      </c>
      <c r="M37" s="434"/>
      <c r="N37" s="430"/>
      <c r="O37" s="431"/>
      <c r="P37" s="431"/>
      <c r="Q37" s="430">
        <v>0</v>
      </c>
      <c r="R37" s="434"/>
      <c r="S37" s="430"/>
      <c r="T37" s="431"/>
      <c r="U37" s="431"/>
      <c r="V37" s="430">
        <v>0</v>
      </c>
      <c r="W37" s="434"/>
      <c r="X37" s="430"/>
      <c r="Y37" s="431"/>
      <c r="Z37" s="431"/>
      <c r="AA37" s="430">
        <v>0</v>
      </c>
      <c r="AB37" s="434"/>
      <c r="AC37" s="430"/>
      <c r="AD37" s="431"/>
      <c r="AE37" s="431"/>
      <c r="AF37" s="430">
        <v>0</v>
      </c>
      <c r="AG37" s="434"/>
      <c r="AH37" s="430"/>
      <c r="AI37" s="431"/>
      <c r="AJ37" s="431"/>
      <c r="AK37" s="430">
        <v>0</v>
      </c>
      <c r="AL37" s="434"/>
      <c r="AM37" s="430"/>
      <c r="AN37" s="431"/>
      <c r="AO37" s="431"/>
      <c r="AP37" s="430">
        <v>0</v>
      </c>
      <c r="AQ37" s="434"/>
      <c r="AR37" s="430"/>
      <c r="AS37" s="431"/>
      <c r="AT37" s="431"/>
      <c r="AU37" s="430">
        <v>0</v>
      </c>
      <c r="AV37" s="434"/>
      <c r="AW37" s="430"/>
      <c r="AX37" s="431"/>
      <c r="AY37" s="431"/>
      <c r="AZ37" s="430">
        <v>0</v>
      </c>
      <c r="BA37" s="434"/>
      <c r="BB37" s="430"/>
      <c r="BC37" s="431"/>
      <c r="BD37" s="431"/>
      <c r="BE37" s="430">
        <v>0</v>
      </c>
      <c r="BF37" s="434"/>
      <c r="BG37" s="430"/>
      <c r="BH37" s="431"/>
      <c r="BI37" s="431"/>
      <c r="BJ37" s="430">
        <v>0</v>
      </c>
      <c r="BK37" s="434"/>
      <c r="BL37" s="430"/>
      <c r="BM37" s="431"/>
      <c r="BN37" s="431"/>
      <c r="BO37" s="430">
        <v>0</v>
      </c>
      <c r="BP37" s="434"/>
      <c r="BQ37" s="430"/>
      <c r="BR37" s="431"/>
      <c r="BS37" s="431"/>
      <c r="BT37" s="430">
        <f>SUM(L37:BO37)</f>
        <v>0</v>
      </c>
      <c r="BU37" s="434"/>
      <c r="BV37" s="430"/>
      <c r="BW37" s="8"/>
      <c r="BZ37" s="9"/>
    </row>
    <row r="38" spans="4:78" ht="12.75" customHeight="1" x14ac:dyDescent="0.35">
      <c r="D38" s="8" t="s">
        <v>333</v>
      </c>
      <c r="E38" s="431"/>
      <c r="F38" s="375"/>
      <c r="G38" s="442">
        <v>0</v>
      </c>
      <c r="H38" s="443"/>
      <c r="I38" s="430"/>
      <c r="J38" s="431"/>
      <c r="K38" s="444"/>
      <c r="L38" s="442">
        <v>0</v>
      </c>
      <c r="M38" s="443"/>
      <c r="N38" s="430"/>
      <c r="O38" s="431"/>
      <c r="P38" s="444"/>
      <c r="Q38" s="442">
        <v>0</v>
      </c>
      <c r="R38" s="443"/>
      <c r="S38" s="430"/>
      <c r="T38" s="431"/>
      <c r="U38" s="444"/>
      <c r="V38" s="442">
        <v>0</v>
      </c>
      <c r="W38" s="443"/>
      <c r="X38" s="430"/>
      <c r="Y38" s="431"/>
      <c r="Z38" s="444"/>
      <c r="AA38" s="442">
        <v>0</v>
      </c>
      <c r="AB38" s="443"/>
      <c r="AC38" s="430"/>
      <c r="AD38" s="431"/>
      <c r="AE38" s="444"/>
      <c r="AF38" s="442">
        <v>0</v>
      </c>
      <c r="AG38" s="443"/>
      <c r="AH38" s="430"/>
      <c r="AI38" s="431"/>
      <c r="AJ38" s="444"/>
      <c r="AK38" s="442">
        <v>0</v>
      </c>
      <c r="AL38" s="443"/>
      <c r="AM38" s="430"/>
      <c r="AN38" s="431"/>
      <c r="AO38" s="444"/>
      <c r="AP38" s="442">
        <v>0</v>
      </c>
      <c r="AQ38" s="443"/>
      <c r="AR38" s="430"/>
      <c r="AS38" s="431"/>
      <c r="AT38" s="444"/>
      <c r="AU38" s="442">
        <v>0</v>
      </c>
      <c r="AV38" s="443"/>
      <c r="AW38" s="430"/>
      <c r="AX38" s="431"/>
      <c r="AY38" s="444"/>
      <c r="AZ38" s="442">
        <v>0</v>
      </c>
      <c r="BA38" s="443"/>
      <c r="BB38" s="430"/>
      <c r="BC38" s="431"/>
      <c r="BD38" s="444"/>
      <c r="BE38" s="442">
        <v>0</v>
      </c>
      <c r="BF38" s="443"/>
      <c r="BG38" s="430"/>
      <c r="BH38" s="431"/>
      <c r="BI38" s="444"/>
      <c r="BJ38" s="442">
        <v>0</v>
      </c>
      <c r="BK38" s="443"/>
      <c r="BL38" s="430"/>
      <c r="BM38" s="431"/>
      <c r="BN38" s="444"/>
      <c r="BO38" s="442">
        <v>0</v>
      </c>
      <c r="BP38" s="443"/>
      <c r="BQ38" s="430"/>
      <c r="BR38" s="431"/>
      <c r="BS38" s="444"/>
      <c r="BT38" s="442">
        <f>SUM(L38:BO38)</f>
        <v>0</v>
      </c>
      <c r="BU38" s="443"/>
      <c r="BV38" s="430"/>
      <c r="BW38" s="8"/>
      <c r="BZ38" s="9"/>
    </row>
    <row r="39" spans="4:78" x14ac:dyDescent="0.35">
      <c r="D39" s="8"/>
      <c r="E39" s="431"/>
      <c r="G39" s="430"/>
      <c r="H39" s="430"/>
      <c r="I39" s="430"/>
      <c r="J39" s="431"/>
      <c r="K39" s="430"/>
      <c r="L39" s="430"/>
      <c r="M39" s="430"/>
      <c r="N39" s="430"/>
      <c r="O39" s="431"/>
      <c r="P39" s="430"/>
      <c r="Q39" s="430"/>
      <c r="R39" s="430"/>
      <c r="S39" s="430"/>
      <c r="T39" s="431"/>
      <c r="U39" s="430"/>
      <c r="V39" s="430"/>
      <c r="W39" s="430"/>
      <c r="X39" s="430"/>
      <c r="Y39" s="431"/>
      <c r="Z39" s="430"/>
      <c r="AA39" s="430"/>
      <c r="AB39" s="430"/>
      <c r="AC39" s="430"/>
      <c r="AD39" s="431"/>
      <c r="AE39" s="430"/>
      <c r="AF39" s="430"/>
      <c r="AG39" s="430"/>
      <c r="AH39" s="430"/>
      <c r="AI39" s="431"/>
      <c r="AJ39" s="430"/>
      <c r="AK39" s="430"/>
      <c r="AL39" s="430"/>
      <c r="AM39" s="430"/>
      <c r="AN39" s="431"/>
      <c r="AO39" s="430"/>
      <c r="AP39" s="430"/>
      <c r="AQ39" s="430"/>
      <c r="AR39" s="430"/>
      <c r="AS39" s="431"/>
      <c r="AT39" s="430"/>
      <c r="AU39" s="430"/>
      <c r="AV39" s="430"/>
      <c r="AW39" s="430"/>
      <c r="AX39" s="431"/>
      <c r="AY39" s="430"/>
      <c r="AZ39" s="430"/>
      <c r="BA39" s="430"/>
      <c r="BB39" s="430"/>
      <c r="BC39" s="431"/>
      <c r="BD39" s="430"/>
      <c r="BE39" s="430"/>
      <c r="BF39" s="430"/>
      <c r="BG39" s="430"/>
      <c r="BH39" s="431"/>
      <c r="BI39" s="430"/>
      <c r="BJ39" s="430"/>
      <c r="BK39" s="430"/>
      <c r="BL39" s="430"/>
      <c r="BM39" s="431"/>
      <c r="BN39" s="430"/>
      <c r="BO39" s="430"/>
      <c r="BP39" s="430"/>
      <c r="BQ39" s="430"/>
      <c r="BR39" s="431"/>
      <c r="BS39" s="430"/>
      <c r="BT39" s="430"/>
      <c r="BU39" s="430"/>
      <c r="BV39" s="430"/>
      <c r="BW39" s="8"/>
      <c r="BZ39" s="9"/>
    </row>
    <row r="40" spans="4:78" ht="12.75" customHeight="1" x14ac:dyDescent="0.35">
      <c r="D40" s="8" t="s">
        <v>336</v>
      </c>
      <c r="E40" s="431"/>
      <c r="G40" s="430">
        <f>SUM(G41:G44)</f>
        <v>0</v>
      </c>
      <c r="H40" s="430"/>
      <c r="I40" s="430"/>
      <c r="J40" s="431"/>
      <c r="K40" s="430"/>
      <c r="L40" s="430">
        <f>SUM(L41:L44)</f>
        <v>0</v>
      </c>
      <c r="M40" s="430"/>
      <c r="N40" s="430"/>
      <c r="O40" s="431"/>
      <c r="P40" s="430"/>
      <c r="Q40" s="430">
        <f>SUM(Q41:Q44)</f>
        <v>4276</v>
      </c>
      <c r="R40" s="430"/>
      <c r="S40" s="430"/>
      <c r="T40" s="431"/>
      <c r="U40" s="430"/>
      <c r="V40" s="430">
        <f>SUM(V41:V44)</f>
        <v>783</v>
      </c>
      <c r="W40" s="430"/>
      <c r="X40" s="430"/>
      <c r="Y40" s="431"/>
      <c r="Z40" s="430"/>
      <c r="AA40" s="430">
        <f>SUM(AA41:AA44)</f>
        <v>0</v>
      </c>
      <c r="AB40" s="430"/>
      <c r="AC40" s="430"/>
      <c r="AD40" s="431"/>
      <c r="AE40" s="430"/>
      <c r="AF40" s="430">
        <f>SUM(AF41:AF44)</f>
        <v>0</v>
      </c>
      <c r="AG40" s="430"/>
      <c r="AH40" s="430"/>
      <c r="AI40" s="431"/>
      <c r="AJ40" s="430"/>
      <c r="AK40" s="430">
        <f>SUM(AK41:AK44)</f>
        <v>0</v>
      </c>
      <c r="AL40" s="430"/>
      <c r="AM40" s="430"/>
      <c r="AN40" s="431"/>
      <c r="AO40" s="430"/>
      <c r="AP40" s="430">
        <f>SUM(AP41:AP44)</f>
        <v>0</v>
      </c>
      <c r="AQ40" s="430"/>
      <c r="AR40" s="430"/>
      <c r="AS40" s="431"/>
      <c r="AT40" s="430"/>
      <c r="AU40" s="430">
        <f>SUM(AU41:AU44)</f>
        <v>0</v>
      </c>
      <c r="AV40" s="430"/>
      <c r="AW40" s="430"/>
      <c r="AX40" s="431"/>
      <c r="AY40" s="430"/>
      <c r="AZ40" s="430">
        <f>SUM(AZ41:AZ44)</f>
        <v>0</v>
      </c>
      <c r="BA40" s="430"/>
      <c r="BB40" s="430"/>
      <c r="BC40" s="431"/>
      <c r="BD40" s="430"/>
      <c r="BE40" s="430">
        <f>SUM(BE41:BE44)</f>
        <v>0</v>
      </c>
      <c r="BF40" s="430"/>
      <c r="BG40" s="430"/>
      <c r="BH40" s="431"/>
      <c r="BI40" s="430"/>
      <c r="BJ40" s="430">
        <f>SUM(BJ41:BJ44)</f>
        <v>0</v>
      </c>
      <c r="BK40" s="430"/>
      <c r="BL40" s="430"/>
      <c r="BM40" s="431"/>
      <c r="BN40" s="430"/>
      <c r="BO40" s="430">
        <f>SUM(BO41:BO44)</f>
        <v>0</v>
      </c>
      <c r="BP40" s="430"/>
      <c r="BQ40" s="430"/>
      <c r="BR40" s="431"/>
      <c r="BS40" s="430"/>
      <c r="BT40" s="430">
        <f>SUM(BT41:BT44)</f>
        <v>5059</v>
      </c>
      <c r="BU40" s="430"/>
      <c r="BV40" s="430"/>
      <c r="BW40" s="8"/>
      <c r="BZ40" s="9"/>
    </row>
    <row r="41" spans="4:78" ht="12.75" customHeight="1" x14ac:dyDescent="0.35">
      <c r="D41" s="8" t="s">
        <v>328</v>
      </c>
      <c r="E41" s="431"/>
      <c r="F41" s="362"/>
      <c r="G41" s="428">
        <v>0</v>
      </c>
      <c r="H41" s="429"/>
      <c r="I41" s="430"/>
      <c r="J41" s="431"/>
      <c r="K41" s="432"/>
      <c r="L41" s="428">
        <v>0</v>
      </c>
      <c r="M41" s="429"/>
      <c r="N41" s="430"/>
      <c r="O41" s="431"/>
      <c r="P41" s="432"/>
      <c r="Q41" s="428">
        <f>2944-497</f>
        <v>2447</v>
      </c>
      <c r="R41" s="429"/>
      <c r="S41" s="430"/>
      <c r="T41" s="431"/>
      <c r="U41" s="432"/>
      <c r="V41" s="428">
        <f>534-86</f>
        <v>448</v>
      </c>
      <c r="W41" s="429"/>
      <c r="X41" s="430"/>
      <c r="Y41" s="431"/>
      <c r="Z41" s="432"/>
      <c r="AA41" s="428">
        <v>0</v>
      </c>
      <c r="AB41" s="429"/>
      <c r="AC41" s="430"/>
      <c r="AD41" s="431"/>
      <c r="AE41" s="432"/>
      <c r="AF41" s="428">
        <v>0</v>
      </c>
      <c r="AG41" s="429"/>
      <c r="AH41" s="430"/>
      <c r="AI41" s="431"/>
      <c r="AJ41" s="432"/>
      <c r="AK41" s="428">
        <v>0</v>
      </c>
      <c r="AL41" s="429"/>
      <c r="AM41" s="430"/>
      <c r="AN41" s="431"/>
      <c r="AO41" s="432"/>
      <c r="AP41" s="428">
        <v>0</v>
      </c>
      <c r="AQ41" s="429"/>
      <c r="AR41" s="430"/>
      <c r="AS41" s="431"/>
      <c r="AT41" s="432"/>
      <c r="AU41" s="428">
        <v>0</v>
      </c>
      <c r="AV41" s="429"/>
      <c r="AW41" s="430"/>
      <c r="AX41" s="431"/>
      <c r="AY41" s="432"/>
      <c r="AZ41" s="428">
        <v>0</v>
      </c>
      <c r="BA41" s="429"/>
      <c r="BB41" s="430"/>
      <c r="BC41" s="431"/>
      <c r="BD41" s="432"/>
      <c r="BE41" s="428">
        <v>0</v>
      </c>
      <c r="BF41" s="429"/>
      <c r="BG41" s="430"/>
      <c r="BH41" s="431"/>
      <c r="BI41" s="432"/>
      <c r="BJ41" s="428">
        <v>0</v>
      </c>
      <c r="BK41" s="429"/>
      <c r="BL41" s="430"/>
      <c r="BM41" s="431"/>
      <c r="BN41" s="432"/>
      <c r="BO41" s="428">
        <v>0</v>
      </c>
      <c r="BP41" s="429"/>
      <c r="BQ41" s="430"/>
      <c r="BR41" s="431"/>
      <c r="BS41" s="432"/>
      <c r="BT41" s="428">
        <f>SUM(L41:BO41)</f>
        <v>2895</v>
      </c>
      <c r="BU41" s="429"/>
      <c r="BV41" s="430"/>
      <c r="BW41" s="8"/>
      <c r="BZ41" s="9"/>
    </row>
    <row r="42" spans="4:78" ht="12.75" customHeight="1" x14ac:dyDescent="0.35">
      <c r="D42" s="8" t="s">
        <v>331</v>
      </c>
      <c r="E42" s="431"/>
      <c r="F42" s="357"/>
      <c r="G42" s="430">
        <v>0</v>
      </c>
      <c r="H42" s="434"/>
      <c r="I42" s="430"/>
      <c r="J42" s="431"/>
      <c r="K42" s="431"/>
      <c r="L42" s="430">
        <v>0</v>
      </c>
      <c r="M42" s="434"/>
      <c r="N42" s="430"/>
      <c r="O42" s="431"/>
      <c r="P42" s="431"/>
      <c r="Q42" s="430">
        <v>497</v>
      </c>
      <c r="R42" s="434"/>
      <c r="S42" s="430"/>
      <c r="T42" s="431"/>
      <c r="U42" s="431"/>
      <c r="V42" s="430">
        <v>86</v>
      </c>
      <c r="W42" s="434"/>
      <c r="X42" s="430"/>
      <c r="Y42" s="431"/>
      <c r="Z42" s="431"/>
      <c r="AA42" s="430">
        <v>0</v>
      </c>
      <c r="AB42" s="434"/>
      <c r="AC42" s="430"/>
      <c r="AD42" s="431"/>
      <c r="AE42" s="431"/>
      <c r="AF42" s="430">
        <v>0</v>
      </c>
      <c r="AG42" s="434"/>
      <c r="AH42" s="430"/>
      <c r="AI42" s="431"/>
      <c r="AJ42" s="431"/>
      <c r="AK42" s="430">
        <v>0</v>
      </c>
      <c r="AL42" s="434"/>
      <c r="AM42" s="430"/>
      <c r="AN42" s="431"/>
      <c r="AO42" s="431"/>
      <c r="AP42" s="430">
        <v>0</v>
      </c>
      <c r="AQ42" s="434"/>
      <c r="AR42" s="430"/>
      <c r="AS42" s="431"/>
      <c r="AT42" s="431"/>
      <c r="AU42" s="430">
        <v>0</v>
      </c>
      <c r="AV42" s="434"/>
      <c r="AW42" s="430"/>
      <c r="AX42" s="431"/>
      <c r="AY42" s="431"/>
      <c r="AZ42" s="430">
        <v>0</v>
      </c>
      <c r="BA42" s="434"/>
      <c r="BB42" s="430"/>
      <c r="BC42" s="431"/>
      <c r="BD42" s="431"/>
      <c r="BE42" s="430">
        <v>0</v>
      </c>
      <c r="BF42" s="434"/>
      <c r="BG42" s="430"/>
      <c r="BH42" s="431"/>
      <c r="BI42" s="431"/>
      <c r="BJ42" s="430">
        <v>0</v>
      </c>
      <c r="BK42" s="434"/>
      <c r="BL42" s="430"/>
      <c r="BM42" s="431"/>
      <c r="BN42" s="431"/>
      <c r="BO42" s="430">
        <v>0</v>
      </c>
      <c r="BP42" s="434"/>
      <c r="BQ42" s="430"/>
      <c r="BR42" s="431"/>
      <c r="BS42" s="431"/>
      <c r="BT42" s="430">
        <f>SUM(L42:BO42)</f>
        <v>583</v>
      </c>
      <c r="BU42" s="434"/>
      <c r="BV42" s="430"/>
      <c r="BW42" s="8"/>
      <c r="BZ42" s="9"/>
    </row>
    <row r="43" spans="4:78" ht="12.75" customHeight="1" x14ac:dyDescent="0.35">
      <c r="D43" s="8" t="s">
        <v>332</v>
      </c>
      <c r="E43" s="431"/>
      <c r="F43" s="357"/>
      <c r="G43" s="430">
        <v>0</v>
      </c>
      <c r="H43" s="434"/>
      <c r="I43" s="430"/>
      <c r="J43" s="431"/>
      <c r="K43" s="431"/>
      <c r="L43" s="430">
        <v>0</v>
      </c>
      <c r="M43" s="434"/>
      <c r="N43" s="430"/>
      <c r="O43" s="431"/>
      <c r="P43" s="431"/>
      <c r="Q43" s="430">
        <v>0</v>
      </c>
      <c r="R43" s="434"/>
      <c r="S43" s="430"/>
      <c r="T43" s="431"/>
      <c r="U43" s="431"/>
      <c r="V43" s="430">
        <v>0</v>
      </c>
      <c r="W43" s="434"/>
      <c r="X43" s="430"/>
      <c r="Y43" s="431"/>
      <c r="Z43" s="431"/>
      <c r="AA43" s="430">
        <v>0</v>
      </c>
      <c r="AB43" s="434"/>
      <c r="AC43" s="430"/>
      <c r="AD43" s="431"/>
      <c r="AE43" s="431"/>
      <c r="AF43" s="430">
        <v>0</v>
      </c>
      <c r="AG43" s="434"/>
      <c r="AH43" s="430"/>
      <c r="AI43" s="431"/>
      <c r="AJ43" s="431"/>
      <c r="AK43" s="430">
        <v>0</v>
      </c>
      <c r="AL43" s="434"/>
      <c r="AM43" s="430"/>
      <c r="AN43" s="431"/>
      <c r="AO43" s="431"/>
      <c r="AP43" s="430">
        <v>0</v>
      </c>
      <c r="AQ43" s="434"/>
      <c r="AR43" s="430"/>
      <c r="AS43" s="431"/>
      <c r="AT43" s="431"/>
      <c r="AU43" s="430">
        <v>0</v>
      </c>
      <c r="AV43" s="434"/>
      <c r="AW43" s="430"/>
      <c r="AX43" s="431"/>
      <c r="AY43" s="431"/>
      <c r="AZ43" s="430">
        <v>0</v>
      </c>
      <c r="BA43" s="434"/>
      <c r="BB43" s="430"/>
      <c r="BC43" s="431"/>
      <c r="BD43" s="431"/>
      <c r="BE43" s="430">
        <v>0</v>
      </c>
      <c r="BF43" s="434"/>
      <c r="BG43" s="430"/>
      <c r="BH43" s="431"/>
      <c r="BI43" s="431"/>
      <c r="BJ43" s="430">
        <v>0</v>
      </c>
      <c r="BK43" s="434"/>
      <c r="BL43" s="430"/>
      <c r="BM43" s="431"/>
      <c r="BN43" s="431"/>
      <c r="BO43" s="430">
        <v>0</v>
      </c>
      <c r="BP43" s="434"/>
      <c r="BQ43" s="430"/>
      <c r="BR43" s="431"/>
      <c r="BS43" s="431"/>
      <c r="BT43" s="430">
        <f>SUM(L43:BO43)</f>
        <v>0</v>
      </c>
      <c r="BU43" s="434"/>
      <c r="BV43" s="430"/>
      <c r="BW43" s="8"/>
      <c r="BZ43" s="9"/>
    </row>
    <row r="44" spans="4:78" ht="12.75" customHeight="1" x14ac:dyDescent="0.35">
      <c r="D44" s="8" t="s">
        <v>333</v>
      </c>
      <c r="E44" s="431"/>
      <c r="F44" s="375"/>
      <c r="G44" s="442">
        <v>0</v>
      </c>
      <c r="H44" s="443"/>
      <c r="I44" s="430"/>
      <c r="J44" s="431"/>
      <c r="K44" s="444"/>
      <c r="L44" s="442">
        <v>0</v>
      </c>
      <c r="M44" s="443"/>
      <c r="N44" s="430"/>
      <c r="O44" s="431"/>
      <c r="P44" s="444"/>
      <c r="Q44" s="442">
        <v>1332</v>
      </c>
      <c r="R44" s="443"/>
      <c r="S44" s="430"/>
      <c r="T44" s="431"/>
      <c r="U44" s="444"/>
      <c r="V44" s="442">
        <v>249</v>
      </c>
      <c r="W44" s="443"/>
      <c r="X44" s="430"/>
      <c r="Y44" s="431"/>
      <c r="Z44" s="444"/>
      <c r="AA44" s="442">
        <v>0</v>
      </c>
      <c r="AB44" s="443"/>
      <c r="AC44" s="430"/>
      <c r="AD44" s="431"/>
      <c r="AE44" s="444"/>
      <c r="AF44" s="442">
        <v>0</v>
      </c>
      <c r="AG44" s="443"/>
      <c r="AH44" s="430"/>
      <c r="AI44" s="431"/>
      <c r="AJ44" s="444"/>
      <c r="AK44" s="442">
        <v>0</v>
      </c>
      <c r="AL44" s="443"/>
      <c r="AM44" s="430"/>
      <c r="AN44" s="431"/>
      <c r="AO44" s="444"/>
      <c r="AP44" s="442">
        <v>0</v>
      </c>
      <c r="AQ44" s="443"/>
      <c r="AR44" s="430"/>
      <c r="AS44" s="431"/>
      <c r="AT44" s="444"/>
      <c r="AU44" s="442">
        <v>0</v>
      </c>
      <c r="AV44" s="443"/>
      <c r="AW44" s="430"/>
      <c r="AX44" s="431"/>
      <c r="AY44" s="444"/>
      <c r="AZ44" s="442">
        <v>0</v>
      </c>
      <c r="BA44" s="443"/>
      <c r="BB44" s="430"/>
      <c r="BC44" s="431"/>
      <c r="BD44" s="444"/>
      <c r="BE44" s="442">
        <v>0</v>
      </c>
      <c r="BF44" s="443"/>
      <c r="BG44" s="430"/>
      <c r="BH44" s="431"/>
      <c r="BI44" s="444"/>
      <c r="BJ44" s="442">
        <v>0</v>
      </c>
      <c r="BK44" s="443"/>
      <c r="BL44" s="430"/>
      <c r="BM44" s="431"/>
      <c r="BN44" s="444"/>
      <c r="BO44" s="442">
        <v>0</v>
      </c>
      <c r="BP44" s="443"/>
      <c r="BQ44" s="430"/>
      <c r="BR44" s="431"/>
      <c r="BS44" s="444"/>
      <c r="BT44" s="442">
        <f>SUM(L44:BO44)</f>
        <v>1581</v>
      </c>
      <c r="BU44" s="443"/>
      <c r="BV44" s="430"/>
      <c r="BW44" s="8"/>
      <c r="BZ44" s="9"/>
    </row>
    <row r="45" spans="4:78" ht="12.75" customHeight="1" x14ac:dyDescent="0.35">
      <c r="D45" s="8"/>
      <c r="E45" s="431"/>
      <c r="G45" s="430"/>
      <c r="H45" s="430"/>
      <c r="I45" s="430"/>
      <c r="J45" s="431"/>
      <c r="K45" s="430"/>
      <c r="L45" s="430"/>
      <c r="M45" s="430"/>
      <c r="N45" s="430"/>
      <c r="O45" s="431"/>
      <c r="P45" s="430"/>
      <c r="Q45" s="430"/>
      <c r="R45" s="430"/>
      <c r="S45" s="430"/>
      <c r="T45" s="431"/>
      <c r="U45" s="430"/>
      <c r="V45" s="430"/>
      <c r="W45" s="430"/>
      <c r="X45" s="430"/>
      <c r="Y45" s="431"/>
      <c r="Z45" s="430"/>
      <c r="AA45" s="430"/>
      <c r="AB45" s="430"/>
      <c r="AC45" s="430"/>
      <c r="AD45" s="431"/>
      <c r="AE45" s="430"/>
      <c r="AF45" s="430"/>
      <c r="AG45" s="430"/>
      <c r="AH45" s="430"/>
      <c r="AI45" s="431"/>
      <c r="AJ45" s="430"/>
      <c r="AK45" s="430"/>
      <c r="AL45" s="430"/>
      <c r="AM45" s="430"/>
      <c r="AN45" s="431"/>
      <c r="AO45" s="430"/>
      <c r="AP45" s="430"/>
      <c r="AQ45" s="430"/>
      <c r="AR45" s="430"/>
      <c r="AS45" s="431"/>
      <c r="AT45" s="430"/>
      <c r="AU45" s="430"/>
      <c r="AV45" s="430"/>
      <c r="AW45" s="430"/>
      <c r="AX45" s="431"/>
      <c r="AY45" s="430"/>
      <c r="AZ45" s="430"/>
      <c r="BA45" s="430"/>
      <c r="BB45" s="430"/>
      <c r="BC45" s="431"/>
      <c r="BD45" s="430"/>
      <c r="BE45" s="430"/>
      <c r="BF45" s="430"/>
      <c r="BG45" s="430"/>
      <c r="BH45" s="431"/>
      <c r="BI45" s="430"/>
      <c r="BJ45" s="430"/>
      <c r="BK45" s="430"/>
      <c r="BL45" s="430"/>
      <c r="BM45" s="431"/>
      <c r="BN45" s="430"/>
      <c r="BO45" s="430"/>
      <c r="BP45" s="430"/>
      <c r="BQ45" s="430"/>
      <c r="BR45" s="431"/>
      <c r="BS45" s="430"/>
      <c r="BT45" s="430"/>
      <c r="BU45" s="430"/>
      <c r="BV45" s="430"/>
      <c r="BW45" s="8"/>
      <c r="BZ45" s="9"/>
    </row>
    <row r="46" spans="4:78" ht="12.75" customHeight="1" x14ac:dyDescent="0.35">
      <c r="D46" s="8" t="s">
        <v>337</v>
      </c>
      <c r="E46" s="431"/>
      <c r="G46" s="430">
        <f>SUM(G47:G50)</f>
        <v>0</v>
      </c>
      <c r="H46" s="430"/>
      <c r="I46" s="430"/>
      <c r="J46" s="431"/>
      <c r="K46" s="430"/>
      <c r="L46" s="430">
        <f>SUM(L47:L50)</f>
        <v>26293</v>
      </c>
      <c r="M46" s="430"/>
      <c r="N46" s="430"/>
      <c r="O46" s="431"/>
      <c r="P46" s="430"/>
      <c r="Q46" s="430">
        <f>SUM(Q47:Q50)</f>
        <v>52734</v>
      </c>
      <c r="R46" s="430"/>
      <c r="S46" s="430"/>
      <c r="T46" s="431"/>
      <c r="U46" s="430"/>
      <c r="V46" s="430">
        <f>SUM(V47:V50)</f>
        <v>26741</v>
      </c>
      <c r="W46" s="430"/>
      <c r="X46" s="430"/>
      <c r="Y46" s="431"/>
      <c r="Z46" s="430"/>
      <c r="AA46" s="430">
        <f>SUM(AA47:AA50)</f>
        <v>0</v>
      </c>
      <c r="AB46" s="430"/>
      <c r="AC46" s="430"/>
      <c r="AD46" s="431"/>
      <c r="AE46" s="430"/>
      <c r="AF46" s="430">
        <f>SUM(AF47:AF50)</f>
        <v>0</v>
      </c>
      <c r="AG46" s="430"/>
      <c r="AH46" s="430"/>
      <c r="AI46" s="431"/>
      <c r="AJ46" s="430"/>
      <c r="AK46" s="430">
        <f>SUM(AK47:AK50)</f>
        <v>0</v>
      </c>
      <c r="AL46" s="430"/>
      <c r="AM46" s="430"/>
      <c r="AN46" s="431"/>
      <c r="AO46" s="430"/>
      <c r="AP46" s="430">
        <f>SUM(AP47:AP50)</f>
        <v>0</v>
      </c>
      <c r="AQ46" s="430"/>
      <c r="AR46" s="430"/>
      <c r="AS46" s="431"/>
      <c r="AT46" s="430"/>
      <c r="AU46" s="430">
        <f>SUM(AU47:AU50)</f>
        <v>0</v>
      </c>
      <c r="AV46" s="430"/>
      <c r="AW46" s="430"/>
      <c r="AX46" s="431"/>
      <c r="AY46" s="430"/>
      <c r="AZ46" s="430">
        <f>SUM(AZ47:AZ50)</f>
        <v>0</v>
      </c>
      <c r="BA46" s="430"/>
      <c r="BB46" s="430"/>
      <c r="BC46" s="431"/>
      <c r="BD46" s="430"/>
      <c r="BE46" s="430">
        <f>SUM(BE47:BE50)</f>
        <v>0</v>
      </c>
      <c r="BF46" s="430"/>
      <c r="BG46" s="430"/>
      <c r="BH46" s="431"/>
      <c r="BI46" s="430"/>
      <c r="BJ46" s="430">
        <f>SUM(BJ47:BJ50)</f>
        <v>0</v>
      </c>
      <c r="BK46" s="430"/>
      <c r="BL46" s="430"/>
      <c r="BM46" s="431"/>
      <c r="BN46" s="430"/>
      <c r="BO46" s="430">
        <f>SUM(BO47:BO50)</f>
        <v>0</v>
      </c>
      <c r="BP46" s="430"/>
      <c r="BQ46" s="430"/>
      <c r="BR46" s="431"/>
      <c r="BS46" s="430"/>
      <c r="BT46" s="430">
        <f>SUM(BT47:BT50)</f>
        <v>105768</v>
      </c>
      <c r="BU46" s="430"/>
      <c r="BV46" s="430"/>
      <c r="BW46" s="8"/>
      <c r="BZ46" s="9"/>
    </row>
    <row r="47" spans="4:78" ht="12.75" customHeight="1" x14ac:dyDescent="0.35">
      <c r="D47" s="8" t="s">
        <v>328</v>
      </c>
      <c r="E47" s="441"/>
      <c r="F47" s="362"/>
      <c r="G47" s="428">
        <v>0</v>
      </c>
      <c r="H47" s="429"/>
      <c r="I47" s="430"/>
      <c r="J47" s="431"/>
      <c r="K47" s="432"/>
      <c r="L47" s="428">
        <f>25000-563</f>
        <v>24437</v>
      </c>
      <c r="M47" s="429"/>
      <c r="N47" s="430"/>
      <c r="O47" s="431"/>
      <c r="P47" s="432"/>
      <c r="Q47" s="428">
        <f>50000-1209</f>
        <v>48791</v>
      </c>
      <c r="R47" s="429"/>
      <c r="S47" s="430"/>
      <c r="T47" s="431"/>
      <c r="U47" s="432"/>
      <c r="V47" s="428">
        <f>25000-676</f>
        <v>24324</v>
      </c>
      <c r="W47" s="429"/>
      <c r="X47" s="430"/>
      <c r="Y47" s="431"/>
      <c r="Z47" s="432"/>
      <c r="AA47" s="428">
        <v>0</v>
      </c>
      <c r="AB47" s="429"/>
      <c r="AC47" s="430"/>
      <c r="AD47" s="431"/>
      <c r="AE47" s="432"/>
      <c r="AF47" s="428">
        <v>0</v>
      </c>
      <c r="AG47" s="429"/>
      <c r="AH47" s="430"/>
      <c r="AI47" s="431"/>
      <c r="AJ47" s="432"/>
      <c r="AK47" s="428">
        <v>0</v>
      </c>
      <c r="AL47" s="429"/>
      <c r="AM47" s="430"/>
      <c r="AN47" s="431"/>
      <c r="AO47" s="432"/>
      <c r="AP47" s="428">
        <v>0</v>
      </c>
      <c r="AQ47" s="429"/>
      <c r="AR47" s="430"/>
      <c r="AS47" s="431"/>
      <c r="AT47" s="432"/>
      <c r="AU47" s="428">
        <v>0</v>
      </c>
      <c r="AV47" s="429"/>
      <c r="AW47" s="430"/>
      <c r="AX47" s="431"/>
      <c r="AY47" s="432"/>
      <c r="AZ47" s="428">
        <v>0</v>
      </c>
      <c r="BA47" s="429"/>
      <c r="BB47" s="430"/>
      <c r="BC47" s="431"/>
      <c r="BD47" s="432"/>
      <c r="BE47" s="428">
        <v>0</v>
      </c>
      <c r="BF47" s="429"/>
      <c r="BG47" s="430"/>
      <c r="BH47" s="431"/>
      <c r="BI47" s="432"/>
      <c r="BJ47" s="428">
        <v>0</v>
      </c>
      <c r="BK47" s="429"/>
      <c r="BL47" s="430"/>
      <c r="BM47" s="431"/>
      <c r="BN47" s="432"/>
      <c r="BO47" s="428">
        <v>0</v>
      </c>
      <c r="BP47" s="429"/>
      <c r="BQ47" s="430"/>
      <c r="BR47" s="431"/>
      <c r="BS47" s="432"/>
      <c r="BT47" s="428">
        <f>SUM(L47:BO47)</f>
        <v>97552</v>
      </c>
      <c r="BU47" s="429"/>
      <c r="BV47" s="430"/>
      <c r="BW47" s="8"/>
      <c r="BZ47" s="9"/>
    </row>
    <row r="48" spans="4:78" ht="12.75" customHeight="1" x14ac:dyDescent="0.35">
      <c r="D48" s="8" t="s">
        <v>331</v>
      </c>
      <c r="E48" s="431"/>
      <c r="F48" s="357"/>
      <c r="G48" s="430">
        <v>0</v>
      </c>
      <c r="H48" s="434"/>
      <c r="I48" s="430"/>
      <c r="J48" s="431"/>
      <c r="K48" s="431"/>
      <c r="L48" s="430">
        <v>563</v>
      </c>
      <c r="M48" s="434"/>
      <c r="N48" s="430"/>
      <c r="O48" s="431"/>
      <c r="P48" s="431"/>
      <c r="Q48" s="430">
        <v>1209</v>
      </c>
      <c r="R48" s="434"/>
      <c r="S48" s="430"/>
      <c r="T48" s="431"/>
      <c r="U48" s="431"/>
      <c r="V48" s="430">
        <v>676</v>
      </c>
      <c r="W48" s="434"/>
      <c r="X48" s="430"/>
      <c r="Y48" s="431"/>
      <c r="Z48" s="431"/>
      <c r="AA48" s="430">
        <v>0</v>
      </c>
      <c r="AB48" s="434"/>
      <c r="AC48" s="430"/>
      <c r="AD48" s="431"/>
      <c r="AE48" s="431"/>
      <c r="AF48" s="430">
        <v>0</v>
      </c>
      <c r="AG48" s="434"/>
      <c r="AH48" s="430"/>
      <c r="AI48" s="431"/>
      <c r="AJ48" s="431"/>
      <c r="AK48" s="430">
        <v>0</v>
      </c>
      <c r="AL48" s="434"/>
      <c r="AM48" s="430"/>
      <c r="AN48" s="431"/>
      <c r="AO48" s="431"/>
      <c r="AP48" s="430">
        <v>0</v>
      </c>
      <c r="AQ48" s="434"/>
      <c r="AR48" s="430"/>
      <c r="AS48" s="431"/>
      <c r="AT48" s="431"/>
      <c r="AU48" s="430">
        <v>0</v>
      </c>
      <c r="AV48" s="434"/>
      <c r="AW48" s="430"/>
      <c r="AX48" s="431"/>
      <c r="AY48" s="431"/>
      <c r="AZ48" s="430">
        <v>0</v>
      </c>
      <c r="BA48" s="434"/>
      <c r="BB48" s="430"/>
      <c r="BC48" s="431"/>
      <c r="BD48" s="431"/>
      <c r="BE48" s="430">
        <v>0</v>
      </c>
      <c r="BF48" s="434"/>
      <c r="BG48" s="430"/>
      <c r="BH48" s="431"/>
      <c r="BI48" s="431"/>
      <c r="BJ48" s="430">
        <v>0</v>
      </c>
      <c r="BK48" s="434"/>
      <c r="BL48" s="430"/>
      <c r="BM48" s="431"/>
      <c r="BN48" s="431"/>
      <c r="BO48" s="430">
        <v>0</v>
      </c>
      <c r="BP48" s="434"/>
      <c r="BQ48" s="430"/>
      <c r="BR48" s="431"/>
      <c r="BS48" s="431"/>
      <c r="BT48" s="430">
        <f>SUM(L48:BO48)</f>
        <v>2448</v>
      </c>
      <c r="BU48" s="434"/>
      <c r="BV48" s="430"/>
      <c r="BW48" s="8"/>
      <c r="BZ48" s="9"/>
    </row>
    <row r="49" spans="4:79" ht="12.75" customHeight="1" x14ac:dyDescent="0.35">
      <c r="D49" s="8" t="s">
        <v>332</v>
      </c>
      <c r="E49" s="431"/>
      <c r="F49" s="357"/>
      <c r="G49" s="430">
        <v>0</v>
      </c>
      <c r="H49" s="434"/>
      <c r="I49" s="430"/>
      <c r="J49" s="431"/>
      <c r="K49" s="431"/>
      <c r="L49" s="430">
        <v>0</v>
      </c>
      <c r="M49" s="434"/>
      <c r="N49" s="430"/>
      <c r="O49" s="431"/>
      <c r="P49" s="431"/>
      <c r="Q49" s="430">
        <v>0</v>
      </c>
      <c r="R49" s="434"/>
      <c r="S49" s="430"/>
      <c r="T49" s="431"/>
      <c r="U49" s="431"/>
      <c r="V49" s="430">
        <v>0</v>
      </c>
      <c r="W49" s="434"/>
      <c r="X49" s="430"/>
      <c r="Y49" s="431"/>
      <c r="Z49" s="431"/>
      <c r="AA49" s="430">
        <v>0</v>
      </c>
      <c r="AB49" s="434"/>
      <c r="AC49" s="430"/>
      <c r="AD49" s="431"/>
      <c r="AE49" s="431"/>
      <c r="AF49" s="430">
        <v>0</v>
      </c>
      <c r="AG49" s="434"/>
      <c r="AH49" s="430"/>
      <c r="AI49" s="431"/>
      <c r="AJ49" s="431"/>
      <c r="AK49" s="430">
        <v>0</v>
      </c>
      <c r="AL49" s="434"/>
      <c r="AM49" s="430"/>
      <c r="AN49" s="431"/>
      <c r="AO49" s="431"/>
      <c r="AP49" s="430">
        <v>0</v>
      </c>
      <c r="AQ49" s="434"/>
      <c r="AR49" s="430"/>
      <c r="AS49" s="431"/>
      <c r="AT49" s="431"/>
      <c r="AU49" s="430">
        <v>0</v>
      </c>
      <c r="AV49" s="434"/>
      <c r="AW49" s="430"/>
      <c r="AX49" s="431"/>
      <c r="AY49" s="431"/>
      <c r="AZ49" s="430">
        <v>0</v>
      </c>
      <c r="BA49" s="434"/>
      <c r="BB49" s="430"/>
      <c r="BC49" s="431"/>
      <c r="BD49" s="431"/>
      <c r="BE49" s="430">
        <v>0</v>
      </c>
      <c r="BF49" s="434"/>
      <c r="BG49" s="430"/>
      <c r="BH49" s="431"/>
      <c r="BI49" s="431"/>
      <c r="BJ49" s="430">
        <v>0</v>
      </c>
      <c r="BK49" s="434"/>
      <c r="BL49" s="430"/>
      <c r="BM49" s="431"/>
      <c r="BN49" s="431"/>
      <c r="BO49" s="430">
        <v>0</v>
      </c>
      <c r="BP49" s="434"/>
      <c r="BQ49" s="430"/>
      <c r="BR49" s="431"/>
      <c r="BS49" s="431"/>
      <c r="BT49" s="430">
        <f>SUM(L49:BO49)</f>
        <v>0</v>
      </c>
      <c r="BU49" s="434"/>
      <c r="BV49" s="430"/>
      <c r="BW49" s="8"/>
      <c r="BZ49" s="9"/>
    </row>
    <row r="50" spans="4:79" ht="12.75" customHeight="1" x14ac:dyDescent="0.35">
      <c r="D50" s="8" t="s">
        <v>333</v>
      </c>
      <c r="E50" s="431"/>
      <c r="F50" s="375"/>
      <c r="G50" s="442">
        <v>0</v>
      </c>
      <c r="H50" s="443"/>
      <c r="I50" s="430"/>
      <c r="J50" s="431"/>
      <c r="K50" s="444"/>
      <c r="L50" s="442">
        <v>1293</v>
      </c>
      <c r="M50" s="443"/>
      <c r="N50" s="430"/>
      <c r="O50" s="431"/>
      <c r="P50" s="444"/>
      <c r="Q50" s="442">
        <v>2734</v>
      </c>
      <c r="R50" s="443"/>
      <c r="S50" s="430"/>
      <c r="T50" s="431"/>
      <c r="U50" s="444"/>
      <c r="V50" s="442">
        <v>1741</v>
      </c>
      <c r="W50" s="443"/>
      <c r="X50" s="430"/>
      <c r="Y50" s="431"/>
      <c r="Z50" s="444"/>
      <c r="AA50" s="442">
        <v>0</v>
      </c>
      <c r="AB50" s="443"/>
      <c r="AC50" s="430"/>
      <c r="AD50" s="431"/>
      <c r="AE50" s="444"/>
      <c r="AF50" s="442">
        <v>0</v>
      </c>
      <c r="AG50" s="443"/>
      <c r="AH50" s="430"/>
      <c r="AI50" s="431"/>
      <c r="AJ50" s="444"/>
      <c r="AK50" s="442">
        <v>0</v>
      </c>
      <c r="AL50" s="443"/>
      <c r="AM50" s="430"/>
      <c r="AN50" s="431"/>
      <c r="AO50" s="444"/>
      <c r="AP50" s="442">
        <v>0</v>
      </c>
      <c r="AQ50" s="443"/>
      <c r="AR50" s="430"/>
      <c r="AS50" s="431"/>
      <c r="AT50" s="444"/>
      <c r="AU50" s="442">
        <v>0</v>
      </c>
      <c r="AV50" s="443"/>
      <c r="AW50" s="430"/>
      <c r="AX50" s="431"/>
      <c r="AY50" s="444"/>
      <c r="AZ50" s="442">
        <v>0</v>
      </c>
      <c r="BA50" s="443"/>
      <c r="BB50" s="430"/>
      <c r="BC50" s="431"/>
      <c r="BD50" s="444"/>
      <c r="BE50" s="442">
        <v>0</v>
      </c>
      <c r="BF50" s="443"/>
      <c r="BG50" s="430"/>
      <c r="BH50" s="431"/>
      <c r="BI50" s="444"/>
      <c r="BJ50" s="442">
        <v>0</v>
      </c>
      <c r="BK50" s="443"/>
      <c r="BL50" s="430"/>
      <c r="BM50" s="431"/>
      <c r="BN50" s="444"/>
      <c r="BO50" s="442">
        <v>0</v>
      </c>
      <c r="BP50" s="443"/>
      <c r="BQ50" s="430"/>
      <c r="BR50" s="431"/>
      <c r="BS50" s="444"/>
      <c r="BT50" s="442">
        <f>SUM(L50:BO50)</f>
        <v>5768</v>
      </c>
      <c r="BU50" s="443"/>
      <c r="BV50" s="430"/>
      <c r="BW50" s="8"/>
      <c r="BZ50" s="9"/>
    </row>
    <row r="51" spans="4:79" ht="12.75" customHeight="1" x14ac:dyDescent="0.35">
      <c r="D51" s="8"/>
      <c r="E51" s="431"/>
      <c r="G51" s="430"/>
      <c r="H51" s="430"/>
      <c r="I51" s="430"/>
      <c r="J51" s="431"/>
      <c r="K51" s="430"/>
      <c r="L51" s="430"/>
      <c r="M51" s="430"/>
      <c r="N51" s="430"/>
      <c r="O51" s="431"/>
      <c r="P51" s="430"/>
      <c r="Q51" s="430"/>
      <c r="R51" s="430"/>
      <c r="S51" s="430"/>
      <c r="T51" s="431"/>
      <c r="U51" s="430"/>
      <c r="V51" s="430"/>
      <c r="W51" s="430"/>
      <c r="X51" s="430"/>
      <c r="Y51" s="431"/>
      <c r="Z51" s="430"/>
      <c r="AA51" s="430"/>
      <c r="AB51" s="430"/>
      <c r="AC51" s="430"/>
      <c r="AD51" s="431"/>
      <c r="AE51" s="430"/>
      <c r="AF51" s="430"/>
      <c r="AG51" s="430"/>
      <c r="AH51" s="430"/>
      <c r="AI51" s="431"/>
      <c r="AJ51" s="430"/>
      <c r="AK51" s="430"/>
      <c r="AL51" s="430"/>
      <c r="AM51" s="430"/>
      <c r="AN51" s="431"/>
      <c r="AO51" s="430"/>
      <c r="AP51" s="430"/>
      <c r="AQ51" s="430"/>
      <c r="AR51" s="430"/>
      <c r="AS51" s="431"/>
      <c r="AT51" s="430"/>
      <c r="AU51" s="430"/>
      <c r="AV51" s="430"/>
      <c r="AW51" s="430"/>
      <c r="AX51" s="431"/>
      <c r="AY51" s="430"/>
      <c r="AZ51" s="430"/>
      <c r="BA51" s="430"/>
      <c r="BB51" s="430"/>
      <c r="BC51" s="431"/>
      <c r="BD51" s="430"/>
      <c r="BE51" s="430"/>
      <c r="BF51" s="430"/>
      <c r="BG51" s="430"/>
      <c r="BH51" s="431"/>
      <c r="BI51" s="430"/>
      <c r="BJ51" s="430"/>
      <c r="BK51" s="430"/>
      <c r="BL51" s="430"/>
      <c r="BM51" s="431"/>
      <c r="BN51" s="430"/>
      <c r="BO51" s="430"/>
      <c r="BP51" s="430"/>
      <c r="BQ51" s="430"/>
      <c r="BR51" s="431"/>
      <c r="BS51" s="430"/>
      <c r="BT51" s="430"/>
      <c r="BU51" s="430"/>
      <c r="BV51" s="430"/>
      <c r="BW51" s="8"/>
      <c r="BZ51" s="9"/>
    </row>
    <row r="52" spans="4:79" ht="12.75" customHeight="1" x14ac:dyDescent="0.35">
      <c r="D52" s="8" t="s">
        <v>338</v>
      </c>
      <c r="E52" s="431"/>
      <c r="G52" s="430">
        <f>SUM(G53:G56)</f>
        <v>0</v>
      </c>
      <c r="H52" s="430"/>
      <c r="I52" s="430"/>
      <c r="J52" s="431"/>
      <c r="K52" s="430"/>
      <c r="L52" s="430">
        <f>SUM(L53:L56)</f>
        <v>1668578</v>
      </c>
      <c r="M52" s="430"/>
      <c r="N52" s="430"/>
      <c r="O52" s="431"/>
      <c r="P52" s="430"/>
      <c r="Q52" s="430">
        <f>SUM(Q53:Q56)</f>
        <v>710853</v>
      </c>
      <c r="R52" s="430"/>
      <c r="S52" s="430"/>
      <c r="T52" s="431"/>
      <c r="U52" s="430"/>
      <c r="V52" s="430">
        <f>SUM(V53:V56)</f>
        <v>685744</v>
      </c>
      <c r="W52" s="430"/>
      <c r="X52" s="430"/>
      <c r="Y52" s="431"/>
      <c r="Z52" s="430"/>
      <c r="AA52" s="430">
        <f>SUM(AA53:AA56)</f>
        <v>0</v>
      </c>
      <c r="AB52" s="430"/>
      <c r="AC52" s="430"/>
      <c r="AD52" s="431"/>
      <c r="AE52" s="430"/>
      <c r="AF52" s="430">
        <f>SUM(AF53:AF56)</f>
        <v>0</v>
      </c>
      <c r="AG52" s="430"/>
      <c r="AH52" s="430"/>
      <c r="AI52" s="431"/>
      <c r="AJ52" s="430"/>
      <c r="AK52" s="430">
        <f>SUM(AK53:AK56)</f>
        <v>0</v>
      </c>
      <c r="AL52" s="430"/>
      <c r="AM52" s="430"/>
      <c r="AN52" s="431"/>
      <c r="AO52" s="430"/>
      <c r="AP52" s="430">
        <f>SUM(AP53:AP56)</f>
        <v>0</v>
      </c>
      <c r="AQ52" s="430"/>
      <c r="AR52" s="430"/>
      <c r="AS52" s="431"/>
      <c r="AT52" s="430"/>
      <c r="AU52" s="430">
        <f>SUM(AU53:AU56)</f>
        <v>0</v>
      </c>
      <c r="AV52" s="430"/>
      <c r="AW52" s="430"/>
      <c r="AX52" s="431"/>
      <c r="AY52" s="430"/>
      <c r="AZ52" s="430">
        <f>SUM(AZ53:AZ56)</f>
        <v>0</v>
      </c>
      <c r="BA52" s="430"/>
      <c r="BB52" s="430"/>
      <c r="BC52" s="431"/>
      <c r="BD52" s="430"/>
      <c r="BE52" s="430">
        <f>SUM(BE53:BE56)</f>
        <v>0</v>
      </c>
      <c r="BF52" s="430"/>
      <c r="BG52" s="430"/>
      <c r="BH52" s="431"/>
      <c r="BI52" s="430"/>
      <c r="BJ52" s="430">
        <f>SUM(BJ53:BJ56)</f>
        <v>0</v>
      </c>
      <c r="BK52" s="430"/>
      <c r="BL52" s="430"/>
      <c r="BM52" s="431"/>
      <c r="BN52" s="430"/>
      <c r="BO52" s="430">
        <f>SUM(BO53:BO56)</f>
        <v>0</v>
      </c>
      <c r="BP52" s="430"/>
      <c r="BQ52" s="430"/>
      <c r="BR52" s="431"/>
      <c r="BS52" s="430"/>
      <c r="BT52" s="430">
        <f>SUM(BT53:BT56)</f>
        <v>3065175</v>
      </c>
      <c r="BU52" s="430"/>
      <c r="BV52" s="430"/>
      <c r="BW52" s="8"/>
      <c r="BZ52" s="9"/>
    </row>
    <row r="53" spans="4:79" ht="12.75" customHeight="1" x14ac:dyDescent="0.35">
      <c r="D53" s="8" t="s">
        <v>328</v>
      </c>
      <c r="E53" s="431"/>
      <c r="F53" s="362"/>
      <c r="G53" s="428">
        <v>0</v>
      </c>
      <c r="H53" s="429"/>
      <c r="I53" s="430"/>
      <c r="J53" s="431"/>
      <c r="K53" s="432"/>
      <c r="L53" s="428">
        <f>1085000-370309</f>
        <v>714691</v>
      </c>
      <c r="M53" s="429"/>
      <c r="N53" s="430"/>
      <c r="O53" s="431"/>
      <c r="P53" s="432"/>
      <c r="Q53" s="428">
        <f>460254-159299</f>
        <v>300955</v>
      </c>
      <c r="R53" s="429"/>
      <c r="S53" s="430"/>
      <c r="T53" s="431"/>
      <c r="U53" s="432"/>
      <c r="V53" s="428">
        <f>440000-155427</f>
        <v>284573</v>
      </c>
      <c r="W53" s="429"/>
      <c r="X53" s="430"/>
      <c r="Y53" s="431"/>
      <c r="Z53" s="432"/>
      <c r="AA53" s="428">
        <v>0</v>
      </c>
      <c r="AB53" s="429"/>
      <c r="AC53" s="430"/>
      <c r="AD53" s="431"/>
      <c r="AE53" s="432"/>
      <c r="AF53" s="428">
        <v>0</v>
      </c>
      <c r="AG53" s="429"/>
      <c r="AH53" s="430"/>
      <c r="AI53" s="431"/>
      <c r="AJ53" s="432"/>
      <c r="AK53" s="428">
        <v>0</v>
      </c>
      <c r="AL53" s="429"/>
      <c r="AM53" s="430"/>
      <c r="AN53" s="431"/>
      <c r="AO53" s="432"/>
      <c r="AP53" s="428">
        <v>0</v>
      </c>
      <c r="AQ53" s="429"/>
      <c r="AR53" s="430"/>
      <c r="AS53" s="431"/>
      <c r="AT53" s="432"/>
      <c r="AU53" s="428">
        <v>0</v>
      </c>
      <c r="AV53" s="429"/>
      <c r="AW53" s="430"/>
      <c r="AX53" s="431"/>
      <c r="AY53" s="432"/>
      <c r="AZ53" s="428">
        <v>0</v>
      </c>
      <c r="BA53" s="429"/>
      <c r="BB53" s="430"/>
      <c r="BC53" s="431"/>
      <c r="BD53" s="432"/>
      <c r="BE53" s="428">
        <v>0</v>
      </c>
      <c r="BF53" s="429"/>
      <c r="BG53" s="430"/>
      <c r="BH53" s="431"/>
      <c r="BI53" s="432"/>
      <c r="BJ53" s="428">
        <v>0</v>
      </c>
      <c r="BK53" s="429"/>
      <c r="BL53" s="430"/>
      <c r="BM53" s="431"/>
      <c r="BN53" s="432"/>
      <c r="BO53" s="428">
        <v>0</v>
      </c>
      <c r="BP53" s="429"/>
      <c r="BQ53" s="430"/>
      <c r="BR53" s="431"/>
      <c r="BS53" s="432"/>
      <c r="BT53" s="428">
        <f>SUM(L53:BO53)</f>
        <v>1300219</v>
      </c>
      <c r="BU53" s="429"/>
      <c r="BV53" s="430"/>
      <c r="BW53" s="8"/>
      <c r="BZ53" s="9"/>
      <c r="CA53" s="9"/>
    </row>
    <row r="54" spans="4:79" ht="12.75" customHeight="1" x14ac:dyDescent="0.35">
      <c r="D54" s="8" t="s">
        <v>331</v>
      </c>
      <c r="E54" s="431"/>
      <c r="F54" s="357"/>
      <c r="G54" s="430">
        <v>0</v>
      </c>
      <c r="H54" s="434"/>
      <c r="I54" s="430"/>
      <c r="J54" s="431"/>
      <c r="K54" s="431"/>
      <c r="L54" s="430">
        <v>370309</v>
      </c>
      <c r="M54" s="434"/>
      <c r="N54" s="430"/>
      <c r="O54" s="431"/>
      <c r="P54" s="431"/>
      <c r="Q54" s="430">
        <v>159299</v>
      </c>
      <c r="R54" s="434"/>
      <c r="S54" s="430"/>
      <c r="T54" s="431"/>
      <c r="U54" s="431"/>
      <c r="V54" s="430">
        <v>155427</v>
      </c>
      <c r="W54" s="434"/>
      <c r="X54" s="430"/>
      <c r="Y54" s="431"/>
      <c r="Z54" s="431"/>
      <c r="AA54" s="430">
        <v>0</v>
      </c>
      <c r="AB54" s="434"/>
      <c r="AC54" s="430"/>
      <c r="AD54" s="431"/>
      <c r="AE54" s="431"/>
      <c r="AF54" s="430">
        <v>0</v>
      </c>
      <c r="AG54" s="434"/>
      <c r="AH54" s="430"/>
      <c r="AI54" s="431"/>
      <c r="AJ54" s="431"/>
      <c r="AK54" s="430">
        <v>0</v>
      </c>
      <c r="AL54" s="434"/>
      <c r="AM54" s="430"/>
      <c r="AN54" s="431"/>
      <c r="AO54" s="431"/>
      <c r="AP54" s="430">
        <v>0</v>
      </c>
      <c r="AQ54" s="434"/>
      <c r="AR54" s="430"/>
      <c r="AS54" s="431"/>
      <c r="AT54" s="431"/>
      <c r="AU54" s="430">
        <v>0</v>
      </c>
      <c r="AV54" s="434"/>
      <c r="AW54" s="430"/>
      <c r="AX54" s="431"/>
      <c r="AY54" s="431"/>
      <c r="AZ54" s="430">
        <v>0</v>
      </c>
      <c r="BA54" s="434"/>
      <c r="BB54" s="430"/>
      <c r="BC54" s="431"/>
      <c r="BD54" s="431"/>
      <c r="BE54" s="430">
        <v>0</v>
      </c>
      <c r="BF54" s="434"/>
      <c r="BG54" s="430"/>
      <c r="BH54" s="431"/>
      <c r="BI54" s="431"/>
      <c r="BJ54" s="430">
        <v>0</v>
      </c>
      <c r="BK54" s="434"/>
      <c r="BL54" s="430"/>
      <c r="BM54" s="431"/>
      <c r="BN54" s="431"/>
      <c r="BO54" s="430">
        <v>0</v>
      </c>
      <c r="BP54" s="434"/>
      <c r="BQ54" s="430"/>
      <c r="BR54" s="431"/>
      <c r="BS54" s="431"/>
      <c r="BT54" s="430">
        <f>SUM(L54:BO54)</f>
        <v>685035</v>
      </c>
      <c r="BU54" s="434"/>
      <c r="BV54" s="430"/>
      <c r="BW54" s="8"/>
      <c r="BZ54" s="9"/>
    </row>
    <row r="55" spans="4:79" ht="12.75" customHeight="1" x14ac:dyDescent="0.35">
      <c r="D55" s="8" t="s">
        <v>332</v>
      </c>
      <c r="E55" s="431"/>
      <c r="F55" s="357"/>
      <c r="G55" s="430">
        <v>0</v>
      </c>
      <c r="H55" s="434"/>
      <c r="I55" s="430"/>
      <c r="J55" s="431"/>
      <c r="K55" s="431"/>
      <c r="L55" s="430">
        <v>0</v>
      </c>
      <c r="M55" s="434"/>
      <c r="N55" s="430"/>
      <c r="O55" s="431"/>
      <c r="P55" s="431"/>
      <c r="Q55" s="430">
        <v>0</v>
      </c>
      <c r="R55" s="434"/>
      <c r="S55" s="430"/>
      <c r="T55" s="431"/>
      <c r="U55" s="431"/>
      <c r="V55" s="430">
        <v>0</v>
      </c>
      <c r="W55" s="434"/>
      <c r="X55" s="430"/>
      <c r="Y55" s="431"/>
      <c r="Z55" s="431"/>
      <c r="AA55" s="430">
        <v>0</v>
      </c>
      <c r="AB55" s="434"/>
      <c r="AC55" s="430"/>
      <c r="AD55" s="431"/>
      <c r="AE55" s="431"/>
      <c r="AF55" s="430">
        <v>0</v>
      </c>
      <c r="AG55" s="434"/>
      <c r="AH55" s="430"/>
      <c r="AI55" s="431"/>
      <c r="AJ55" s="431"/>
      <c r="AK55" s="430">
        <v>0</v>
      </c>
      <c r="AL55" s="434"/>
      <c r="AM55" s="430"/>
      <c r="AN55" s="431"/>
      <c r="AO55" s="431"/>
      <c r="AP55" s="430">
        <v>0</v>
      </c>
      <c r="AQ55" s="434"/>
      <c r="AR55" s="430"/>
      <c r="AS55" s="431"/>
      <c r="AT55" s="431"/>
      <c r="AU55" s="430">
        <v>0</v>
      </c>
      <c r="AV55" s="434"/>
      <c r="AW55" s="430"/>
      <c r="AX55" s="431"/>
      <c r="AY55" s="431"/>
      <c r="AZ55" s="430">
        <v>0</v>
      </c>
      <c r="BA55" s="434"/>
      <c r="BB55" s="430"/>
      <c r="BC55" s="431"/>
      <c r="BD55" s="431"/>
      <c r="BE55" s="430">
        <v>0</v>
      </c>
      <c r="BF55" s="434"/>
      <c r="BG55" s="430"/>
      <c r="BH55" s="431"/>
      <c r="BI55" s="431"/>
      <c r="BJ55" s="430">
        <v>0</v>
      </c>
      <c r="BK55" s="434"/>
      <c r="BL55" s="430"/>
      <c r="BM55" s="431"/>
      <c r="BN55" s="431"/>
      <c r="BO55" s="430">
        <v>0</v>
      </c>
      <c r="BP55" s="434"/>
      <c r="BQ55" s="430"/>
      <c r="BR55" s="431"/>
      <c r="BS55" s="431"/>
      <c r="BT55" s="430">
        <f>SUM(L55:BO55)</f>
        <v>0</v>
      </c>
      <c r="BU55" s="434"/>
      <c r="BV55" s="430"/>
      <c r="BW55" s="8"/>
      <c r="BZ55" s="9"/>
    </row>
    <row r="56" spans="4:79" ht="12.75" customHeight="1" x14ac:dyDescent="0.35">
      <c r="D56" s="8" t="s">
        <v>333</v>
      </c>
      <c r="E56" s="431"/>
      <c r="F56" s="375"/>
      <c r="G56" s="442">
        <v>0</v>
      </c>
      <c r="H56" s="443"/>
      <c r="I56" s="430"/>
      <c r="J56" s="431"/>
      <c r="K56" s="444"/>
      <c r="L56" s="442">
        <v>583578</v>
      </c>
      <c r="M56" s="443"/>
      <c r="N56" s="430"/>
      <c r="O56" s="431"/>
      <c r="P56" s="444"/>
      <c r="Q56" s="442">
        <v>250599</v>
      </c>
      <c r="R56" s="443"/>
      <c r="S56" s="430"/>
      <c r="T56" s="431"/>
      <c r="U56" s="444"/>
      <c r="V56" s="442">
        <v>245744</v>
      </c>
      <c r="W56" s="443"/>
      <c r="X56" s="430"/>
      <c r="Y56" s="431"/>
      <c r="Z56" s="444"/>
      <c r="AA56" s="442">
        <v>0</v>
      </c>
      <c r="AB56" s="443"/>
      <c r="AC56" s="430"/>
      <c r="AD56" s="431"/>
      <c r="AE56" s="444"/>
      <c r="AF56" s="442">
        <v>0</v>
      </c>
      <c r="AG56" s="443"/>
      <c r="AH56" s="430"/>
      <c r="AI56" s="431"/>
      <c r="AJ56" s="444"/>
      <c r="AK56" s="442">
        <v>0</v>
      </c>
      <c r="AL56" s="443"/>
      <c r="AM56" s="430"/>
      <c r="AN56" s="431"/>
      <c r="AO56" s="444"/>
      <c r="AP56" s="442">
        <v>0</v>
      </c>
      <c r="AQ56" s="443"/>
      <c r="AR56" s="430"/>
      <c r="AS56" s="431"/>
      <c r="AT56" s="444"/>
      <c r="AU56" s="442">
        <v>0</v>
      </c>
      <c r="AV56" s="443"/>
      <c r="AW56" s="430"/>
      <c r="AX56" s="431"/>
      <c r="AY56" s="444"/>
      <c r="AZ56" s="442">
        <v>0</v>
      </c>
      <c r="BA56" s="443"/>
      <c r="BB56" s="430"/>
      <c r="BC56" s="431"/>
      <c r="BD56" s="444"/>
      <c r="BE56" s="442">
        <v>0</v>
      </c>
      <c r="BF56" s="443"/>
      <c r="BG56" s="430"/>
      <c r="BH56" s="431"/>
      <c r="BI56" s="444"/>
      <c r="BJ56" s="442">
        <v>0</v>
      </c>
      <c r="BK56" s="443"/>
      <c r="BL56" s="430"/>
      <c r="BM56" s="431"/>
      <c r="BN56" s="444"/>
      <c r="BO56" s="442">
        <v>0</v>
      </c>
      <c r="BP56" s="443"/>
      <c r="BQ56" s="430"/>
      <c r="BR56" s="431"/>
      <c r="BS56" s="444"/>
      <c r="BT56" s="442">
        <f>SUM(L56:BO56)</f>
        <v>1079921</v>
      </c>
      <c r="BU56" s="443"/>
      <c r="BV56" s="430"/>
      <c r="BW56" s="8"/>
      <c r="BZ56" s="9"/>
    </row>
    <row r="57" spans="4:79" x14ac:dyDescent="0.35">
      <c r="D57" s="8"/>
      <c r="E57" s="431"/>
      <c r="G57" s="430"/>
      <c r="H57" s="430"/>
      <c r="I57" s="430"/>
      <c r="J57" s="431"/>
      <c r="K57" s="430"/>
      <c r="L57" s="430"/>
      <c r="M57" s="430"/>
      <c r="N57" s="430"/>
      <c r="O57" s="431"/>
      <c r="P57" s="430"/>
      <c r="Q57" s="430"/>
      <c r="R57" s="430"/>
      <c r="S57" s="430"/>
      <c r="T57" s="431"/>
      <c r="U57" s="430"/>
      <c r="V57" s="430"/>
      <c r="W57" s="430"/>
      <c r="X57" s="430"/>
      <c r="Y57" s="431"/>
      <c r="Z57" s="430"/>
      <c r="AA57" s="430"/>
      <c r="AB57" s="430"/>
      <c r="AC57" s="430"/>
      <c r="AD57" s="431"/>
      <c r="AE57" s="430"/>
      <c r="AF57" s="430"/>
      <c r="AG57" s="430"/>
      <c r="AH57" s="430"/>
      <c r="AI57" s="431"/>
      <c r="AJ57" s="430"/>
      <c r="AK57" s="430"/>
      <c r="AL57" s="430"/>
      <c r="AM57" s="430"/>
      <c r="AN57" s="431"/>
      <c r="AO57" s="430"/>
      <c r="AP57" s="430"/>
      <c r="AQ57" s="430"/>
      <c r="AR57" s="430"/>
      <c r="AS57" s="431"/>
      <c r="AT57" s="430"/>
      <c r="AU57" s="430"/>
      <c r="AV57" s="430"/>
      <c r="AW57" s="430"/>
      <c r="AX57" s="431"/>
      <c r="AY57" s="430"/>
      <c r="AZ57" s="430"/>
      <c r="BA57" s="430"/>
      <c r="BB57" s="430"/>
      <c r="BC57" s="431"/>
      <c r="BD57" s="430"/>
      <c r="BE57" s="430"/>
      <c r="BF57" s="430"/>
      <c r="BG57" s="430"/>
      <c r="BH57" s="431"/>
      <c r="BI57" s="430"/>
      <c r="BJ57" s="430"/>
      <c r="BK57" s="430"/>
      <c r="BL57" s="430"/>
      <c r="BM57" s="431"/>
      <c r="BN57" s="430"/>
      <c r="BO57" s="430"/>
      <c r="BP57" s="430"/>
      <c r="BQ57" s="430"/>
      <c r="BR57" s="431"/>
      <c r="BS57" s="430"/>
      <c r="BT57" s="430"/>
      <c r="BU57" s="430"/>
      <c r="BV57" s="430"/>
      <c r="BW57" s="8"/>
      <c r="BZ57" s="9"/>
    </row>
    <row r="58" spans="4:79" ht="12.75" customHeight="1" x14ac:dyDescent="0.35">
      <c r="D58" s="8" t="s">
        <v>339</v>
      </c>
      <c r="E58" s="431"/>
      <c r="G58" s="430">
        <f>SUM(G59:G62)</f>
        <v>0</v>
      </c>
      <c r="H58" s="430"/>
      <c r="I58" s="430"/>
      <c r="J58" s="431"/>
      <c r="K58" s="430"/>
      <c r="L58" s="430">
        <f>SUM(L59:L62)</f>
        <v>0</v>
      </c>
      <c r="M58" s="430"/>
      <c r="N58" s="430"/>
      <c r="O58" s="431"/>
      <c r="P58" s="430"/>
      <c r="Q58" s="430">
        <f>SUM(Q59:Q62)</f>
        <v>0</v>
      </c>
      <c r="R58" s="430"/>
      <c r="S58" s="430"/>
      <c r="T58" s="431"/>
      <c r="U58" s="430"/>
      <c r="V58" s="430">
        <f>SUM(V59:V62)</f>
        <v>0</v>
      </c>
      <c r="W58" s="430"/>
      <c r="X58" s="430"/>
      <c r="Y58" s="431"/>
      <c r="Z58" s="430"/>
      <c r="AA58" s="430">
        <f>SUM(AA59:AA62)</f>
        <v>0</v>
      </c>
      <c r="AB58" s="430"/>
      <c r="AC58" s="430"/>
      <c r="AD58" s="431"/>
      <c r="AE58" s="430"/>
      <c r="AF58" s="430">
        <f>SUM(AF59:AF62)</f>
        <v>0</v>
      </c>
      <c r="AG58" s="430"/>
      <c r="AH58" s="430"/>
      <c r="AI58" s="431"/>
      <c r="AJ58" s="430"/>
      <c r="AK58" s="430">
        <f>SUM(AK59:AK62)</f>
        <v>0</v>
      </c>
      <c r="AL58" s="430"/>
      <c r="AM58" s="430"/>
      <c r="AN58" s="431"/>
      <c r="AO58" s="430"/>
      <c r="AP58" s="430">
        <f>SUM(AP59:AP62)</f>
        <v>0</v>
      </c>
      <c r="AQ58" s="430"/>
      <c r="AR58" s="430"/>
      <c r="AS58" s="431"/>
      <c r="AT58" s="430"/>
      <c r="AU58" s="430">
        <f>SUM(AU59:AU62)</f>
        <v>0</v>
      </c>
      <c r="AV58" s="430"/>
      <c r="AW58" s="430"/>
      <c r="AX58" s="431"/>
      <c r="AY58" s="430"/>
      <c r="AZ58" s="430">
        <f>SUM(AZ59:AZ62)</f>
        <v>0</v>
      </c>
      <c r="BA58" s="430"/>
      <c r="BB58" s="430"/>
      <c r="BC58" s="431"/>
      <c r="BD58" s="430"/>
      <c r="BE58" s="430">
        <f>SUM(BE59:BE62)</f>
        <v>0</v>
      </c>
      <c r="BF58" s="430"/>
      <c r="BG58" s="430"/>
      <c r="BH58" s="431"/>
      <c r="BI58" s="430"/>
      <c r="BJ58" s="430">
        <f>SUM(BJ59:BJ62)</f>
        <v>0</v>
      </c>
      <c r="BK58" s="430"/>
      <c r="BL58" s="430"/>
      <c r="BM58" s="431"/>
      <c r="BN58" s="430"/>
      <c r="BO58" s="430">
        <f>SUM(BO59:BO62)</f>
        <v>0</v>
      </c>
      <c r="BP58" s="430"/>
      <c r="BQ58" s="430"/>
      <c r="BR58" s="431"/>
      <c r="BS58" s="430"/>
      <c r="BT58" s="430">
        <f>SUM(BT59:BT62)</f>
        <v>0</v>
      </c>
      <c r="BU58" s="430"/>
      <c r="BV58" s="430"/>
      <c r="BW58" s="8"/>
      <c r="BZ58" s="9"/>
    </row>
    <row r="59" spans="4:79" ht="12.75" customHeight="1" x14ac:dyDescent="0.35">
      <c r="D59" s="8" t="s">
        <v>328</v>
      </c>
      <c r="E59" s="431"/>
      <c r="F59" s="362"/>
      <c r="G59" s="428">
        <v>0</v>
      </c>
      <c r="H59" s="429"/>
      <c r="I59" s="430"/>
      <c r="J59" s="431"/>
      <c r="K59" s="432"/>
      <c r="L59" s="428">
        <v>0</v>
      </c>
      <c r="M59" s="429"/>
      <c r="N59" s="430"/>
      <c r="O59" s="431"/>
      <c r="P59" s="432"/>
      <c r="Q59" s="428">
        <v>0</v>
      </c>
      <c r="R59" s="429"/>
      <c r="S59" s="430"/>
      <c r="T59" s="431"/>
      <c r="U59" s="432"/>
      <c r="V59" s="428">
        <v>0</v>
      </c>
      <c r="W59" s="429"/>
      <c r="X59" s="430"/>
      <c r="Y59" s="431"/>
      <c r="Z59" s="432"/>
      <c r="AA59" s="428">
        <v>0</v>
      </c>
      <c r="AB59" s="429"/>
      <c r="AC59" s="430"/>
      <c r="AD59" s="431"/>
      <c r="AE59" s="432"/>
      <c r="AF59" s="428">
        <v>0</v>
      </c>
      <c r="AG59" s="429"/>
      <c r="AH59" s="430"/>
      <c r="AI59" s="431"/>
      <c r="AJ59" s="432"/>
      <c r="AK59" s="428">
        <v>0</v>
      </c>
      <c r="AL59" s="429"/>
      <c r="AM59" s="430"/>
      <c r="AN59" s="431"/>
      <c r="AO59" s="432"/>
      <c r="AP59" s="428">
        <v>0</v>
      </c>
      <c r="AQ59" s="429"/>
      <c r="AR59" s="430"/>
      <c r="AS59" s="431"/>
      <c r="AT59" s="432"/>
      <c r="AU59" s="428">
        <v>0</v>
      </c>
      <c r="AV59" s="429"/>
      <c r="AW59" s="430"/>
      <c r="AX59" s="431"/>
      <c r="AY59" s="432"/>
      <c r="AZ59" s="428">
        <v>0</v>
      </c>
      <c r="BA59" s="429"/>
      <c r="BB59" s="430"/>
      <c r="BC59" s="431"/>
      <c r="BD59" s="432"/>
      <c r="BE59" s="428">
        <v>0</v>
      </c>
      <c r="BF59" s="429"/>
      <c r="BG59" s="430"/>
      <c r="BH59" s="431"/>
      <c r="BI59" s="432"/>
      <c r="BJ59" s="428">
        <v>0</v>
      </c>
      <c r="BK59" s="429"/>
      <c r="BL59" s="430"/>
      <c r="BM59" s="431"/>
      <c r="BN59" s="432"/>
      <c r="BO59" s="428">
        <v>0</v>
      </c>
      <c r="BP59" s="429"/>
      <c r="BQ59" s="430"/>
      <c r="BR59" s="431"/>
      <c r="BS59" s="432"/>
      <c r="BT59" s="428">
        <f>SUM(L59:BO59)</f>
        <v>0</v>
      </c>
      <c r="BU59" s="429"/>
      <c r="BV59" s="430"/>
      <c r="BW59" s="8"/>
      <c r="BZ59" s="9"/>
    </row>
    <row r="60" spans="4:79" ht="12.75" customHeight="1" x14ac:dyDescent="0.35">
      <c r="D60" s="8" t="s">
        <v>331</v>
      </c>
      <c r="E60" s="431"/>
      <c r="F60" s="357"/>
      <c r="G60" s="430">
        <v>0</v>
      </c>
      <c r="H60" s="434"/>
      <c r="I60" s="430"/>
      <c r="J60" s="431"/>
      <c r="K60" s="431"/>
      <c r="L60" s="430">
        <v>0</v>
      </c>
      <c r="M60" s="434"/>
      <c r="N60" s="430"/>
      <c r="O60" s="431"/>
      <c r="P60" s="431"/>
      <c r="Q60" s="430">
        <v>0</v>
      </c>
      <c r="R60" s="434"/>
      <c r="S60" s="430"/>
      <c r="T60" s="431"/>
      <c r="U60" s="431"/>
      <c r="V60" s="430">
        <v>0</v>
      </c>
      <c r="W60" s="434"/>
      <c r="X60" s="430"/>
      <c r="Y60" s="431"/>
      <c r="Z60" s="431"/>
      <c r="AA60" s="430">
        <v>0</v>
      </c>
      <c r="AB60" s="434"/>
      <c r="AC60" s="430"/>
      <c r="AD60" s="431"/>
      <c r="AE60" s="431"/>
      <c r="AF60" s="430">
        <v>0</v>
      </c>
      <c r="AG60" s="434"/>
      <c r="AH60" s="430"/>
      <c r="AI60" s="431"/>
      <c r="AJ60" s="431"/>
      <c r="AK60" s="430">
        <v>0</v>
      </c>
      <c r="AL60" s="434"/>
      <c r="AM60" s="430"/>
      <c r="AN60" s="431"/>
      <c r="AO60" s="431"/>
      <c r="AP60" s="430">
        <v>0</v>
      </c>
      <c r="AQ60" s="434"/>
      <c r="AR60" s="430"/>
      <c r="AS60" s="431"/>
      <c r="AT60" s="431"/>
      <c r="AU60" s="430">
        <v>0</v>
      </c>
      <c r="AV60" s="434"/>
      <c r="AW60" s="430"/>
      <c r="AX60" s="431"/>
      <c r="AY60" s="431"/>
      <c r="AZ60" s="430">
        <v>0</v>
      </c>
      <c r="BA60" s="434"/>
      <c r="BB60" s="430"/>
      <c r="BC60" s="431"/>
      <c r="BD60" s="431"/>
      <c r="BE60" s="430">
        <v>0</v>
      </c>
      <c r="BF60" s="434"/>
      <c r="BG60" s="430"/>
      <c r="BH60" s="431"/>
      <c r="BI60" s="431"/>
      <c r="BJ60" s="430">
        <v>0</v>
      </c>
      <c r="BK60" s="434"/>
      <c r="BL60" s="430"/>
      <c r="BM60" s="431"/>
      <c r="BN60" s="431"/>
      <c r="BO60" s="430">
        <v>0</v>
      </c>
      <c r="BP60" s="434"/>
      <c r="BQ60" s="430"/>
      <c r="BR60" s="431"/>
      <c r="BS60" s="431"/>
      <c r="BT60" s="430">
        <f>SUM(L60:BO60)</f>
        <v>0</v>
      </c>
      <c r="BU60" s="434"/>
      <c r="BV60" s="430"/>
      <c r="BW60" s="8"/>
      <c r="BZ60" s="9"/>
    </row>
    <row r="61" spans="4:79" ht="12.75" customHeight="1" x14ac:dyDescent="0.35">
      <c r="D61" s="8" t="s">
        <v>332</v>
      </c>
      <c r="E61" s="431"/>
      <c r="F61" s="357"/>
      <c r="G61" s="430">
        <v>0</v>
      </c>
      <c r="H61" s="434"/>
      <c r="I61" s="430"/>
      <c r="J61" s="431"/>
      <c r="K61" s="431"/>
      <c r="L61" s="430">
        <v>0</v>
      </c>
      <c r="M61" s="434"/>
      <c r="N61" s="430"/>
      <c r="O61" s="431"/>
      <c r="P61" s="431"/>
      <c r="Q61" s="430">
        <v>0</v>
      </c>
      <c r="R61" s="434"/>
      <c r="S61" s="430"/>
      <c r="T61" s="431"/>
      <c r="U61" s="431"/>
      <c r="V61" s="430">
        <v>0</v>
      </c>
      <c r="W61" s="434"/>
      <c r="X61" s="430"/>
      <c r="Y61" s="431"/>
      <c r="Z61" s="431"/>
      <c r="AA61" s="430">
        <v>0</v>
      </c>
      <c r="AB61" s="434"/>
      <c r="AC61" s="430"/>
      <c r="AD61" s="431"/>
      <c r="AE61" s="431"/>
      <c r="AF61" s="430">
        <v>0</v>
      </c>
      <c r="AG61" s="434"/>
      <c r="AH61" s="430"/>
      <c r="AI61" s="431"/>
      <c r="AJ61" s="431"/>
      <c r="AK61" s="430">
        <v>0</v>
      </c>
      <c r="AL61" s="434"/>
      <c r="AM61" s="430"/>
      <c r="AN61" s="431"/>
      <c r="AO61" s="431"/>
      <c r="AP61" s="430">
        <v>0</v>
      </c>
      <c r="AQ61" s="434"/>
      <c r="AR61" s="430"/>
      <c r="AS61" s="431"/>
      <c r="AT61" s="431"/>
      <c r="AU61" s="430">
        <v>0</v>
      </c>
      <c r="AV61" s="434"/>
      <c r="AW61" s="430"/>
      <c r="AX61" s="431"/>
      <c r="AY61" s="431"/>
      <c r="AZ61" s="430">
        <v>0</v>
      </c>
      <c r="BA61" s="434"/>
      <c r="BB61" s="430"/>
      <c r="BC61" s="431"/>
      <c r="BD61" s="431"/>
      <c r="BE61" s="430">
        <v>0</v>
      </c>
      <c r="BF61" s="434"/>
      <c r="BG61" s="430"/>
      <c r="BH61" s="431"/>
      <c r="BI61" s="431"/>
      <c r="BJ61" s="430">
        <v>0</v>
      </c>
      <c r="BK61" s="434"/>
      <c r="BL61" s="430"/>
      <c r="BM61" s="431"/>
      <c r="BN61" s="431"/>
      <c r="BO61" s="430">
        <v>0</v>
      </c>
      <c r="BP61" s="434"/>
      <c r="BQ61" s="430"/>
      <c r="BR61" s="431"/>
      <c r="BS61" s="431"/>
      <c r="BT61" s="430">
        <f>SUM(L61:BO61)</f>
        <v>0</v>
      </c>
      <c r="BU61" s="434"/>
      <c r="BV61" s="430"/>
      <c r="BW61" s="8"/>
      <c r="BZ61" s="9"/>
    </row>
    <row r="62" spans="4:79" ht="12.75" customHeight="1" x14ac:dyDescent="0.35">
      <c r="D62" s="8" t="s">
        <v>333</v>
      </c>
      <c r="E62" s="431"/>
      <c r="F62" s="375"/>
      <c r="G62" s="442">
        <v>0</v>
      </c>
      <c r="H62" s="443"/>
      <c r="I62" s="430"/>
      <c r="J62" s="431"/>
      <c r="K62" s="444"/>
      <c r="L62" s="442">
        <v>0</v>
      </c>
      <c r="M62" s="443"/>
      <c r="N62" s="430"/>
      <c r="O62" s="431"/>
      <c r="P62" s="444"/>
      <c r="Q62" s="442">
        <v>0</v>
      </c>
      <c r="R62" s="443"/>
      <c r="S62" s="430"/>
      <c r="T62" s="431"/>
      <c r="U62" s="444"/>
      <c r="V62" s="442">
        <v>0</v>
      </c>
      <c r="W62" s="443"/>
      <c r="X62" s="430"/>
      <c r="Y62" s="431"/>
      <c r="Z62" s="444"/>
      <c r="AA62" s="442">
        <v>0</v>
      </c>
      <c r="AB62" s="443"/>
      <c r="AC62" s="430"/>
      <c r="AD62" s="431"/>
      <c r="AE62" s="444"/>
      <c r="AF62" s="442">
        <v>0</v>
      </c>
      <c r="AG62" s="443"/>
      <c r="AH62" s="430"/>
      <c r="AI62" s="431"/>
      <c r="AJ62" s="444"/>
      <c r="AK62" s="442">
        <v>0</v>
      </c>
      <c r="AL62" s="443"/>
      <c r="AM62" s="430"/>
      <c r="AN62" s="431"/>
      <c r="AO62" s="444"/>
      <c r="AP62" s="442">
        <v>0</v>
      </c>
      <c r="AQ62" s="443"/>
      <c r="AR62" s="430"/>
      <c r="AS62" s="431"/>
      <c r="AT62" s="444"/>
      <c r="AU62" s="442">
        <v>0</v>
      </c>
      <c r="AV62" s="443"/>
      <c r="AW62" s="430"/>
      <c r="AX62" s="431"/>
      <c r="AY62" s="444"/>
      <c r="AZ62" s="442">
        <v>0</v>
      </c>
      <c r="BA62" s="443"/>
      <c r="BB62" s="430"/>
      <c r="BC62" s="431"/>
      <c r="BD62" s="444"/>
      <c r="BE62" s="442">
        <v>0</v>
      </c>
      <c r="BF62" s="443"/>
      <c r="BG62" s="430"/>
      <c r="BH62" s="431"/>
      <c r="BI62" s="444"/>
      <c r="BJ62" s="442">
        <v>0</v>
      </c>
      <c r="BK62" s="443"/>
      <c r="BL62" s="430"/>
      <c r="BM62" s="431"/>
      <c r="BN62" s="444"/>
      <c r="BO62" s="442">
        <v>0</v>
      </c>
      <c r="BP62" s="443"/>
      <c r="BQ62" s="430"/>
      <c r="BR62" s="431"/>
      <c r="BS62" s="444"/>
      <c r="BT62" s="442">
        <f>SUM(L62:BO62)</f>
        <v>0</v>
      </c>
      <c r="BU62" s="443"/>
      <c r="BV62" s="430"/>
      <c r="BW62" s="8"/>
      <c r="BZ62" s="9"/>
    </row>
    <row r="63" spans="4:79" ht="12.75" customHeight="1" x14ac:dyDescent="0.35">
      <c r="D63" s="8"/>
      <c r="E63" s="431"/>
      <c r="G63" s="430"/>
      <c r="H63" s="430"/>
      <c r="I63" s="430"/>
      <c r="J63" s="431"/>
      <c r="K63" s="430"/>
      <c r="L63" s="430"/>
      <c r="M63" s="430"/>
      <c r="N63" s="430"/>
      <c r="O63" s="431"/>
      <c r="P63" s="430"/>
      <c r="Q63" s="430"/>
      <c r="R63" s="430"/>
      <c r="S63" s="430"/>
      <c r="T63" s="431"/>
      <c r="U63" s="430"/>
      <c r="V63" s="430"/>
      <c r="W63" s="430"/>
      <c r="X63" s="430"/>
      <c r="Y63" s="431"/>
      <c r="Z63" s="430"/>
      <c r="AA63" s="430"/>
      <c r="AB63" s="430"/>
      <c r="AC63" s="430"/>
      <c r="AD63" s="431"/>
      <c r="AE63" s="430"/>
      <c r="AF63" s="430"/>
      <c r="AG63" s="430"/>
      <c r="AH63" s="430"/>
      <c r="AI63" s="431"/>
      <c r="AJ63" s="430"/>
      <c r="AK63" s="430"/>
      <c r="AL63" s="430"/>
      <c r="AM63" s="430"/>
      <c r="AN63" s="431"/>
      <c r="AO63" s="430"/>
      <c r="AP63" s="430"/>
      <c r="AQ63" s="430"/>
      <c r="AR63" s="430"/>
      <c r="AS63" s="431"/>
      <c r="AT63" s="430"/>
      <c r="AU63" s="430"/>
      <c r="AV63" s="430"/>
      <c r="AW63" s="430"/>
      <c r="AX63" s="431"/>
      <c r="AY63" s="430"/>
      <c r="AZ63" s="430"/>
      <c r="BA63" s="430"/>
      <c r="BB63" s="430"/>
      <c r="BC63" s="431"/>
      <c r="BD63" s="430"/>
      <c r="BE63" s="430"/>
      <c r="BF63" s="430"/>
      <c r="BG63" s="430"/>
      <c r="BH63" s="431"/>
      <c r="BI63" s="430"/>
      <c r="BJ63" s="430"/>
      <c r="BK63" s="430"/>
      <c r="BL63" s="430"/>
      <c r="BM63" s="431"/>
      <c r="BN63" s="430"/>
      <c r="BO63" s="430"/>
      <c r="BP63" s="430"/>
      <c r="BQ63" s="430"/>
      <c r="BR63" s="431"/>
      <c r="BS63" s="430"/>
      <c r="BT63" s="430"/>
      <c r="BU63" s="430"/>
      <c r="BV63" s="430"/>
      <c r="BW63" s="8"/>
      <c r="BZ63" s="9"/>
    </row>
    <row r="64" spans="4:79" x14ac:dyDescent="0.35">
      <c r="D64" s="8" t="s">
        <v>340</v>
      </c>
      <c r="E64" s="431"/>
      <c r="G64" s="430">
        <f>SUM(G65:G68)</f>
        <v>0</v>
      </c>
      <c r="H64" s="430"/>
      <c r="I64" s="430"/>
      <c r="J64" s="431"/>
      <c r="K64" s="430"/>
      <c r="L64" s="430">
        <f>SUM(L65:L68)</f>
        <v>0</v>
      </c>
      <c r="M64" s="430"/>
      <c r="N64" s="430"/>
      <c r="O64" s="431"/>
      <c r="P64" s="430"/>
      <c r="Q64" s="430">
        <f>SUM(Q65:Q68)</f>
        <v>1562092</v>
      </c>
      <c r="R64" s="430"/>
      <c r="S64" s="430"/>
      <c r="T64" s="431"/>
      <c r="U64" s="430"/>
      <c r="V64" s="430">
        <f>SUM(V65:V68)</f>
        <v>1099790</v>
      </c>
      <c r="W64" s="430"/>
      <c r="X64" s="430"/>
      <c r="Y64" s="431"/>
      <c r="Z64" s="430"/>
      <c r="AA64" s="430">
        <f>SUM(AA65:AA68)</f>
        <v>0</v>
      </c>
      <c r="AB64" s="430"/>
      <c r="AC64" s="430"/>
      <c r="AD64" s="431"/>
      <c r="AE64" s="430"/>
      <c r="AF64" s="430">
        <f>SUM(AF65:AF68)</f>
        <v>0</v>
      </c>
      <c r="AG64" s="430"/>
      <c r="AH64" s="430"/>
      <c r="AI64" s="431"/>
      <c r="AJ64" s="430"/>
      <c r="AK64" s="430">
        <f>SUM(AK65:AK68)</f>
        <v>0</v>
      </c>
      <c r="AL64" s="430"/>
      <c r="AM64" s="430"/>
      <c r="AN64" s="431"/>
      <c r="AO64" s="430"/>
      <c r="AP64" s="430">
        <f>SUM(AP65:AP68)</f>
        <v>0</v>
      </c>
      <c r="AQ64" s="430"/>
      <c r="AR64" s="430"/>
      <c r="AS64" s="431"/>
      <c r="AT64" s="430"/>
      <c r="AU64" s="430">
        <f>SUM(AU65:AU68)</f>
        <v>0</v>
      </c>
      <c r="AV64" s="430"/>
      <c r="AW64" s="430"/>
      <c r="AX64" s="431"/>
      <c r="AY64" s="430"/>
      <c r="AZ64" s="430">
        <f>SUM(AZ65:AZ68)</f>
        <v>0</v>
      </c>
      <c r="BA64" s="430"/>
      <c r="BB64" s="430"/>
      <c r="BC64" s="431"/>
      <c r="BD64" s="430"/>
      <c r="BE64" s="430">
        <f>SUM(BE65:BE68)</f>
        <v>0</v>
      </c>
      <c r="BF64" s="430"/>
      <c r="BG64" s="430"/>
      <c r="BH64" s="431"/>
      <c r="BI64" s="430"/>
      <c r="BJ64" s="430">
        <f>SUM(BJ65:BJ68)</f>
        <v>0</v>
      </c>
      <c r="BK64" s="430"/>
      <c r="BL64" s="430"/>
      <c r="BM64" s="431"/>
      <c r="BN64" s="430"/>
      <c r="BO64" s="430">
        <f>SUM(BO65:BO68)</f>
        <v>0</v>
      </c>
      <c r="BP64" s="430"/>
      <c r="BQ64" s="430"/>
      <c r="BR64" s="431"/>
      <c r="BS64" s="430"/>
      <c r="BT64" s="430">
        <f>SUM(BT65:BT68)</f>
        <v>2661882</v>
      </c>
      <c r="BU64" s="430"/>
      <c r="BV64" s="430"/>
      <c r="BW64" s="8"/>
      <c r="BZ64" s="9"/>
    </row>
    <row r="65" spans="4:78" x14ac:dyDescent="0.35">
      <c r="D65" s="8" t="s">
        <v>328</v>
      </c>
      <c r="E65" s="431"/>
      <c r="F65" s="362"/>
      <c r="G65" s="428">
        <v>0</v>
      </c>
      <c r="H65" s="429"/>
      <c r="I65" s="430"/>
      <c r="J65" s="431"/>
      <c r="K65" s="432"/>
      <c r="L65" s="428">
        <v>0</v>
      </c>
      <c r="M65" s="429"/>
      <c r="N65" s="430"/>
      <c r="O65" s="431"/>
      <c r="P65" s="432"/>
      <c r="Q65" s="428">
        <f>860000-446984</f>
        <v>413016</v>
      </c>
      <c r="R65" s="429"/>
      <c r="S65" s="430"/>
      <c r="T65" s="431"/>
      <c r="U65" s="432"/>
      <c r="V65" s="428">
        <f>600000-310060</f>
        <v>289940</v>
      </c>
      <c r="W65" s="429"/>
      <c r="X65" s="430"/>
      <c r="Y65" s="431"/>
      <c r="Z65" s="432"/>
      <c r="AA65" s="428">
        <v>0</v>
      </c>
      <c r="AB65" s="429"/>
      <c r="AC65" s="430"/>
      <c r="AD65" s="431"/>
      <c r="AE65" s="432"/>
      <c r="AF65" s="428">
        <v>0</v>
      </c>
      <c r="AG65" s="429"/>
      <c r="AH65" s="430"/>
      <c r="AI65" s="431"/>
      <c r="AJ65" s="432"/>
      <c r="AK65" s="428">
        <v>0</v>
      </c>
      <c r="AL65" s="429"/>
      <c r="AM65" s="430"/>
      <c r="AN65" s="431"/>
      <c r="AO65" s="432"/>
      <c r="AP65" s="428">
        <v>0</v>
      </c>
      <c r="AQ65" s="429"/>
      <c r="AR65" s="430"/>
      <c r="AS65" s="431"/>
      <c r="AT65" s="432"/>
      <c r="AU65" s="428">
        <v>0</v>
      </c>
      <c r="AV65" s="429"/>
      <c r="AW65" s="430"/>
      <c r="AX65" s="431"/>
      <c r="AY65" s="432"/>
      <c r="AZ65" s="428">
        <v>0</v>
      </c>
      <c r="BA65" s="429"/>
      <c r="BB65" s="430"/>
      <c r="BC65" s="431"/>
      <c r="BD65" s="432"/>
      <c r="BE65" s="428">
        <v>0</v>
      </c>
      <c r="BF65" s="429"/>
      <c r="BG65" s="430"/>
      <c r="BH65" s="431"/>
      <c r="BI65" s="432"/>
      <c r="BJ65" s="428">
        <v>0</v>
      </c>
      <c r="BK65" s="429"/>
      <c r="BL65" s="430"/>
      <c r="BM65" s="431"/>
      <c r="BN65" s="432"/>
      <c r="BO65" s="428">
        <v>0</v>
      </c>
      <c r="BP65" s="429"/>
      <c r="BQ65" s="430"/>
      <c r="BR65" s="431"/>
      <c r="BS65" s="432"/>
      <c r="BT65" s="428">
        <f>SUM(L65:BO65)</f>
        <v>702956</v>
      </c>
      <c r="BU65" s="429"/>
      <c r="BV65" s="430"/>
      <c r="BW65" s="8"/>
      <c r="BZ65" s="9"/>
    </row>
    <row r="66" spans="4:78" x14ac:dyDescent="0.35">
      <c r="D66" s="8" t="s">
        <v>331</v>
      </c>
      <c r="E66" s="431"/>
      <c r="F66" s="357"/>
      <c r="G66" s="430">
        <v>0</v>
      </c>
      <c r="H66" s="434"/>
      <c r="I66" s="430"/>
      <c r="J66" s="431"/>
      <c r="K66" s="431"/>
      <c r="L66" s="430">
        <v>0</v>
      </c>
      <c r="M66" s="434"/>
      <c r="N66" s="430"/>
      <c r="O66" s="431"/>
      <c r="P66" s="431"/>
      <c r="Q66" s="430">
        <v>446984</v>
      </c>
      <c r="R66" s="434"/>
      <c r="S66" s="430"/>
      <c r="T66" s="431"/>
      <c r="U66" s="431"/>
      <c r="V66" s="430">
        <v>310060</v>
      </c>
      <c r="W66" s="434"/>
      <c r="X66" s="430"/>
      <c r="Y66" s="431"/>
      <c r="Z66" s="431"/>
      <c r="AA66" s="430">
        <v>0</v>
      </c>
      <c r="AB66" s="434"/>
      <c r="AC66" s="430"/>
      <c r="AD66" s="431"/>
      <c r="AE66" s="431"/>
      <c r="AF66" s="430">
        <v>0</v>
      </c>
      <c r="AG66" s="434"/>
      <c r="AH66" s="430"/>
      <c r="AI66" s="431"/>
      <c r="AJ66" s="431"/>
      <c r="AK66" s="430">
        <v>0</v>
      </c>
      <c r="AL66" s="434"/>
      <c r="AM66" s="430"/>
      <c r="AN66" s="431"/>
      <c r="AO66" s="431"/>
      <c r="AP66" s="430">
        <v>0</v>
      </c>
      <c r="AQ66" s="434"/>
      <c r="AR66" s="430"/>
      <c r="AS66" s="431"/>
      <c r="AT66" s="431"/>
      <c r="AU66" s="430">
        <v>0</v>
      </c>
      <c r="AV66" s="434"/>
      <c r="AW66" s="430"/>
      <c r="AX66" s="431"/>
      <c r="AY66" s="431"/>
      <c r="AZ66" s="430">
        <v>0</v>
      </c>
      <c r="BA66" s="434"/>
      <c r="BB66" s="430"/>
      <c r="BC66" s="431"/>
      <c r="BD66" s="431"/>
      <c r="BE66" s="430">
        <v>0</v>
      </c>
      <c r="BF66" s="434"/>
      <c r="BG66" s="430"/>
      <c r="BH66" s="431"/>
      <c r="BI66" s="431"/>
      <c r="BJ66" s="430">
        <v>0</v>
      </c>
      <c r="BK66" s="434"/>
      <c r="BL66" s="430"/>
      <c r="BM66" s="431"/>
      <c r="BN66" s="431"/>
      <c r="BO66" s="430">
        <v>0</v>
      </c>
      <c r="BP66" s="434"/>
      <c r="BQ66" s="430"/>
      <c r="BR66" s="431"/>
      <c r="BS66" s="431"/>
      <c r="BT66" s="430">
        <f>SUM(L66:BO66)</f>
        <v>757044</v>
      </c>
      <c r="BU66" s="434"/>
      <c r="BV66" s="430"/>
      <c r="BW66" s="8"/>
      <c r="BZ66" s="9"/>
    </row>
    <row r="67" spans="4:78" x14ac:dyDescent="0.35">
      <c r="D67" s="8" t="s">
        <v>332</v>
      </c>
      <c r="E67" s="431"/>
      <c r="F67" s="357"/>
      <c r="G67" s="430">
        <v>0</v>
      </c>
      <c r="H67" s="434"/>
      <c r="I67" s="430"/>
      <c r="J67" s="431"/>
      <c r="K67" s="431"/>
      <c r="L67" s="430">
        <v>0</v>
      </c>
      <c r="M67" s="434"/>
      <c r="N67" s="430"/>
      <c r="O67" s="431"/>
      <c r="P67" s="431"/>
      <c r="Q67" s="430">
        <v>0</v>
      </c>
      <c r="R67" s="434"/>
      <c r="S67" s="430"/>
      <c r="T67" s="431"/>
      <c r="U67" s="431"/>
      <c r="V67" s="430">
        <v>0</v>
      </c>
      <c r="W67" s="434"/>
      <c r="X67" s="430"/>
      <c r="Y67" s="431"/>
      <c r="Z67" s="431"/>
      <c r="AA67" s="430">
        <v>0</v>
      </c>
      <c r="AB67" s="434"/>
      <c r="AC67" s="430"/>
      <c r="AD67" s="431"/>
      <c r="AE67" s="431"/>
      <c r="AF67" s="430">
        <v>0</v>
      </c>
      <c r="AG67" s="434"/>
      <c r="AH67" s="430"/>
      <c r="AI67" s="431"/>
      <c r="AJ67" s="431"/>
      <c r="AK67" s="430">
        <v>0</v>
      </c>
      <c r="AL67" s="434"/>
      <c r="AM67" s="430"/>
      <c r="AN67" s="431"/>
      <c r="AO67" s="431"/>
      <c r="AP67" s="430">
        <v>0</v>
      </c>
      <c r="AQ67" s="434"/>
      <c r="AR67" s="430"/>
      <c r="AS67" s="431"/>
      <c r="AT67" s="431"/>
      <c r="AU67" s="430">
        <v>0</v>
      </c>
      <c r="AV67" s="434"/>
      <c r="AW67" s="430"/>
      <c r="AX67" s="431"/>
      <c r="AY67" s="431"/>
      <c r="AZ67" s="430">
        <v>0</v>
      </c>
      <c r="BA67" s="434"/>
      <c r="BB67" s="430"/>
      <c r="BC67" s="431"/>
      <c r="BD67" s="431"/>
      <c r="BE67" s="430">
        <v>0</v>
      </c>
      <c r="BF67" s="434"/>
      <c r="BG67" s="430"/>
      <c r="BH67" s="431"/>
      <c r="BI67" s="431"/>
      <c r="BJ67" s="430">
        <v>0</v>
      </c>
      <c r="BK67" s="434"/>
      <c r="BL67" s="430"/>
      <c r="BM67" s="431"/>
      <c r="BN67" s="431"/>
      <c r="BO67" s="430">
        <v>0</v>
      </c>
      <c r="BP67" s="434"/>
      <c r="BQ67" s="430"/>
      <c r="BR67" s="431"/>
      <c r="BS67" s="431"/>
      <c r="BT67" s="430">
        <f>SUM(L67:BO67)</f>
        <v>0</v>
      </c>
      <c r="BU67" s="434"/>
      <c r="BV67" s="430"/>
      <c r="BW67" s="8"/>
      <c r="BZ67" s="9"/>
    </row>
    <row r="68" spans="4:78" x14ac:dyDescent="0.35">
      <c r="D68" s="8" t="s">
        <v>333</v>
      </c>
      <c r="E68" s="431"/>
      <c r="F68" s="375"/>
      <c r="G68" s="442">
        <v>0</v>
      </c>
      <c r="H68" s="443"/>
      <c r="I68" s="430"/>
      <c r="J68" s="431"/>
      <c r="K68" s="444"/>
      <c r="L68" s="442">
        <v>0</v>
      </c>
      <c r="M68" s="443"/>
      <c r="N68" s="430"/>
      <c r="O68" s="431"/>
      <c r="P68" s="444"/>
      <c r="Q68" s="442">
        <v>702092</v>
      </c>
      <c r="R68" s="443"/>
      <c r="S68" s="430"/>
      <c r="T68" s="431"/>
      <c r="U68" s="444"/>
      <c r="V68" s="442">
        <v>499790</v>
      </c>
      <c r="W68" s="443"/>
      <c r="X68" s="430"/>
      <c r="Y68" s="431"/>
      <c r="Z68" s="444"/>
      <c r="AA68" s="442">
        <v>0</v>
      </c>
      <c r="AB68" s="443"/>
      <c r="AC68" s="430"/>
      <c r="AD68" s="431"/>
      <c r="AE68" s="444"/>
      <c r="AF68" s="442">
        <v>0</v>
      </c>
      <c r="AG68" s="443"/>
      <c r="AH68" s="430"/>
      <c r="AI68" s="431"/>
      <c r="AJ68" s="444"/>
      <c r="AK68" s="442">
        <v>0</v>
      </c>
      <c r="AL68" s="443"/>
      <c r="AM68" s="430"/>
      <c r="AN68" s="431"/>
      <c r="AO68" s="444"/>
      <c r="AP68" s="442">
        <v>0</v>
      </c>
      <c r="AQ68" s="443"/>
      <c r="AR68" s="430"/>
      <c r="AS68" s="431"/>
      <c r="AT68" s="444"/>
      <c r="AU68" s="442">
        <v>0</v>
      </c>
      <c r="AV68" s="443"/>
      <c r="AW68" s="430"/>
      <c r="AX68" s="431"/>
      <c r="AY68" s="444"/>
      <c r="AZ68" s="442">
        <v>0</v>
      </c>
      <c r="BA68" s="443"/>
      <c r="BB68" s="430"/>
      <c r="BC68" s="431"/>
      <c r="BD68" s="444"/>
      <c r="BE68" s="442">
        <v>0</v>
      </c>
      <c r="BF68" s="443"/>
      <c r="BG68" s="430"/>
      <c r="BH68" s="431"/>
      <c r="BI68" s="444"/>
      <c r="BJ68" s="442">
        <v>0</v>
      </c>
      <c r="BK68" s="443"/>
      <c r="BL68" s="430"/>
      <c r="BM68" s="431"/>
      <c r="BN68" s="444"/>
      <c r="BO68" s="442">
        <v>0</v>
      </c>
      <c r="BP68" s="443"/>
      <c r="BQ68" s="430"/>
      <c r="BR68" s="431"/>
      <c r="BS68" s="444"/>
      <c r="BT68" s="442">
        <f>SUM(L68:BO68)</f>
        <v>1201882</v>
      </c>
      <c r="BU68" s="443"/>
      <c r="BV68" s="430"/>
      <c r="BW68" s="8"/>
      <c r="BZ68" s="9"/>
    </row>
    <row r="69" spans="4:78" x14ac:dyDescent="0.35">
      <c r="D69" s="8"/>
      <c r="E69" s="431"/>
      <c r="G69" s="430"/>
      <c r="H69" s="430"/>
      <c r="I69" s="430"/>
      <c r="J69" s="431"/>
      <c r="K69" s="430"/>
      <c r="L69" s="430"/>
      <c r="M69" s="430"/>
      <c r="N69" s="430"/>
      <c r="O69" s="431"/>
      <c r="P69" s="430"/>
      <c r="Q69" s="430"/>
      <c r="R69" s="430"/>
      <c r="S69" s="430"/>
      <c r="T69" s="431"/>
      <c r="U69" s="430"/>
      <c r="V69" s="430"/>
      <c r="W69" s="430"/>
      <c r="X69" s="430"/>
      <c r="Y69" s="431"/>
      <c r="Z69" s="430"/>
      <c r="AA69" s="430"/>
      <c r="AB69" s="430"/>
      <c r="AC69" s="430"/>
      <c r="AD69" s="431"/>
      <c r="AE69" s="430"/>
      <c r="AF69" s="430"/>
      <c r="AG69" s="430"/>
      <c r="AH69" s="430"/>
      <c r="AI69" s="431"/>
      <c r="AJ69" s="430"/>
      <c r="AK69" s="430"/>
      <c r="AL69" s="430"/>
      <c r="AM69" s="430"/>
      <c r="AN69" s="431"/>
      <c r="AO69" s="430"/>
      <c r="AP69" s="430"/>
      <c r="AQ69" s="430"/>
      <c r="AR69" s="430"/>
      <c r="AS69" s="431"/>
      <c r="AT69" s="430"/>
      <c r="AU69" s="430"/>
      <c r="AV69" s="430"/>
      <c r="AW69" s="430"/>
      <c r="AX69" s="431"/>
      <c r="AY69" s="430"/>
      <c r="AZ69" s="430"/>
      <c r="BA69" s="430"/>
      <c r="BB69" s="430"/>
      <c r="BC69" s="431"/>
      <c r="BD69" s="430"/>
      <c r="BE69" s="430"/>
      <c r="BF69" s="430"/>
      <c r="BG69" s="430"/>
      <c r="BH69" s="431"/>
      <c r="BI69" s="430"/>
      <c r="BJ69" s="430"/>
      <c r="BK69" s="430"/>
      <c r="BL69" s="430"/>
      <c r="BM69" s="431"/>
      <c r="BN69" s="430"/>
      <c r="BO69" s="430"/>
      <c r="BP69" s="430"/>
      <c r="BQ69" s="430"/>
      <c r="BR69" s="431"/>
      <c r="BS69" s="430"/>
      <c r="BT69" s="430"/>
      <c r="BU69" s="430"/>
      <c r="BV69" s="430"/>
      <c r="BW69" s="8"/>
      <c r="BZ69" s="9"/>
    </row>
    <row r="70" spans="4:78" ht="12.75" customHeight="1" x14ac:dyDescent="0.35">
      <c r="D70" s="8" t="s">
        <v>341</v>
      </c>
      <c r="E70" s="431"/>
      <c r="G70" s="430">
        <f>SUM(G71:G74)</f>
        <v>0</v>
      </c>
      <c r="H70" s="430"/>
      <c r="I70" s="430"/>
      <c r="J70" s="431"/>
      <c r="K70" s="430"/>
      <c r="L70" s="430">
        <f>SUM(L71:L74)</f>
        <v>25689</v>
      </c>
      <c r="M70" s="430"/>
      <c r="N70" s="430"/>
      <c r="O70" s="431"/>
      <c r="P70" s="430"/>
      <c r="Q70" s="430">
        <f>SUM(Q71:Q74)</f>
        <v>567523</v>
      </c>
      <c r="R70" s="430"/>
      <c r="S70" s="430"/>
      <c r="T70" s="431"/>
      <c r="U70" s="430"/>
      <c r="V70" s="430">
        <f>SUM(V71:V74)</f>
        <v>520521</v>
      </c>
      <c r="W70" s="430"/>
      <c r="X70" s="430"/>
      <c r="Y70" s="431"/>
      <c r="Z70" s="430"/>
      <c r="AA70" s="430">
        <f>SUM(AA71:AA74)</f>
        <v>0</v>
      </c>
      <c r="AB70" s="430"/>
      <c r="AC70" s="430"/>
      <c r="AD70" s="431"/>
      <c r="AE70" s="430"/>
      <c r="AF70" s="430">
        <f>SUM(AF71:AF74)</f>
        <v>0</v>
      </c>
      <c r="AG70" s="430"/>
      <c r="AH70" s="430"/>
      <c r="AI70" s="431"/>
      <c r="AJ70" s="430"/>
      <c r="AK70" s="430">
        <f>SUM(AK71:AK74)</f>
        <v>0</v>
      </c>
      <c r="AL70" s="430"/>
      <c r="AM70" s="430"/>
      <c r="AN70" s="431"/>
      <c r="AO70" s="430"/>
      <c r="AP70" s="430">
        <f>SUM(AP71:AP74)</f>
        <v>0</v>
      </c>
      <c r="AQ70" s="430"/>
      <c r="AR70" s="430"/>
      <c r="AS70" s="431"/>
      <c r="AT70" s="430"/>
      <c r="AU70" s="430">
        <f>SUM(AU71:AU74)</f>
        <v>0</v>
      </c>
      <c r="AV70" s="430"/>
      <c r="AW70" s="430"/>
      <c r="AX70" s="431"/>
      <c r="AY70" s="430"/>
      <c r="AZ70" s="430">
        <f>SUM(AZ71:AZ74)</f>
        <v>0</v>
      </c>
      <c r="BA70" s="430"/>
      <c r="BB70" s="430"/>
      <c r="BC70" s="431"/>
      <c r="BD70" s="430"/>
      <c r="BE70" s="430">
        <f>SUM(BE71:BE74)</f>
        <v>0</v>
      </c>
      <c r="BF70" s="430"/>
      <c r="BG70" s="430"/>
      <c r="BH70" s="431"/>
      <c r="BI70" s="430"/>
      <c r="BJ70" s="430">
        <f>SUM(BJ71:BJ74)</f>
        <v>0</v>
      </c>
      <c r="BK70" s="430"/>
      <c r="BL70" s="430"/>
      <c r="BM70" s="431"/>
      <c r="BN70" s="430"/>
      <c r="BO70" s="430">
        <f>SUM(BO71:BO74)</f>
        <v>0</v>
      </c>
      <c r="BP70" s="430"/>
      <c r="BQ70" s="430"/>
      <c r="BR70" s="431"/>
      <c r="BS70" s="430"/>
      <c r="BT70" s="430">
        <f>SUM(BT71:BT74)</f>
        <v>1113733</v>
      </c>
      <c r="BU70" s="430"/>
      <c r="BV70" s="430"/>
      <c r="BW70" s="8"/>
      <c r="BZ70" s="9"/>
    </row>
    <row r="71" spans="4:78" ht="12.75" customHeight="1" x14ac:dyDescent="0.35">
      <c r="D71" s="8" t="s">
        <v>328</v>
      </c>
      <c r="E71" s="441"/>
      <c r="F71" s="362"/>
      <c r="G71" s="428">
        <v>0</v>
      </c>
      <c r="H71" s="429"/>
      <c r="I71" s="430"/>
      <c r="J71" s="431"/>
      <c r="K71" s="432"/>
      <c r="L71" s="428">
        <f>25000+309</f>
        <v>25309</v>
      </c>
      <c r="M71" s="429"/>
      <c r="N71" s="430"/>
      <c r="O71" s="431"/>
      <c r="P71" s="432"/>
      <c r="Q71" s="428">
        <f>550000-2407+142</f>
        <v>547735</v>
      </c>
      <c r="R71" s="429"/>
      <c r="S71" s="430"/>
      <c r="T71" s="431"/>
      <c r="U71" s="432"/>
      <c r="V71" s="428">
        <f>500000-7682</f>
        <v>492318</v>
      </c>
      <c r="W71" s="429"/>
      <c r="X71" s="430"/>
      <c r="Y71" s="431"/>
      <c r="Z71" s="432"/>
      <c r="AA71" s="428">
        <v>0</v>
      </c>
      <c r="AB71" s="429"/>
      <c r="AC71" s="430"/>
      <c r="AD71" s="431"/>
      <c r="AE71" s="432"/>
      <c r="AF71" s="428">
        <v>0</v>
      </c>
      <c r="AG71" s="429"/>
      <c r="AH71" s="430"/>
      <c r="AI71" s="431"/>
      <c r="AJ71" s="432"/>
      <c r="AK71" s="428">
        <v>0</v>
      </c>
      <c r="AL71" s="429"/>
      <c r="AM71" s="430"/>
      <c r="AN71" s="431"/>
      <c r="AO71" s="432"/>
      <c r="AP71" s="428">
        <v>0</v>
      </c>
      <c r="AQ71" s="429"/>
      <c r="AR71" s="430"/>
      <c r="AS71" s="431"/>
      <c r="AT71" s="432"/>
      <c r="AU71" s="428">
        <v>0</v>
      </c>
      <c r="AV71" s="429"/>
      <c r="AW71" s="430"/>
      <c r="AX71" s="431"/>
      <c r="AY71" s="432"/>
      <c r="AZ71" s="428">
        <v>0</v>
      </c>
      <c r="BA71" s="429"/>
      <c r="BB71" s="430"/>
      <c r="BC71" s="431"/>
      <c r="BD71" s="432"/>
      <c r="BE71" s="428">
        <v>0</v>
      </c>
      <c r="BF71" s="429"/>
      <c r="BG71" s="430"/>
      <c r="BH71" s="431"/>
      <c r="BI71" s="432"/>
      <c r="BJ71" s="428">
        <v>0</v>
      </c>
      <c r="BK71" s="429"/>
      <c r="BL71" s="430"/>
      <c r="BM71" s="431"/>
      <c r="BN71" s="432"/>
      <c r="BO71" s="428">
        <v>0</v>
      </c>
      <c r="BP71" s="429"/>
      <c r="BQ71" s="430"/>
      <c r="BR71" s="431"/>
      <c r="BS71" s="432"/>
      <c r="BT71" s="428">
        <f>SUM(L71:BO71)</f>
        <v>1065362</v>
      </c>
      <c r="BU71" s="429"/>
      <c r="BV71" s="430"/>
      <c r="BW71" s="8"/>
      <c r="BZ71" s="9"/>
    </row>
    <row r="72" spans="4:78" ht="12.75" customHeight="1" x14ac:dyDescent="0.35">
      <c r="D72" s="8" t="s">
        <v>331</v>
      </c>
      <c r="E72" s="431"/>
      <c r="F72" s="357"/>
      <c r="G72" s="430">
        <v>0</v>
      </c>
      <c r="H72" s="434"/>
      <c r="I72" s="430"/>
      <c r="J72" s="431"/>
      <c r="K72" s="431"/>
      <c r="L72" s="430">
        <v>0</v>
      </c>
      <c r="M72" s="434"/>
      <c r="N72" s="430"/>
      <c r="O72" s="431"/>
      <c r="P72" s="431"/>
      <c r="Q72" s="430">
        <v>2407</v>
      </c>
      <c r="R72" s="434"/>
      <c r="S72" s="430"/>
      <c r="T72" s="431"/>
      <c r="U72" s="431"/>
      <c r="V72" s="430">
        <v>7682</v>
      </c>
      <c r="W72" s="434"/>
      <c r="X72" s="430"/>
      <c r="Y72" s="431"/>
      <c r="Z72" s="431"/>
      <c r="AA72" s="430">
        <v>0</v>
      </c>
      <c r="AB72" s="434"/>
      <c r="AC72" s="430"/>
      <c r="AD72" s="431"/>
      <c r="AE72" s="431"/>
      <c r="AF72" s="430">
        <v>0</v>
      </c>
      <c r="AG72" s="434"/>
      <c r="AH72" s="430"/>
      <c r="AI72" s="431"/>
      <c r="AJ72" s="431"/>
      <c r="AK72" s="430">
        <v>0</v>
      </c>
      <c r="AL72" s="434"/>
      <c r="AM72" s="430"/>
      <c r="AN72" s="431"/>
      <c r="AO72" s="431"/>
      <c r="AP72" s="430">
        <v>0</v>
      </c>
      <c r="AQ72" s="434"/>
      <c r="AR72" s="430"/>
      <c r="AS72" s="431"/>
      <c r="AT72" s="431"/>
      <c r="AU72" s="430">
        <v>0</v>
      </c>
      <c r="AV72" s="434"/>
      <c r="AW72" s="430"/>
      <c r="AX72" s="431"/>
      <c r="AY72" s="431"/>
      <c r="AZ72" s="430">
        <v>0</v>
      </c>
      <c r="BA72" s="434"/>
      <c r="BB72" s="430"/>
      <c r="BC72" s="431"/>
      <c r="BD72" s="431"/>
      <c r="BE72" s="430">
        <v>0</v>
      </c>
      <c r="BF72" s="434"/>
      <c r="BG72" s="430"/>
      <c r="BH72" s="431"/>
      <c r="BI72" s="431"/>
      <c r="BJ72" s="430">
        <v>0</v>
      </c>
      <c r="BK72" s="434"/>
      <c r="BL72" s="430"/>
      <c r="BM72" s="431"/>
      <c r="BN72" s="431"/>
      <c r="BO72" s="430">
        <v>0</v>
      </c>
      <c r="BP72" s="434"/>
      <c r="BQ72" s="430"/>
      <c r="BR72" s="431"/>
      <c r="BS72" s="431"/>
      <c r="BT72" s="430">
        <f>SUM(L72:BO72)</f>
        <v>10089</v>
      </c>
      <c r="BU72" s="434"/>
      <c r="BV72" s="430"/>
      <c r="BW72" s="8"/>
      <c r="BZ72" s="9"/>
    </row>
    <row r="73" spans="4:78" ht="12.75" customHeight="1" x14ac:dyDescent="0.35">
      <c r="D73" s="8" t="s">
        <v>332</v>
      </c>
      <c r="E73" s="431"/>
      <c r="F73" s="357"/>
      <c r="G73" s="430">
        <v>0</v>
      </c>
      <c r="H73" s="434"/>
      <c r="I73" s="430"/>
      <c r="J73" s="431"/>
      <c r="K73" s="431"/>
      <c r="L73" s="430">
        <v>-309</v>
      </c>
      <c r="M73" s="434"/>
      <c r="N73" s="430"/>
      <c r="O73" s="431"/>
      <c r="P73" s="431"/>
      <c r="Q73" s="430">
        <v>-142</v>
      </c>
      <c r="R73" s="434"/>
      <c r="S73" s="430"/>
      <c r="T73" s="431"/>
      <c r="U73" s="431"/>
      <c r="V73" s="430">
        <v>0</v>
      </c>
      <c r="W73" s="434"/>
      <c r="X73" s="430"/>
      <c r="Y73" s="431"/>
      <c r="Z73" s="431"/>
      <c r="AA73" s="430">
        <v>0</v>
      </c>
      <c r="AB73" s="434"/>
      <c r="AC73" s="430"/>
      <c r="AD73" s="431"/>
      <c r="AE73" s="431"/>
      <c r="AF73" s="430">
        <v>0</v>
      </c>
      <c r="AG73" s="434"/>
      <c r="AH73" s="430"/>
      <c r="AI73" s="431"/>
      <c r="AJ73" s="431"/>
      <c r="AK73" s="430">
        <v>0</v>
      </c>
      <c r="AL73" s="434"/>
      <c r="AM73" s="430"/>
      <c r="AN73" s="431"/>
      <c r="AO73" s="431"/>
      <c r="AP73" s="430">
        <v>0</v>
      </c>
      <c r="AQ73" s="434"/>
      <c r="AR73" s="430"/>
      <c r="AS73" s="431"/>
      <c r="AT73" s="431"/>
      <c r="AU73" s="430">
        <v>0</v>
      </c>
      <c r="AV73" s="434"/>
      <c r="AW73" s="430"/>
      <c r="AX73" s="431"/>
      <c r="AY73" s="431"/>
      <c r="AZ73" s="430">
        <v>0</v>
      </c>
      <c r="BA73" s="434"/>
      <c r="BB73" s="430"/>
      <c r="BC73" s="431"/>
      <c r="BD73" s="431"/>
      <c r="BE73" s="430">
        <v>0</v>
      </c>
      <c r="BF73" s="434"/>
      <c r="BG73" s="430"/>
      <c r="BH73" s="431"/>
      <c r="BI73" s="431"/>
      <c r="BJ73" s="430">
        <v>0</v>
      </c>
      <c r="BK73" s="434"/>
      <c r="BL73" s="430"/>
      <c r="BM73" s="431"/>
      <c r="BN73" s="431"/>
      <c r="BO73" s="430">
        <v>0</v>
      </c>
      <c r="BP73" s="434"/>
      <c r="BQ73" s="430"/>
      <c r="BR73" s="431"/>
      <c r="BS73" s="431"/>
      <c r="BT73" s="430">
        <f>SUM(L73:BO73)</f>
        <v>-451</v>
      </c>
      <c r="BU73" s="434"/>
      <c r="BV73" s="430"/>
      <c r="BW73" s="8"/>
      <c r="BZ73" s="9"/>
    </row>
    <row r="74" spans="4:78" ht="12.75" customHeight="1" x14ac:dyDescent="0.35">
      <c r="D74" s="8" t="s">
        <v>333</v>
      </c>
      <c r="E74" s="431"/>
      <c r="F74" s="375"/>
      <c r="G74" s="442">
        <v>0</v>
      </c>
      <c r="H74" s="443"/>
      <c r="I74" s="430"/>
      <c r="J74" s="431"/>
      <c r="K74" s="444"/>
      <c r="L74" s="442">
        <v>689</v>
      </c>
      <c r="M74" s="443"/>
      <c r="N74" s="430"/>
      <c r="O74" s="431"/>
      <c r="P74" s="444"/>
      <c r="Q74" s="442">
        <v>17523</v>
      </c>
      <c r="R74" s="443"/>
      <c r="S74" s="430"/>
      <c r="T74" s="431"/>
      <c r="U74" s="444"/>
      <c r="V74" s="442">
        <v>20521</v>
      </c>
      <c r="W74" s="443"/>
      <c r="X74" s="430"/>
      <c r="Y74" s="431"/>
      <c r="Z74" s="444"/>
      <c r="AA74" s="442">
        <v>0</v>
      </c>
      <c r="AB74" s="443"/>
      <c r="AC74" s="430"/>
      <c r="AD74" s="431"/>
      <c r="AE74" s="444"/>
      <c r="AF74" s="442">
        <v>0</v>
      </c>
      <c r="AG74" s="443"/>
      <c r="AH74" s="430"/>
      <c r="AI74" s="431"/>
      <c r="AJ74" s="444"/>
      <c r="AK74" s="442">
        <v>0</v>
      </c>
      <c r="AL74" s="443"/>
      <c r="AM74" s="430"/>
      <c r="AN74" s="431"/>
      <c r="AO74" s="444"/>
      <c r="AP74" s="442">
        <v>0</v>
      </c>
      <c r="AQ74" s="443"/>
      <c r="AR74" s="430"/>
      <c r="AS74" s="431"/>
      <c r="AT74" s="444"/>
      <c r="AU74" s="442">
        <v>0</v>
      </c>
      <c r="AV74" s="443"/>
      <c r="AW74" s="430"/>
      <c r="AX74" s="431"/>
      <c r="AY74" s="444"/>
      <c r="AZ74" s="442">
        <v>0</v>
      </c>
      <c r="BA74" s="443"/>
      <c r="BB74" s="430"/>
      <c r="BC74" s="431"/>
      <c r="BD74" s="444"/>
      <c r="BE74" s="442">
        <v>0</v>
      </c>
      <c r="BF74" s="443"/>
      <c r="BG74" s="430"/>
      <c r="BH74" s="431"/>
      <c r="BI74" s="444"/>
      <c r="BJ74" s="442">
        <v>0</v>
      </c>
      <c r="BK74" s="443"/>
      <c r="BL74" s="430"/>
      <c r="BM74" s="431"/>
      <c r="BN74" s="444"/>
      <c r="BO74" s="442">
        <v>0</v>
      </c>
      <c r="BP74" s="443"/>
      <c r="BQ74" s="430"/>
      <c r="BR74" s="431"/>
      <c r="BS74" s="444"/>
      <c r="BT74" s="442">
        <f>SUM(L74:BO74)</f>
        <v>38733</v>
      </c>
      <c r="BU74" s="443"/>
      <c r="BV74" s="430"/>
      <c r="BW74" s="8"/>
      <c r="BZ74" s="9"/>
    </row>
    <row r="75" spans="4:78" x14ac:dyDescent="0.35">
      <c r="D75" s="8"/>
      <c r="E75" s="431"/>
      <c r="G75" s="430"/>
      <c r="H75" s="430"/>
      <c r="I75" s="430"/>
      <c r="J75" s="431"/>
      <c r="K75" s="430"/>
      <c r="L75" s="430"/>
      <c r="M75" s="430"/>
      <c r="N75" s="430"/>
      <c r="O75" s="431"/>
      <c r="P75" s="430"/>
      <c r="Q75" s="430"/>
      <c r="R75" s="430"/>
      <c r="S75" s="430"/>
      <c r="T75" s="431"/>
      <c r="U75" s="430"/>
      <c r="V75" s="430"/>
      <c r="W75" s="430"/>
      <c r="X75" s="430"/>
      <c r="Y75" s="431"/>
      <c r="Z75" s="430"/>
      <c r="AA75" s="430"/>
      <c r="AB75" s="430"/>
      <c r="AC75" s="430"/>
      <c r="AD75" s="431"/>
      <c r="AE75" s="430"/>
      <c r="AF75" s="430"/>
      <c r="AG75" s="430"/>
      <c r="AH75" s="430"/>
      <c r="AI75" s="431"/>
      <c r="AJ75" s="430"/>
      <c r="AK75" s="430"/>
      <c r="AL75" s="430"/>
      <c r="AM75" s="430"/>
      <c r="AN75" s="431"/>
      <c r="AO75" s="430"/>
      <c r="AP75" s="430"/>
      <c r="AQ75" s="430"/>
      <c r="AR75" s="430"/>
      <c r="AS75" s="431"/>
      <c r="AT75" s="430"/>
      <c r="AU75" s="430"/>
      <c r="AV75" s="430"/>
      <c r="AW75" s="430"/>
      <c r="AX75" s="431"/>
      <c r="AY75" s="430"/>
      <c r="AZ75" s="430"/>
      <c r="BA75" s="430"/>
      <c r="BB75" s="430"/>
      <c r="BC75" s="431"/>
      <c r="BD75" s="430"/>
      <c r="BE75" s="430"/>
      <c r="BF75" s="430"/>
      <c r="BG75" s="430"/>
      <c r="BH75" s="431"/>
      <c r="BI75" s="430"/>
      <c r="BJ75" s="430"/>
      <c r="BK75" s="430"/>
      <c r="BL75" s="430"/>
      <c r="BM75" s="431"/>
      <c r="BN75" s="430"/>
      <c r="BO75" s="430"/>
      <c r="BP75" s="430"/>
      <c r="BQ75" s="430"/>
      <c r="BR75" s="431"/>
      <c r="BS75" s="430"/>
      <c r="BT75" s="430"/>
      <c r="BU75" s="430"/>
      <c r="BV75" s="430"/>
      <c r="BW75" s="8"/>
      <c r="BZ75" s="9"/>
    </row>
    <row r="76" spans="4:78" ht="12.75" customHeight="1" x14ac:dyDescent="0.35">
      <c r="D76" s="8" t="s">
        <v>342</v>
      </c>
      <c r="E76" s="431"/>
      <c r="G76" s="430">
        <f>SUM(G77:G80)</f>
        <v>0</v>
      </c>
      <c r="H76" s="430"/>
      <c r="I76" s="430"/>
      <c r="J76" s="431"/>
      <c r="K76" s="430"/>
      <c r="L76" s="430">
        <f>SUM(L77:L80)</f>
        <v>1623808</v>
      </c>
      <c r="M76" s="430"/>
      <c r="N76" s="430"/>
      <c r="O76" s="431"/>
      <c r="P76" s="430"/>
      <c r="Q76" s="430">
        <f>SUM(Q77:Q80)</f>
        <v>1540815</v>
      </c>
      <c r="R76" s="430"/>
      <c r="S76" s="430"/>
      <c r="T76" s="431"/>
      <c r="U76" s="430"/>
      <c r="V76" s="430">
        <f>SUM(V77:V80)</f>
        <v>1311206</v>
      </c>
      <c r="W76" s="430"/>
      <c r="X76" s="430"/>
      <c r="Y76" s="431"/>
      <c r="Z76" s="430"/>
      <c r="AA76" s="430">
        <f>SUM(AA77:AA80)</f>
        <v>0</v>
      </c>
      <c r="AB76" s="430"/>
      <c r="AC76" s="430"/>
      <c r="AD76" s="431"/>
      <c r="AE76" s="430"/>
      <c r="AF76" s="430">
        <f>SUM(AF77:AF80)</f>
        <v>0</v>
      </c>
      <c r="AG76" s="430"/>
      <c r="AH76" s="430"/>
      <c r="AI76" s="431"/>
      <c r="AJ76" s="430"/>
      <c r="AK76" s="430">
        <f>SUM(AK77:AK80)</f>
        <v>0</v>
      </c>
      <c r="AL76" s="430"/>
      <c r="AM76" s="430"/>
      <c r="AN76" s="431"/>
      <c r="AO76" s="430"/>
      <c r="AP76" s="430">
        <f>SUM(AP77:AP80)</f>
        <v>0</v>
      </c>
      <c r="AQ76" s="430"/>
      <c r="AR76" s="430"/>
      <c r="AS76" s="431"/>
      <c r="AT76" s="430"/>
      <c r="AU76" s="430">
        <f>SUM(AU77:AU80)</f>
        <v>0</v>
      </c>
      <c r="AV76" s="430"/>
      <c r="AW76" s="430"/>
      <c r="AX76" s="431"/>
      <c r="AY76" s="430"/>
      <c r="AZ76" s="430">
        <f>SUM(AZ77:AZ80)</f>
        <v>0</v>
      </c>
      <c r="BA76" s="430"/>
      <c r="BB76" s="430"/>
      <c r="BC76" s="431"/>
      <c r="BD76" s="430"/>
      <c r="BE76" s="430">
        <f>SUM(BE77:BE80)</f>
        <v>0</v>
      </c>
      <c r="BF76" s="430"/>
      <c r="BG76" s="430"/>
      <c r="BH76" s="431"/>
      <c r="BI76" s="430"/>
      <c r="BJ76" s="430">
        <f>SUM(BJ77:BJ80)</f>
        <v>0</v>
      </c>
      <c r="BK76" s="430"/>
      <c r="BL76" s="430"/>
      <c r="BM76" s="431"/>
      <c r="BN76" s="430"/>
      <c r="BO76" s="430">
        <f>SUM(BO77:BO80)</f>
        <v>0</v>
      </c>
      <c r="BP76" s="430"/>
      <c r="BQ76" s="430"/>
      <c r="BR76" s="431"/>
      <c r="BS76" s="430"/>
      <c r="BT76" s="430">
        <f>SUM(BT77:BT80)</f>
        <v>4475829</v>
      </c>
      <c r="BU76" s="430"/>
      <c r="BV76" s="430"/>
      <c r="BW76" s="8"/>
      <c r="BZ76" s="9"/>
    </row>
    <row r="77" spans="4:78" ht="12.75" customHeight="1" x14ac:dyDescent="0.35">
      <c r="D77" s="8" t="s">
        <v>328</v>
      </c>
      <c r="E77" s="431"/>
      <c r="F77" s="362"/>
      <c r="G77" s="428">
        <v>0</v>
      </c>
      <c r="H77" s="429"/>
      <c r="I77" s="430"/>
      <c r="J77" s="431"/>
      <c r="K77" s="432"/>
      <c r="L77" s="428">
        <f>955000-558383</f>
        <v>396617</v>
      </c>
      <c r="M77" s="429"/>
      <c r="N77" s="430"/>
      <c r="O77" s="431"/>
      <c r="P77" s="432"/>
      <c r="Q77" s="428">
        <f>900457-538670</f>
        <v>361787</v>
      </c>
      <c r="R77" s="429"/>
      <c r="S77" s="430"/>
      <c r="T77" s="431"/>
      <c r="U77" s="432"/>
      <c r="V77" s="428">
        <f>760000-457804</f>
        <v>302196</v>
      </c>
      <c r="W77" s="429"/>
      <c r="X77" s="430"/>
      <c r="Y77" s="431"/>
      <c r="Z77" s="432"/>
      <c r="AA77" s="428">
        <v>0</v>
      </c>
      <c r="AB77" s="429"/>
      <c r="AC77" s="430"/>
      <c r="AD77" s="431"/>
      <c r="AE77" s="432"/>
      <c r="AF77" s="428">
        <v>0</v>
      </c>
      <c r="AG77" s="429"/>
      <c r="AH77" s="430"/>
      <c r="AI77" s="431"/>
      <c r="AJ77" s="432"/>
      <c r="AK77" s="428">
        <v>0</v>
      </c>
      <c r="AL77" s="429"/>
      <c r="AM77" s="430"/>
      <c r="AN77" s="431"/>
      <c r="AO77" s="432"/>
      <c r="AP77" s="428">
        <v>0</v>
      </c>
      <c r="AQ77" s="429"/>
      <c r="AR77" s="430"/>
      <c r="AS77" s="431"/>
      <c r="AT77" s="432"/>
      <c r="AU77" s="428">
        <v>0</v>
      </c>
      <c r="AV77" s="429"/>
      <c r="AW77" s="430"/>
      <c r="AX77" s="431"/>
      <c r="AY77" s="432"/>
      <c r="AZ77" s="428">
        <v>0</v>
      </c>
      <c r="BA77" s="429"/>
      <c r="BB77" s="430"/>
      <c r="BC77" s="431"/>
      <c r="BD77" s="432"/>
      <c r="BE77" s="428">
        <v>0</v>
      </c>
      <c r="BF77" s="429"/>
      <c r="BG77" s="430"/>
      <c r="BH77" s="431"/>
      <c r="BI77" s="432"/>
      <c r="BJ77" s="428">
        <v>0</v>
      </c>
      <c r="BK77" s="429"/>
      <c r="BL77" s="430"/>
      <c r="BM77" s="431"/>
      <c r="BN77" s="432"/>
      <c r="BO77" s="428">
        <v>0</v>
      </c>
      <c r="BP77" s="429"/>
      <c r="BQ77" s="430"/>
      <c r="BR77" s="431"/>
      <c r="BS77" s="432"/>
      <c r="BT77" s="428">
        <f>SUM(L77:BO77)</f>
        <v>1060600</v>
      </c>
      <c r="BU77" s="429"/>
      <c r="BV77" s="430"/>
      <c r="BW77" s="8"/>
      <c r="BZ77" s="9"/>
    </row>
    <row r="78" spans="4:78" ht="12.75" customHeight="1" x14ac:dyDescent="0.35">
      <c r="D78" s="8" t="s">
        <v>331</v>
      </c>
      <c r="E78" s="431"/>
      <c r="F78" s="357"/>
      <c r="G78" s="430">
        <v>0</v>
      </c>
      <c r="H78" s="434"/>
      <c r="I78" s="430"/>
      <c r="J78" s="431"/>
      <c r="K78" s="431"/>
      <c r="L78" s="430">
        <v>558383</v>
      </c>
      <c r="M78" s="434"/>
      <c r="N78" s="430"/>
      <c r="O78" s="431"/>
      <c r="P78" s="431"/>
      <c r="Q78" s="430">
        <v>538670</v>
      </c>
      <c r="R78" s="434"/>
      <c r="S78" s="430"/>
      <c r="T78" s="431"/>
      <c r="U78" s="431"/>
      <c r="V78" s="430">
        <v>457804</v>
      </c>
      <c r="W78" s="434"/>
      <c r="X78" s="430"/>
      <c r="Y78" s="431"/>
      <c r="Z78" s="431"/>
      <c r="AA78" s="430">
        <v>0</v>
      </c>
      <c r="AB78" s="434"/>
      <c r="AC78" s="430"/>
      <c r="AD78" s="431"/>
      <c r="AE78" s="431"/>
      <c r="AF78" s="430">
        <v>0</v>
      </c>
      <c r="AG78" s="434"/>
      <c r="AH78" s="430"/>
      <c r="AI78" s="431"/>
      <c r="AJ78" s="431"/>
      <c r="AK78" s="430">
        <v>0</v>
      </c>
      <c r="AL78" s="434"/>
      <c r="AM78" s="430"/>
      <c r="AN78" s="431"/>
      <c r="AO78" s="431"/>
      <c r="AP78" s="430">
        <v>0</v>
      </c>
      <c r="AQ78" s="434"/>
      <c r="AR78" s="430"/>
      <c r="AS78" s="431"/>
      <c r="AT78" s="431"/>
      <c r="AU78" s="430">
        <v>0</v>
      </c>
      <c r="AV78" s="434"/>
      <c r="AW78" s="430"/>
      <c r="AX78" s="431"/>
      <c r="AY78" s="431"/>
      <c r="AZ78" s="430">
        <v>0</v>
      </c>
      <c r="BA78" s="434"/>
      <c r="BB78" s="430"/>
      <c r="BC78" s="431"/>
      <c r="BD78" s="431"/>
      <c r="BE78" s="430">
        <v>0</v>
      </c>
      <c r="BF78" s="434"/>
      <c r="BG78" s="430"/>
      <c r="BH78" s="431"/>
      <c r="BI78" s="431"/>
      <c r="BJ78" s="430">
        <v>0</v>
      </c>
      <c r="BK78" s="434"/>
      <c r="BL78" s="430"/>
      <c r="BM78" s="431"/>
      <c r="BN78" s="431"/>
      <c r="BO78" s="430">
        <v>0</v>
      </c>
      <c r="BP78" s="434"/>
      <c r="BQ78" s="430"/>
      <c r="BR78" s="431"/>
      <c r="BS78" s="431"/>
      <c r="BT78" s="430">
        <f>SUM(L78:BO78)</f>
        <v>1554857</v>
      </c>
      <c r="BU78" s="434"/>
      <c r="BV78" s="430"/>
      <c r="BW78" s="8"/>
      <c r="BZ78" s="9"/>
    </row>
    <row r="79" spans="4:78" ht="12.75" customHeight="1" x14ac:dyDescent="0.35">
      <c r="D79" s="8" t="s">
        <v>332</v>
      </c>
      <c r="E79" s="431"/>
      <c r="F79" s="357"/>
      <c r="G79" s="430">
        <v>0</v>
      </c>
      <c r="H79" s="434"/>
      <c r="I79" s="430"/>
      <c r="J79" s="431"/>
      <c r="K79" s="431"/>
      <c r="L79" s="430">
        <v>0</v>
      </c>
      <c r="M79" s="434"/>
      <c r="N79" s="430"/>
      <c r="O79" s="431"/>
      <c r="P79" s="431"/>
      <c r="Q79" s="430">
        <v>0</v>
      </c>
      <c r="R79" s="434"/>
      <c r="S79" s="430"/>
      <c r="T79" s="431"/>
      <c r="U79" s="431"/>
      <c r="V79" s="430">
        <v>0</v>
      </c>
      <c r="W79" s="434"/>
      <c r="X79" s="430"/>
      <c r="Y79" s="431"/>
      <c r="Z79" s="431"/>
      <c r="AA79" s="430">
        <v>0</v>
      </c>
      <c r="AB79" s="434"/>
      <c r="AC79" s="430"/>
      <c r="AD79" s="431"/>
      <c r="AE79" s="431"/>
      <c r="AF79" s="430">
        <v>0</v>
      </c>
      <c r="AG79" s="434"/>
      <c r="AH79" s="430"/>
      <c r="AI79" s="431"/>
      <c r="AJ79" s="431"/>
      <c r="AK79" s="430">
        <v>0</v>
      </c>
      <c r="AL79" s="434"/>
      <c r="AM79" s="430"/>
      <c r="AN79" s="431"/>
      <c r="AO79" s="431"/>
      <c r="AP79" s="430">
        <v>0</v>
      </c>
      <c r="AQ79" s="434"/>
      <c r="AR79" s="430"/>
      <c r="AS79" s="431"/>
      <c r="AT79" s="431"/>
      <c r="AU79" s="430">
        <v>0</v>
      </c>
      <c r="AV79" s="434"/>
      <c r="AW79" s="430"/>
      <c r="AX79" s="431"/>
      <c r="AY79" s="431"/>
      <c r="AZ79" s="430">
        <v>0</v>
      </c>
      <c r="BA79" s="434"/>
      <c r="BB79" s="430"/>
      <c r="BC79" s="431"/>
      <c r="BD79" s="431"/>
      <c r="BE79" s="430">
        <v>0</v>
      </c>
      <c r="BF79" s="434"/>
      <c r="BG79" s="430"/>
      <c r="BH79" s="431"/>
      <c r="BI79" s="431"/>
      <c r="BJ79" s="430">
        <v>0</v>
      </c>
      <c r="BK79" s="434"/>
      <c r="BL79" s="430"/>
      <c r="BM79" s="431"/>
      <c r="BN79" s="431"/>
      <c r="BO79" s="430">
        <v>0</v>
      </c>
      <c r="BP79" s="434"/>
      <c r="BQ79" s="430"/>
      <c r="BR79" s="431"/>
      <c r="BS79" s="431"/>
      <c r="BT79" s="430">
        <f>SUM(L79:BO79)</f>
        <v>0</v>
      </c>
      <c r="BU79" s="434"/>
      <c r="BV79" s="430"/>
      <c r="BW79" s="8"/>
      <c r="BZ79" s="9"/>
    </row>
    <row r="80" spans="4:78" ht="12.75" customHeight="1" x14ac:dyDescent="0.35">
      <c r="D80" s="8" t="s">
        <v>333</v>
      </c>
      <c r="E80" s="431"/>
      <c r="F80" s="375"/>
      <c r="G80" s="442">
        <v>0</v>
      </c>
      <c r="H80" s="443"/>
      <c r="I80" s="430"/>
      <c r="J80" s="431"/>
      <c r="K80" s="444"/>
      <c r="L80" s="442">
        <v>668808</v>
      </c>
      <c r="M80" s="443"/>
      <c r="N80" s="430"/>
      <c r="O80" s="431"/>
      <c r="P80" s="444"/>
      <c r="Q80" s="442">
        <v>640358</v>
      </c>
      <c r="R80" s="443"/>
      <c r="S80" s="430"/>
      <c r="T80" s="431"/>
      <c r="U80" s="444"/>
      <c r="V80" s="442">
        <v>551206</v>
      </c>
      <c r="W80" s="443"/>
      <c r="X80" s="430"/>
      <c r="Y80" s="431"/>
      <c r="Z80" s="444"/>
      <c r="AA80" s="442">
        <v>0</v>
      </c>
      <c r="AB80" s="443"/>
      <c r="AC80" s="430"/>
      <c r="AD80" s="431"/>
      <c r="AE80" s="444"/>
      <c r="AF80" s="442">
        <v>0</v>
      </c>
      <c r="AG80" s="443"/>
      <c r="AH80" s="430"/>
      <c r="AI80" s="431"/>
      <c r="AJ80" s="444"/>
      <c r="AK80" s="442">
        <v>0</v>
      </c>
      <c r="AL80" s="443"/>
      <c r="AM80" s="430"/>
      <c r="AN80" s="431"/>
      <c r="AO80" s="444"/>
      <c r="AP80" s="442">
        <v>0</v>
      </c>
      <c r="AQ80" s="443"/>
      <c r="AR80" s="430"/>
      <c r="AS80" s="431"/>
      <c r="AT80" s="444"/>
      <c r="AU80" s="442">
        <v>0</v>
      </c>
      <c r="AV80" s="443"/>
      <c r="AW80" s="430"/>
      <c r="AX80" s="431"/>
      <c r="AY80" s="444"/>
      <c r="AZ80" s="442">
        <v>0</v>
      </c>
      <c r="BA80" s="443"/>
      <c r="BB80" s="430"/>
      <c r="BC80" s="431"/>
      <c r="BD80" s="444"/>
      <c r="BE80" s="442">
        <v>0</v>
      </c>
      <c r="BF80" s="443"/>
      <c r="BG80" s="430"/>
      <c r="BH80" s="431"/>
      <c r="BI80" s="444"/>
      <c r="BJ80" s="442">
        <v>0</v>
      </c>
      <c r="BK80" s="443"/>
      <c r="BL80" s="430"/>
      <c r="BM80" s="431"/>
      <c r="BN80" s="444"/>
      <c r="BO80" s="442">
        <v>0</v>
      </c>
      <c r="BP80" s="443"/>
      <c r="BQ80" s="430"/>
      <c r="BR80" s="431"/>
      <c r="BS80" s="444"/>
      <c r="BT80" s="442">
        <f>SUM(L80:BO80)</f>
        <v>1860372</v>
      </c>
      <c r="BU80" s="443"/>
      <c r="BV80" s="430"/>
      <c r="BW80" s="8"/>
      <c r="BZ80" s="9"/>
    </row>
    <row r="81" spans="4:78" ht="12.75" customHeight="1" x14ac:dyDescent="0.35">
      <c r="D81" s="8"/>
      <c r="E81" s="431"/>
      <c r="G81" s="430"/>
      <c r="H81" s="430"/>
      <c r="I81" s="430"/>
      <c r="J81" s="431"/>
      <c r="K81" s="430"/>
      <c r="L81" s="430"/>
      <c r="M81" s="430"/>
      <c r="N81" s="430"/>
      <c r="O81" s="431"/>
      <c r="P81" s="430"/>
      <c r="Q81" s="430"/>
      <c r="R81" s="430"/>
      <c r="S81" s="430"/>
      <c r="T81" s="431"/>
      <c r="U81" s="430"/>
      <c r="V81" s="430"/>
      <c r="W81" s="430"/>
      <c r="X81" s="430"/>
      <c r="Y81" s="431"/>
      <c r="Z81" s="430"/>
      <c r="AA81" s="430"/>
      <c r="AB81" s="430"/>
      <c r="AC81" s="430"/>
      <c r="AD81" s="431"/>
      <c r="AE81" s="430"/>
      <c r="AF81" s="430"/>
      <c r="AG81" s="430"/>
      <c r="AH81" s="430"/>
      <c r="AI81" s="431"/>
      <c r="AJ81" s="430"/>
      <c r="AK81" s="430"/>
      <c r="AL81" s="430"/>
      <c r="AM81" s="430"/>
      <c r="AN81" s="431"/>
      <c r="AO81" s="430"/>
      <c r="AP81" s="430"/>
      <c r="AQ81" s="430"/>
      <c r="AR81" s="430"/>
      <c r="AS81" s="431"/>
      <c r="AT81" s="430"/>
      <c r="AU81" s="430"/>
      <c r="AV81" s="430"/>
      <c r="AW81" s="430"/>
      <c r="AX81" s="431"/>
      <c r="AY81" s="430"/>
      <c r="AZ81" s="430"/>
      <c r="BA81" s="430"/>
      <c r="BB81" s="430"/>
      <c r="BC81" s="431"/>
      <c r="BD81" s="430"/>
      <c r="BE81" s="430"/>
      <c r="BF81" s="430"/>
      <c r="BG81" s="430"/>
      <c r="BH81" s="431"/>
      <c r="BI81" s="430"/>
      <c r="BJ81" s="430"/>
      <c r="BK81" s="430"/>
      <c r="BL81" s="430"/>
      <c r="BM81" s="431"/>
      <c r="BN81" s="430"/>
      <c r="BO81" s="430"/>
      <c r="BP81" s="430"/>
      <c r="BQ81" s="430"/>
      <c r="BR81" s="431"/>
      <c r="BS81" s="430"/>
      <c r="BT81" s="430"/>
      <c r="BU81" s="430"/>
      <c r="BV81" s="430"/>
      <c r="BW81" s="8"/>
      <c r="BZ81" s="9"/>
    </row>
    <row r="82" spans="4:78" ht="12.75" customHeight="1" x14ac:dyDescent="0.35">
      <c r="D82" s="8" t="s">
        <v>343</v>
      </c>
      <c r="E82" s="431"/>
      <c r="G82" s="430">
        <f>SUM(G83:G86)</f>
        <v>0</v>
      </c>
      <c r="H82" s="430"/>
      <c r="I82" s="430"/>
      <c r="J82" s="431"/>
      <c r="K82" s="430"/>
      <c r="L82" s="430">
        <f>SUM(L83:L86)</f>
        <v>162209</v>
      </c>
      <c r="M82" s="430"/>
      <c r="N82" s="430"/>
      <c r="O82" s="431"/>
      <c r="P82" s="430"/>
      <c r="Q82" s="430">
        <f>SUM(Q83:Q86)</f>
        <v>3791090</v>
      </c>
      <c r="R82" s="430"/>
      <c r="S82" s="430"/>
      <c r="T82" s="431"/>
      <c r="U82" s="430"/>
      <c r="V82" s="430">
        <f>SUM(V83:V86)</f>
        <v>1591846</v>
      </c>
      <c r="W82" s="430"/>
      <c r="X82" s="430"/>
      <c r="Y82" s="431"/>
      <c r="Z82" s="430"/>
      <c r="AA82" s="430">
        <f>SUM(AA83:AA86)</f>
        <v>0</v>
      </c>
      <c r="AB82" s="430"/>
      <c r="AC82" s="430"/>
      <c r="AD82" s="431"/>
      <c r="AE82" s="430"/>
      <c r="AF82" s="430">
        <f>SUM(AF83:AF86)</f>
        <v>0</v>
      </c>
      <c r="AG82" s="430"/>
      <c r="AH82" s="430"/>
      <c r="AI82" s="431"/>
      <c r="AJ82" s="430"/>
      <c r="AK82" s="430">
        <f>SUM(AK83:AK86)</f>
        <v>0</v>
      </c>
      <c r="AL82" s="430"/>
      <c r="AM82" s="430"/>
      <c r="AN82" s="431"/>
      <c r="AO82" s="430"/>
      <c r="AP82" s="430">
        <f>SUM(AP83:AP86)</f>
        <v>0</v>
      </c>
      <c r="AQ82" s="430"/>
      <c r="AR82" s="430"/>
      <c r="AS82" s="431"/>
      <c r="AT82" s="430"/>
      <c r="AU82" s="430">
        <f>SUM(AU83:AU86)</f>
        <v>0</v>
      </c>
      <c r="AV82" s="430"/>
      <c r="AW82" s="430"/>
      <c r="AX82" s="431"/>
      <c r="AY82" s="430"/>
      <c r="AZ82" s="430">
        <f>SUM(AZ83:AZ86)</f>
        <v>0</v>
      </c>
      <c r="BA82" s="430"/>
      <c r="BB82" s="430"/>
      <c r="BC82" s="431"/>
      <c r="BD82" s="430"/>
      <c r="BE82" s="430">
        <f>SUM(BE83:BE86)</f>
        <v>0</v>
      </c>
      <c r="BF82" s="430"/>
      <c r="BG82" s="430"/>
      <c r="BH82" s="431"/>
      <c r="BI82" s="430"/>
      <c r="BJ82" s="430">
        <f>SUM(BJ83:BJ86)</f>
        <v>0</v>
      </c>
      <c r="BK82" s="430"/>
      <c r="BL82" s="430"/>
      <c r="BM82" s="431"/>
      <c r="BN82" s="430"/>
      <c r="BO82" s="430">
        <f>SUM(BO83:BO86)</f>
        <v>0</v>
      </c>
      <c r="BP82" s="430"/>
      <c r="BQ82" s="430"/>
      <c r="BR82" s="431"/>
      <c r="BS82" s="430"/>
      <c r="BT82" s="430">
        <f>SUM(BT83:BT86)</f>
        <v>5545145</v>
      </c>
      <c r="BU82" s="430"/>
      <c r="BV82" s="430"/>
      <c r="BW82" s="8"/>
      <c r="BZ82" s="9"/>
    </row>
    <row r="83" spans="4:78" ht="12.75" customHeight="1" x14ac:dyDescent="0.35">
      <c r="D83" s="8" t="s">
        <v>328</v>
      </c>
      <c r="E83" s="431"/>
      <c r="F83" s="362"/>
      <c r="G83" s="428">
        <v>0</v>
      </c>
      <c r="H83" s="429"/>
      <c r="I83" s="430"/>
      <c r="J83" s="431"/>
      <c r="K83" s="432"/>
      <c r="L83" s="428">
        <f>90000-60459</f>
        <v>29541</v>
      </c>
      <c r="M83" s="429"/>
      <c r="N83" s="430"/>
      <c r="O83" s="431"/>
      <c r="P83" s="432"/>
      <c r="Q83" s="428">
        <f>2095000-1457254</f>
        <v>637746</v>
      </c>
      <c r="R83" s="429"/>
      <c r="S83" s="430"/>
      <c r="T83" s="431"/>
      <c r="U83" s="432"/>
      <c r="V83" s="428">
        <f>870000-615311</f>
        <v>254689</v>
      </c>
      <c r="W83" s="429"/>
      <c r="X83" s="430"/>
      <c r="Y83" s="431"/>
      <c r="Z83" s="432"/>
      <c r="AA83" s="428">
        <v>0</v>
      </c>
      <c r="AB83" s="429"/>
      <c r="AC83" s="430"/>
      <c r="AD83" s="431"/>
      <c r="AE83" s="432"/>
      <c r="AF83" s="428">
        <v>0</v>
      </c>
      <c r="AG83" s="429"/>
      <c r="AH83" s="430"/>
      <c r="AI83" s="431"/>
      <c r="AJ83" s="432"/>
      <c r="AK83" s="428">
        <v>0</v>
      </c>
      <c r="AL83" s="429"/>
      <c r="AM83" s="430"/>
      <c r="AN83" s="431"/>
      <c r="AO83" s="432"/>
      <c r="AP83" s="428">
        <v>0</v>
      </c>
      <c r="AQ83" s="429"/>
      <c r="AR83" s="430"/>
      <c r="AS83" s="431"/>
      <c r="AT83" s="432"/>
      <c r="AU83" s="428">
        <v>0</v>
      </c>
      <c r="AV83" s="429"/>
      <c r="AW83" s="430"/>
      <c r="AX83" s="431"/>
      <c r="AY83" s="432"/>
      <c r="AZ83" s="428">
        <v>0</v>
      </c>
      <c r="BA83" s="429"/>
      <c r="BB83" s="430"/>
      <c r="BC83" s="431"/>
      <c r="BD83" s="432"/>
      <c r="BE83" s="428">
        <v>0</v>
      </c>
      <c r="BF83" s="429"/>
      <c r="BG83" s="430"/>
      <c r="BH83" s="431"/>
      <c r="BI83" s="432"/>
      <c r="BJ83" s="428">
        <v>0</v>
      </c>
      <c r="BK83" s="429"/>
      <c r="BL83" s="430"/>
      <c r="BM83" s="431"/>
      <c r="BN83" s="432"/>
      <c r="BO83" s="428">
        <v>0</v>
      </c>
      <c r="BP83" s="429"/>
      <c r="BQ83" s="430"/>
      <c r="BR83" s="431"/>
      <c r="BS83" s="432"/>
      <c r="BT83" s="428">
        <f>SUM(L83:BO83)</f>
        <v>921976</v>
      </c>
      <c r="BU83" s="429"/>
      <c r="BV83" s="430"/>
      <c r="BW83" s="8"/>
      <c r="BZ83" s="9"/>
    </row>
    <row r="84" spans="4:78" ht="12.75" customHeight="1" x14ac:dyDescent="0.35">
      <c r="D84" s="8" t="s">
        <v>331</v>
      </c>
      <c r="E84" s="431"/>
      <c r="F84" s="357"/>
      <c r="G84" s="430">
        <v>0</v>
      </c>
      <c r="H84" s="434"/>
      <c r="I84" s="430"/>
      <c r="J84" s="431"/>
      <c r="K84" s="431"/>
      <c r="L84" s="430">
        <v>60459</v>
      </c>
      <c r="M84" s="434"/>
      <c r="N84" s="430"/>
      <c r="O84" s="431"/>
      <c r="P84" s="431"/>
      <c r="Q84" s="430">
        <v>1457254</v>
      </c>
      <c r="R84" s="434"/>
      <c r="S84" s="430"/>
      <c r="T84" s="431"/>
      <c r="U84" s="431"/>
      <c r="V84" s="430">
        <v>615311</v>
      </c>
      <c r="W84" s="434"/>
      <c r="X84" s="430"/>
      <c r="Y84" s="431"/>
      <c r="Z84" s="431"/>
      <c r="AA84" s="430">
        <v>0</v>
      </c>
      <c r="AB84" s="434"/>
      <c r="AC84" s="430"/>
      <c r="AD84" s="431"/>
      <c r="AE84" s="431"/>
      <c r="AF84" s="430">
        <v>0</v>
      </c>
      <c r="AG84" s="434"/>
      <c r="AH84" s="430"/>
      <c r="AI84" s="431"/>
      <c r="AJ84" s="431"/>
      <c r="AK84" s="430">
        <v>0</v>
      </c>
      <c r="AL84" s="434"/>
      <c r="AM84" s="430"/>
      <c r="AN84" s="431"/>
      <c r="AO84" s="431"/>
      <c r="AP84" s="430">
        <v>0</v>
      </c>
      <c r="AQ84" s="434"/>
      <c r="AR84" s="430"/>
      <c r="AS84" s="431"/>
      <c r="AT84" s="431"/>
      <c r="AU84" s="430">
        <v>0</v>
      </c>
      <c r="AV84" s="434"/>
      <c r="AW84" s="430"/>
      <c r="AX84" s="431"/>
      <c r="AY84" s="431"/>
      <c r="AZ84" s="430">
        <v>0</v>
      </c>
      <c r="BA84" s="434"/>
      <c r="BB84" s="430"/>
      <c r="BC84" s="431"/>
      <c r="BD84" s="431"/>
      <c r="BE84" s="430">
        <v>0</v>
      </c>
      <c r="BF84" s="434"/>
      <c r="BG84" s="430"/>
      <c r="BH84" s="431"/>
      <c r="BI84" s="431"/>
      <c r="BJ84" s="430">
        <v>0</v>
      </c>
      <c r="BK84" s="434"/>
      <c r="BL84" s="430"/>
      <c r="BM84" s="431"/>
      <c r="BN84" s="431"/>
      <c r="BO84" s="430">
        <v>0</v>
      </c>
      <c r="BP84" s="434"/>
      <c r="BQ84" s="430"/>
      <c r="BR84" s="431"/>
      <c r="BS84" s="431"/>
      <c r="BT84" s="430">
        <f>SUM(L84:BO84)</f>
        <v>2133024</v>
      </c>
      <c r="BU84" s="434"/>
      <c r="BV84" s="430"/>
      <c r="BW84" s="8"/>
      <c r="BZ84" s="9"/>
    </row>
    <row r="85" spans="4:78" ht="12.75" customHeight="1" x14ac:dyDescent="0.35">
      <c r="D85" s="8" t="s">
        <v>332</v>
      </c>
      <c r="E85" s="431"/>
      <c r="F85" s="357"/>
      <c r="G85" s="430">
        <v>0</v>
      </c>
      <c r="H85" s="434"/>
      <c r="I85" s="430"/>
      <c r="J85" s="431"/>
      <c r="K85" s="431"/>
      <c r="L85" s="430">
        <v>0</v>
      </c>
      <c r="M85" s="434"/>
      <c r="N85" s="430"/>
      <c r="O85" s="431"/>
      <c r="P85" s="431"/>
      <c r="Q85" s="430">
        <v>0</v>
      </c>
      <c r="R85" s="434"/>
      <c r="S85" s="430"/>
      <c r="T85" s="431"/>
      <c r="U85" s="431"/>
      <c r="V85" s="430">
        <v>0</v>
      </c>
      <c r="W85" s="434"/>
      <c r="X85" s="430"/>
      <c r="Y85" s="431"/>
      <c r="Z85" s="431"/>
      <c r="AA85" s="430">
        <v>0</v>
      </c>
      <c r="AB85" s="434"/>
      <c r="AC85" s="430"/>
      <c r="AD85" s="431"/>
      <c r="AE85" s="431"/>
      <c r="AF85" s="430">
        <v>0</v>
      </c>
      <c r="AG85" s="434"/>
      <c r="AH85" s="430"/>
      <c r="AI85" s="431"/>
      <c r="AJ85" s="431"/>
      <c r="AK85" s="430">
        <v>0</v>
      </c>
      <c r="AL85" s="434"/>
      <c r="AM85" s="430"/>
      <c r="AN85" s="431"/>
      <c r="AO85" s="431"/>
      <c r="AP85" s="430">
        <v>0</v>
      </c>
      <c r="AQ85" s="434"/>
      <c r="AR85" s="430"/>
      <c r="AS85" s="431"/>
      <c r="AT85" s="431"/>
      <c r="AU85" s="430">
        <v>0</v>
      </c>
      <c r="AV85" s="434"/>
      <c r="AW85" s="430"/>
      <c r="AX85" s="431"/>
      <c r="AY85" s="431"/>
      <c r="AZ85" s="430">
        <v>0</v>
      </c>
      <c r="BA85" s="434"/>
      <c r="BB85" s="430"/>
      <c r="BC85" s="431"/>
      <c r="BD85" s="431"/>
      <c r="BE85" s="430">
        <v>0</v>
      </c>
      <c r="BF85" s="434"/>
      <c r="BG85" s="430"/>
      <c r="BH85" s="431"/>
      <c r="BI85" s="431"/>
      <c r="BJ85" s="430">
        <v>0</v>
      </c>
      <c r="BK85" s="434"/>
      <c r="BL85" s="430"/>
      <c r="BM85" s="431"/>
      <c r="BN85" s="431"/>
      <c r="BO85" s="430">
        <v>0</v>
      </c>
      <c r="BP85" s="434"/>
      <c r="BQ85" s="430"/>
      <c r="BR85" s="431"/>
      <c r="BS85" s="431"/>
      <c r="BT85" s="430">
        <f>SUM(L85:BO85)</f>
        <v>0</v>
      </c>
      <c r="BU85" s="434"/>
      <c r="BV85" s="430"/>
      <c r="BW85" s="8"/>
      <c r="BZ85" s="9"/>
    </row>
    <row r="86" spans="4:78" ht="12.75" customHeight="1" x14ac:dyDescent="0.35">
      <c r="D86" s="8" t="s">
        <v>333</v>
      </c>
      <c r="E86" s="431"/>
      <c r="F86" s="375"/>
      <c r="G86" s="442">
        <v>0</v>
      </c>
      <c r="H86" s="443"/>
      <c r="I86" s="430"/>
      <c r="J86" s="431"/>
      <c r="K86" s="444"/>
      <c r="L86" s="442">
        <v>72209</v>
      </c>
      <c r="M86" s="443"/>
      <c r="N86" s="430"/>
      <c r="O86" s="431"/>
      <c r="P86" s="444"/>
      <c r="Q86" s="442">
        <v>1696090</v>
      </c>
      <c r="R86" s="443"/>
      <c r="S86" s="430"/>
      <c r="T86" s="431"/>
      <c r="U86" s="444"/>
      <c r="V86" s="442">
        <v>721846</v>
      </c>
      <c r="W86" s="443"/>
      <c r="X86" s="430"/>
      <c r="Y86" s="431"/>
      <c r="Z86" s="444"/>
      <c r="AA86" s="442">
        <v>0</v>
      </c>
      <c r="AB86" s="443"/>
      <c r="AC86" s="430"/>
      <c r="AD86" s="431"/>
      <c r="AE86" s="444"/>
      <c r="AF86" s="442">
        <v>0</v>
      </c>
      <c r="AG86" s="443"/>
      <c r="AH86" s="430"/>
      <c r="AI86" s="431"/>
      <c r="AJ86" s="444"/>
      <c r="AK86" s="442">
        <v>0</v>
      </c>
      <c r="AL86" s="443"/>
      <c r="AM86" s="430"/>
      <c r="AN86" s="431"/>
      <c r="AO86" s="444"/>
      <c r="AP86" s="442">
        <v>0</v>
      </c>
      <c r="AQ86" s="443"/>
      <c r="AR86" s="430"/>
      <c r="AS86" s="431"/>
      <c r="AT86" s="444"/>
      <c r="AU86" s="442">
        <v>0</v>
      </c>
      <c r="AV86" s="443"/>
      <c r="AW86" s="430"/>
      <c r="AX86" s="431"/>
      <c r="AY86" s="444"/>
      <c r="AZ86" s="442">
        <v>0</v>
      </c>
      <c r="BA86" s="443"/>
      <c r="BB86" s="430"/>
      <c r="BC86" s="431"/>
      <c r="BD86" s="444"/>
      <c r="BE86" s="442">
        <v>0</v>
      </c>
      <c r="BF86" s="443"/>
      <c r="BG86" s="430"/>
      <c r="BH86" s="431"/>
      <c r="BI86" s="444"/>
      <c r="BJ86" s="442">
        <v>0</v>
      </c>
      <c r="BK86" s="443"/>
      <c r="BL86" s="430"/>
      <c r="BM86" s="431"/>
      <c r="BN86" s="444"/>
      <c r="BO86" s="442">
        <v>0</v>
      </c>
      <c r="BP86" s="443"/>
      <c r="BQ86" s="430"/>
      <c r="BR86" s="431"/>
      <c r="BS86" s="444"/>
      <c r="BT86" s="442">
        <f>SUM(L86:BO86)</f>
        <v>2490145</v>
      </c>
      <c r="BU86" s="443"/>
      <c r="BV86" s="430"/>
      <c r="BW86" s="8"/>
      <c r="BZ86" s="9"/>
    </row>
    <row r="87" spans="4:78" ht="12.75" customHeight="1" x14ac:dyDescent="0.35">
      <c r="D87" s="8"/>
      <c r="E87" s="431"/>
      <c r="G87" s="430"/>
      <c r="H87" s="430"/>
      <c r="I87" s="430"/>
      <c r="J87" s="431"/>
      <c r="K87" s="430"/>
      <c r="L87" s="430"/>
      <c r="M87" s="430"/>
      <c r="N87" s="430"/>
      <c r="O87" s="431"/>
      <c r="P87" s="430"/>
      <c r="Q87" s="430"/>
      <c r="R87" s="430"/>
      <c r="S87" s="430"/>
      <c r="T87" s="431"/>
      <c r="U87" s="430"/>
      <c r="V87" s="430"/>
      <c r="W87" s="430"/>
      <c r="X87" s="430"/>
      <c r="Y87" s="431"/>
      <c r="Z87" s="430"/>
      <c r="AA87" s="430"/>
      <c r="AB87" s="430"/>
      <c r="AC87" s="430"/>
      <c r="AD87" s="431"/>
      <c r="AE87" s="430"/>
      <c r="AF87" s="430"/>
      <c r="AG87" s="430"/>
      <c r="AH87" s="430"/>
      <c r="AI87" s="431"/>
      <c r="AJ87" s="430"/>
      <c r="AK87" s="430"/>
      <c r="AL87" s="430"/>
      <c r="AM87" s="430"/>
      <c r="AN87" s="431"/>
      <c r="AO87" s="430"/>
      <c r="AP87" s="430"/>
      <c r="AQ87" s="430"/>
      <c r="AR87" s="430"/>
      <c r="AS87" s="431"/>
      <c r="AT87" s="430"/>
      <c r="AU87" s="430"/>
      <c r="AV87" s="430"/>
      <c r="AW87" s="430"/>
      <c r="AX87" s="431"/>
      <c r="AY87" s="430"/>
      <c r="AZ87" s="430"/>
      <c r="BA87" s="430"/>
      <c r="BB87" s="430"/>
      <c r="BC87" s="431"/>
      <c r="BD87" s="430"/>
      <c r="BE87" s="430"/>
      <c r="BF87" s="430"/>
      <c r="BG87" s="430"/>
      <c r="BH87" s="431"/>
      <c r="BI87" s="430"/>
      <c r="BJ87" s="430"/>
      <c r="BK87" s="430"/>
      <c r="BL87" s="430"/>
      <c r="BM87" s="431"/>
      <c r="BN87" s="430"/>
      <c r="BO87" s="430"/>
      <c r="BP87" s="430"/>
      <c r="BQ87" s="430"/>
      <c r="BR87" s="431"/>
      <c r="BS87" s="430"/>
      <c r="BT87" s="430"/>
      <c r="BU87" s="430"/>
      <c r="BV87" s="430"/>
      <c r="BW87" s="8"/>
      <c r="BZ87" s="9"/>
    </row>
    <row r="88" spans="4:78" ht="12.75" customHeight="1" x14ac:dyDescent="0.35">
      <c r="D88" s="8" t="s">
        <v>344</v>
      </c>
      <c r="E88" s="431"/>
      <c r="G88" s="430">
        <f>SUM(G89:G92)</f>
        <v>0</v>
      </c>
      <c r="H88" s="430"/>
      <c r="I88" s="430"/>
      <c r="J88" s="431"/>
      <c r="K88" s="430"/>
      <c r="L88" s="430">
        <f>SUM(L89:L92)</f>
        <v>0</v>
      </c>
      <c r="M88" s="430"/>
      <c r="N88" s="430"/>
      <c r="O88" s="431"/>
      <c r="P88" s="430"/>
      <c r="Q88" s="430">
        <f>SUM(Q89:Q92)</f>
        <v>0</v>
      </c>
      <c r="R88" s="430"/>
      <c r="S88" s="430"/>
      <c r="T88" s="431"/>
      <c r="U88" s="430"/>
      <c r="V88" s="430">
        <f>SUM(V89:V92)</f>
        <v>104323</v>
      </c>
      <c r="W88" s="430"/>
      <c r="X88" s="430"/>
      <c r="Y88" s="431"/>
      <c r="Z88" s="430"/>
      <c r="AA88" s="430">
        <f>SUM(AA89:AA92)</f>
        <v>0</v>
      </c>
      <c r="AB88" s="430"/>
      <c r="AC88" s="430"/>
      <c r="AD88" s="431"/>
      <c r="AE88" s="430"/>
      <c r="AF88" s="430">
        <f>SUM(AF89:AF92)</f>
        <v>0</v>
      </c>
      <c r="AG88" s="430"/>
      <c r="AH88" s="430"/>
      <c r="AI88" s="431"/>
      <c r="AJ88" s="430"/>
      <c r="AK88" s="430">
        <f>SUM(AK89:AK92)</f>
        <v>0</v>
      </c>
      <c r="AL88" s="430"/>
      <c r="AM88" s="430"/>
      <c r="AN88" s="431"/>
      <c r="AO88" s="430"/>
      <c r="AP88" s="430">
        <f>SUM(AP89:AP92)</f>
        <v>0</v>
      </c>
      <c r="AQ88" s="430"/>
      <c r="AR88" s="430"/>
      <c r="AS88" s="431"/>
      <c r="AT88" s="430"/>
      <c r="AU88" s="430">
        <f>SUM(AU89:AU92)</f>
        <v>0</v>
      </c>
      <c r="AV88" s="430"/>
      <c r="AW88" s="430"/>
      <c r="AX88" s="431"/>
      <c r="AY88" s="430"/>
      <c r="AZ88" s="430">
        <f>SUM(AZ89:AZ92)</f>
        <v>0</v>
      </c>
      <c r="BA88" s="430"/>
      <c r="BB88" s="430"/>
      <c r="BC88" s="431"/>
      <c r="BD88" s="430"/>
      <c r="BE88" s="430">
        <f>SUM(BE89:BE92)</f>
        <v>0</v>
      </c>
      <c r="BF88" s="430"/>
      <c r="BG88" s="430"/>
      <c r="BH88" s="431"/>
      <c r="BI88" s="430"/>
      <c r="BJ88" s="430">
        <f>SUM(BJ89:BJ92)</f>
        <v>0</v>
      </c>
      <c r="BK88" s="430"/>
      <c r="BL88" s="430"/>
      <c r="BM88" s="431"/>
      <c r="BN88" s="430"/>
      <c r="BO88" s="430">
        <f>SUM(BO89:BO92)</f>
        <v>0</v>
      </c>
      <c r="BP88" s="430"/>
      <c r="BQ88" s="430"/>
      <c r="BR88" s="431"/>
      <c r="BS88" s="430"/>
      <c r="BT88" s="430">
        <f>SUM(BT89:BT92)</f>
        <v>104323</v>
      </c>
      <c r="BU88" s="430"/>
      <c r="BV88" s="430"/>
      <c r="BW88" s="8"/>
      <c r="BZ88" s="9"/>
    </row>
    <row r="89" spans="4:78" ht="12.75" customHeight="1" x14ac:dyDescent="0.35">
      <c r="D89" s="8" t="s">
        <v>328</v>
      </c>
      <c r="E89" s="431"/>
      <c r="F89" s="362"/>
      <c r="G89" s="428">
        <v>0</v>
      </c>
      <c r="H89" s="429"/>
      <c r="I89" s="430"/>
      <c r="J89" s="431"/>
      <c r="K89" s="432"/>
      <c r="L89" s="428">
        <v>0</v>
      </c>
      <c r="M89" s="429"/>
      <c r="N89" s="430"/>
      <c r="O89" s="431"/>
      <c r="P89" s="432"/>
      <c r="Q89" s="428">
        <v>0</v>
      </c>
      <c r="R89" s="429"/>
      <c r="S89" s="430"/>
      <c r="T89" s="431"/>
      <c r="U89" s="432"/>
      <c r="V89" s="428">
        <f>100000-909</f>
        <v>99091</v>
      </c>
      <c r="W89" s="429"/>
      <c r="X89" s="430"/>
      <c r="Y89" s="431"/>
      <c r="Z89" s="432"/>
      <c r="AA89" s="428">
        <v>0</v>
      </c>
      <c r="AB89" s="429"/>
      <c r="AC89" s="430"/>
      <c r="AD89" s="431"/>
      <c r="AE89" s="432"/>
      <c r="AF89" s="428">
        <v>0</v>
      </c>
      <c r="AG89" s="429"/>
      <c r="AH89" s="430"/>
      <c r="AI89" s="431"/>
      <c r="AJ89" s="432"/>
      <c r="AK89" s="428">
        <v>0</v>
      </c>
      <c r="AL89" s="429"/>
      <c r="AM89" s="430"/>
      <c r="AN89" s="431"/>
      <c r="AO89" s="432"/>
      <c r="AP89" s="428">
        <v>0</v>
      </c>
      <c r="AQ89" s="429"/>
      <c r="AR89" s="430"/>
      <c r="AS89" s="431"/>
      <c r="AT89" s="432"/>
      <c r="AU89" s="428">
        <v>0</v>
      </c>
      <c r="AV89" s="429"/>
      <c r="AW89" s="430"/>
      <c r="AX89" s="431"/>
      <c r="AY89" s="432"/>
      <c r="AZ89" s="428">
        <v>0</v>
      </c>
      <c r="BA89" s="429"/>
      <c r="BB89" s="430"/>
      <c r="BC89" s="431"/>
      <c r="BD89" s="432"/>
      <c r="BE89" s="428">
        <v>0</v>
      </c>
      <c r="BF89" s="429"/>
      <c r="BG89" s="430"/>
      <c r="BH89" s="431"/>
      <c r="BI89" s="432"/>
      <c r="BJ89" s="428">
        <v>0</v>
      </c>
      <c r="BK89" s="429"/>
      <c r="BL89" s="430"/>
      <c r="BM89" s="431"/>
      <c r="BN89" s="432"/>
      <c r="BO89" s="428">
        <v>0</v>
      </c>
      <c r="BP89" s="429"/>
      <c r="BQ89" s="430"/>
      <c r="BR89" s="431"/>
      <c r="BS89" s="432"/>
      <c r="BT89" s="428">
        <f>SUM(L89:BO89)</f>
        <v>99091</v>
      </c>
      <c r="BU89" s="429"/>
      <c r="BV89" s="430"/>
      <c r="BW89" s="8"/>
      <c r="BZ89" s="9"/>
    </row>
    <row r="90" spans="4:78" ht="12.75" customHeight="1" x14ac:dyDescent="0.35">
      <c r="D90" s="8" t="s">
        <v>331</v>
      </c>
      <c r="E90" s="431"/>
      <c r="F90" s="357"/>
      <c r="G90" s="430">
        <v>0</v>
      </c>
      <c r="H90" s="434"/>
      <c r="I90" s="430"/>
      <c r="J90" s="431"/>
      <c r="K90" s="431"/>
      <c r="L90" s="430">
        <v>0</v>
      </c>
      <c r="M90" s="434"/>
      <c r="N90" s="430"/>
      <c r="O90" s="431"/>
      <c r="P90" s="431"/>
      <c r="Q90" s="430">
        <v>0</v>
      </c>
      <c r="R90" s="434"/>
      <c r="S90" s="430"/>
      <c r="T90" s="431"/>
      <c r="U90" s="431"/>
      <c r="V90" s="430">
        <v>909</v>
      </c>
      <c r="W90" s="434"/>
      <c r="X90" s="430"/>
      <c r="Y90" s="431"/>
      <c r="Z90" s="431"/>
      <c r="AA90" s="430">
        <v>0</v>
      </c>
      <c r="AB90" s="434"/>
      <c r="AC90" s="430"/>
      <c r="AD90" s="431"/>
      <c r="AE90" s="431"/>
      <c r="AF90" s="430">
        <v>0</v>
      </c>
      <c r="AG90" s="434"/>
      <c r="AH90" s="430"/>
      <c r="AI90" s="431"/>
      <c r="AJ90" s="431"/>
      <c r="AK90" s="430">
        <v>0</v>
      </c>
      <c r="AL90" s="434"/>
      <c r="AM90" s="430"/>
      <c r="AN90" s="431"/>
      <c r="AO90" s="431"/>
      <c r="AP90" s="430">
        <v>0</v>
      </c>
      <c r="AQ90" s="434"/>
      <c r="AR90" s="430"/>
      <c r="AS90" s="431"/>
      <c r="AT90" s="431"/>
      <c r="AU90" s="430">
        <v>0</v>
      </c>
      <c r="AV90" s="434"/>
      <c r="AW90" s="430"/>
      <c r="AX90" s="431"/>
      <c r="AY90" s="431"/>
      <c r="AZ90" s="430">
        <v>0</v>
      </c>
      <c r="BA90" s="434"/>
      <c r="BB90" s="430"/>
      <c r="BC90" s="431"/>
      <c r="BD90" s="431"/>
      <c r="BE90" s="430">
        <v>0</v>
      </c>
      <c r="BF90" s="434"/>
      <c r="BG90" s="430"/>
      <c r="BH90" s="431"/>
      <c r="BI90" s="431"/>
      <c r="BJ90" s="430">
        <v>0</v>
      </c>
      <c r="BK90" s="434"/>
      <c r="BL90" s="430"/>
      <c r="BM90" s="431"/>
      <c r="BN90" s="431"/>
      <c r="BO90" s="430">
        <v>0</v>
      </c>
      <c r="BP90" s="434"/>
      <c r="BQ90" s="430"/>
      <c r="BR90" s="431"/>
      <c r="BS90" s="431"/>
      <c r="BT90" s="430">
        <f>SUM(L90:BO90)</f>
        <v>909</v>
      </c>
      <c r="BU90" s="434"/>
      <c r="BV90" s="430"/>
      <c r="BW90" s="8"/>
      <c r="BZ90" s="9"/>
    </row>
    <row r="91" spans="4:78" ht="12.75" customHeight="1" x14ac:dyDescent="0.35">
      <c r="D91" s="8" t="s">
        <v>332</v>
      </c>
      <c r="E91" s="431"/>
      <c r="F91" s="357"/>
      <c r="G91" s="430">
        <v>0</v>
      </c>
      <c r="H91" s="434"/>
      <c r="I91" s="430"/>
      <c r="J91" s="431"/>
      <c r="K91" s="431"/>
      <c r="L91" s="430">
        <v>0</v>
      </c>
      <c r="M91" s="434"/>
      <c r="N91" s="430"/>
      <c r="O91" s="431"/>
      <c r="P91" s="431"/>
      <c r="Q91" s="430">
        <v>0</v>
      </c>
      <c r="R91" s="434"/>
      <c r="S91" s="430"/>
      <c r="T91" s="431"/>
      <c r="U91" s="431"/>
      <c r="V91" s="430">
        <v>0</v>
      </c>
      <c r="W91" s="434"/>
      <c r="X91" s="430"/>
      <c r="Y91" s="431"/>
      <c r="Z91" s="431"/>
      <c r="AA91" s="430">
        <v>0</v>
      </c>
      <c r="AB91" s="434"/>
      <c r="AC91" s="430"/>
      <c r="AD91" s="431"/>
      <c r="AE91" s="431"/>
      <c r="AF91" s="430">
        <v>0</v>
      </c>
      <c r="AG91" s="434"/>
      <c r="AH91" s="430"/>
      <c r="AI91" s="431"/>
      <c r="AJ91" s="431"/>
      <c r="AK91" s="430">
        <v>0</v>
      </c>
      <c r="AL91" s="434"/>
      <c r="AM91" s="430"/>
      <c r="AN91" s="431"/>
      <c r="AO91" s="431"/>
      <c r="AP91" s="430">
        <v>0</v>
      </c>
      <c r="AQ91" s="434"/>
      <c r="AR91" s="430"/>
      <c r="AS91" s="431"/>
      <c r="AT91" s="431"/>
      <c r="AU91" s="430">
        <v>0</v>
      </c>
      <c r="AV91" s="434"/>
      <c r="AW91" s="430"/>
      <c r="AX91" s="431"/>
      <c r="AY91" s="431"/>
      <c r="AZ91" s="430">
        <v>0</v>
      </c>
      <c r="BA91" s="434"/>
      <c r="BB91" s="430"/>
      <c r="BC91" s="431"/>
      <c r="BD91" s="431"/>
      <c r="BE91" s="430">
        <v>0</v>
      </c>
      <c r="BF91" s="434"/>
      <c r="BG91" s="430"/>
      <c r="BH91" s="431"/>
      <c r="BI91" s="431"/>
      <c r="BJ91" s="430">
        <v>0</v>
      </c>
      <c r="BK91" s="434"/>
      <c r="BL91" s="430"/>
      <c r="BM91" s="431"/>
      <c r="BN91" s="431"/>
      <c r="BO91" s="430">
        <v>0</v>
      </c>
      <c r="BP91" s="434"/>
      <c r="BQ91" s="430"/>
      <c r="BR91" s="431"/>
      <c r="BS91" s="431"/>
      <c r="BT91" s="430">
        <f>SUM(L91:BO91)</f>
        <v>0</v>
      </c>
      <c r="BU91" s="434"/>
      <c r="BV91" s="430"/>
      <c r="BW91" s="8"/>
      <c r="BZ91" s="9"/>
    </row>
    <row r="92" spans="4:78" ht="12.75" customHeight="1" x14ac:dyDescent="0.35">
      <c r="D92" s="8" t="s">
        <v>333</v>
      </c>
      <c r="E92" s="431"/>
      <c r="F92" s="375"/>
      <c r="G92" s="442">
        <v>0</v>
      </c>
      <c r="H92" s="443"/>
      <c r="I92" s="430"/>
      <c r="J92" s="431"/>
      <c r="K92" s="444"/>
      <c r="L92" s="442">
        <v>0</v>
      </c>
      <c r="M92" s="443"/>
      <c r="N92" s="430"/>
      <c r="O92" s="431"/>
      <c r="P92" s="444"/>
      <c r="Q92" s="442">
        <v>0</v>
      </c>
      <c r="R92" s="443"/>
      <c r="S92" s="430"/>
      <c r="T92" s="431"/>
      <c r="U92" s="444"/>
      <c r="V92" s="442">
        <v>4323</v>
      </c>
      <c r="W92" s="443"/>
      <c r="X92" s="430"/>
      <c r="Y92" s="431"/>
      <c r="Z92" s="444"/>
      <c r="AA92" s="442">
        <v>0</v>
      </c>
      <c r="AB92" s="443"/>
      <c r="AC92" s="430"/>
      <c r="AD92" s="431"/>
      <c r="AE92" s="444"/>
      <c r="AF92" s="442">
        <v>0</v>
      </c>
      <c r="AG92" s="443"/>
      <c r="AH92" s="430"/>
      <c r="AI92" s="431"/>
      <c r="AJ92" s="444"/>
      <c r="AK92" s="442">
        <v>0</v>
      </c>
      <c r="AL92" s="443"/>
      <c r="AM92" s="430"/>
      <c r="AN92" s="431"/>
      <c r="AO92" s="444"/>
      <c r="AP92" s="442">
        <v>0</v>
      </c>
      <c r="AQ92" s="443"/>
      <c r="AR92" s="430"/>
      <c r="AS92" s="431"/>
      <c r="AT92" s="444"/>
      <c r="AU92" s="442">
        <v>0</v>
      </c>
      <c r="AV92" s="443"/>
      <c r="AW92" s="430"/>
      <c r="AX92" s="431"/>
      <c r="AY92" s="444"/>
      <c r="AZ92" s="442">
        <v>0</v>
      </c>
      <c r="BA92" s="443"/>
      <c r="BB92" s="430"/>
      <c r="BC92" s="431"/>
      <c r="BD92" s="444"/>
      <c r="BE92" s="442">
        <v>0</v>
      </c>
      <c r="BF92" s="443"/>
      <c r="BG92" s="430"/>
      <c r="BH92" s="431"/>
      <c r="BI92" s="444"/>
      <c r="BJ92" s="442">
        <v>0</v>
      </c>
      <c r="BK92" s="443"/>
      <c r="BL92" s="430"/>
      <c r="BM92" s="431"/>
      <c r="BN92" s="444"/>
      <c r="BO92" s="442">
        <v>0</v>
      </c>
      <c r="BP92" s="443"/>
      <c r="BQ92" s="430"/>
      <c r="BR92" s="431"/>
      <c r="BS92" s="444"/>
      <c r="BT92" s="442">
        <f>SUM(L92:BO92)</f>
        <v>4323</v>
      </c>
      <c r="BU92" s="443"/>
      <c r="BV92" s="430"/>
      <c r="BW92" s="8"/>
      <c r="BZ92" s="9"/>
    </row>
    <row r="93" spans="4:78" ht="12.75" hidden="1" customHeight="1" x14ac:dyDescent="0.35">
      <c r="D93" s="445"/>
      <c r="E93" s="380"/>
      <c r="F93" s="381"/>
      <c r="G93" s="379"/>
      <c r="H93" s="379"/>
      <c r="I93" s="379"/>
      <c r="J93" s="378"/>
      <c r="K93" s="379"/>
      <c r="L93" s="379"/>
      <c r="M93" s="379"/>
      <c r="N93" s="379"/>
      <c r="O93" s="378"/>
      <c r="P93" s="379"/>
      <c r="Q93" s="379"/>
      <c r="R93" s="379"/>
      <c r="S93" s="379"/>
      <c r="T93" s="378"/>
      <c r="U93" s="379"/>
      <c r="V93" s="379"/>
      <c r="W93" s="379"/>
      <c r="X93" s="379"/>
      <c r="Y93" s="378"/>
      <c r="Z93" s="379"/>
      <c r="AA93" s="379"/>
      <c r="AB93" s="379"/>
      <c r="AC93" s="379"/>
      <c r="AD93" s="378"/>
      <c r="AE93" s="379"/>
      <c r="AF93" s="379"/>
      <c r="AG93" s="379"/>
      <c r="AH93" s="379"/>
      <c r="AI93" s="378"/>
      <c r="AJ93" s="379"/>
      <c r="AK93" s="379"/>
      <c r="AL93" s="379"/>
      <c r="AM93" s="379"/>
      <c r="AN93" s="378"/>
      <c r="AO93" s="379"/>
      <c r="AP93" s="379"/>
      <c r="AQ93" s="379"/>
      <c r="AR93" s="379"/>
      <c r="AS93" s="378"/>
      <c r="AT93" s="379"/>
      <c r="AU93" s="379"/>
      <c r="AV93" s="379"/>
      <c r="AW93" s="379"/>
      <c r="AX93" s="378"/>
      <c r="AY93" s="379"/>
      <c r="AZ93" s="379"/>
      <c r="BA93" s="379"/>
      <c r="BB93" s="379"/>
      <c r="BC93" s="378"/>
      <c r="BD93" s="379"/>
      <c r="BE93" s="379"/>
      <c r="BF93" s="379"/>
      <c r="BG93" s="379"/>
      <c r="BH93" s="378"/>
      <c r="BI93" s="379"/>
      <c r="BJ93" s="379"/>
      <c r="BK93" s="379"/>
      <c r="BL93" s="379"/>
      <c r="BM93" s="378"/>
      <c r="BN93" s="379"/>
      <c r="BO93" s="379"/>
      <c r="BP93" s="379"/>
      <c r="BQ93" s="379"/>
      <c r="BR93" s="378"/>
      <c r="BS93" s="379"/>
      <c r="BT93" s="379"/>
      <c r="BU93" s="379"/>
      <c r="BV93" s="379"/>
      <c r="BW93" s="8"/>
      <c r="BZ93" s="9"/>
    </row>
    <row r="94" spans="4:78" ht="12.75" hidden="1" customHeight="1" x14ac:dyDescent="0.35">
      <c r="D94" s="8" t="s">
        <v>345</v>
      </c>
      <c r="E94" s="431"/>
      <c r="G94" s="430">
        <f>SUM(G95:G98)</f>
        <v>0</v>
      </c>
      <c r="H94" s="430"/>
      <c r="I94" s="430"/>
      <c r="J94" s="431"/>
      <c r="K94" s="430"/>
      <c r="L94" s="430">
        <f>SUM(L95:L98)</f>
        <v>0</v>
      </c>
      <c r="M94" s="430"/>
      <c r="N94" s="430"/>
      <c r="O94" s="431"/>
      <c r="P94" s="430"/>
      <c r="Q94" s="430">
        <f>SUM(Q95:Q98)</f>
        <v>0</v>
      </c>
      <c r="R94" s="430"/>
      <c r="S94" s="430"/>
      <c r="T94" s="431"/>
      <c r="U94" s="430"/>
      <c r="V94" s="430">
        <f>SUM(V95:V98)</f>
        <v>0</v>
      </c>
      <c r="W94" s="430"/>
      <c r="X94" s="430"/>
      <c r="Y94" s="431"/>
      <c r="Z94" s="430"/>
      <c r="AA94" s="430">
        <f>SUM(AA95:AA98)</f>
        <v>0</v>
      </c>
      <c r="AB94" s="430"/>
      <c r="AC94" s="430"/>
      <c r="AD94" s="431"/>
      <c r="AE94" s="430"/>
      <c r="AF94" s="430">
        <f>SUM(AF95:AF98)</f>
        <v>0</v>
      </c>
      <c r="AG94" s="430"/>
      <c r="AH94" s="430"/>
      <c r="AI94" s="431"/>
      <c r="AJ94" s="430"/>
      <c r="AK94" s="430">
        <f>SUM(AK95:AK98)</f>
        <v>0</v>
      </c>
      <c r="AL94" s="430"/>
      <c r="AM94" s="430"/>
      <c r="AN94" s="431"/>
      <c r="AO94" s="430"/>
      <c r="AP94" s="430">
        <f>SUM(AP95:AP98)</f>
        <v>0</v>
      </c>
      <c r="AQ94" s="430"/>
      <c r="AR94" s="430"/>
      <c r="AS94" s="431"/>
      <c r="AT94" s="430"/>
      <c r="AU94" s="430">
        <f>SUM(AU95:AU98)</f>
        <v>0</v>
      </c>
      <c r="AV94" s="430"/>
      <c r="AW94" s="430"/>
      <c r="AX94" s="431"/>
      <c r="AY94" s="430"/>
      <c r="AZ94" s="430">
        <f>SUM(AZ95:AZ98)</f>
        <v>0</v>
      </c>
      <c r="BA94" s="430"/>
      <c r="BB94" s="430"/>
      <c r="BC94" s="431"/>
      <c r="BD94" s="430"/>
      <c r="BE94" s="430">
        <f>SUM(BE95:BE98)</f>
        <v>0</v>
      </c>
      <c r="BF94" s="430"/>
      <c r="BG94" s="430"/>
      <c r="BH94" s="431"/>
      <c r="BI94" s="430"/>
      <c r="BJ94" s="430">
        <f>SUM(BJ95:BJ98)</f>
        <v>0</v>
      </c>
      <c r="BK94" s="430"/>
      <c r="BL94" s="430"/>
      <c r="BM94" s="431"/>
      <c r="BN94" s="430"/>
      <c r="BO94" s="430">
        <f>SUM(BO95:BO98)</f>
        <v>0</v>
      </c>
      <c r="BP94" s="430"/>
      <c r="BQ94" s="430"/>
      <c r="BR94" s="431"/>
      <c r="BS94" s="430"/>
      <c r="BT94" s="430">
        <f>SUM(BT95:BT98)</f>
        <v>0</v>
      </c>
      <c r="BU94" s="430"/>
      <c r="BV94" s="430"/>
      <c r="BW94" s="8"/>
      <c r="BZ94" s="9"/>
    </row>
    <row r="95" spans="4:78" ht="12.75" hidden="1" customHeight="1" x14ac:dyDescent="0.35">
      <c r="D95" s="446" t="s">
        <v>328</v>
      </c>
      <c r="E95" s="431"/>
      <c r="F95" s="362"/>
      <c r="G95" s="428">
        <v>0</v>
      </c>
      <c r="H95" s="429"/>
      <c r="I95" s="430"/>
      <c r="J95" s="431"/>
      <c r="K95" s="432"/>
      <c r="L95" s="428">
        <v>0</v>
      </c>
      <c r="M95" s="429"/>
      <c r="N95" s="430"/>
      <c r="O95" s="431"/>
      <c r="P95" s="432"/>
      <c r="Q95" s="428">
        <v>0</v>
      </c>
      <c r="R95" s="429"/>
      <c r="S95" s="430"/>
      <c r="T95" s="431"/>
      <c r="U95" s="432"/>
      <c r="V95" s="428">
        <v>0</v>
      </c>
      <c r="W95" s="429"/>
      <c r="X95" s="430"/>
      <c r="Y95" s="431"/>
      <c r="Z95" s="432"/>
      <c r="AA95" s="428">
        <v>0</v>
      </c>
      <c r="AB95" s="429"/>
      <c r="AC95" s="430"/>
      <c r="AD95" s="431"/>
      <c r="AE95" s="432"/>
      <c r="AF95" s="428">
        <v>0</v>
      </c>
      <c r="AG95" s="429"/>
      <c r="AH95" s="430"/>
      <c r="AI95" s="431"/>
      <c r="AJ95" s="432"/>
      <c r="AK95" s="428">
        <v>0</v>
      </c>
      <c r="AL95" s="429"/>
      <c r="AM95" s="430"/>
      <c r="AN95" s="431"/>
      <c r="AO95" s="432"/>
      <c r="AP95" s="428">
        <v>0</v>
      </c>
      <c r="AQ95" s="429"/>
      <c r="AR95" s="430"/>
      <c r="AS95" s="431"/>
      <c r="AT95" s="432"/>
      <c r="AU95" s="428">
        <v>0</v>
      </c>
      <c r="AV95" s="429"/>
      <c r="AW95" s="430"/>
      <c r="AX95" s="431"/>
      <c r="AY95" s="432"/>
      <c r="AZ95" s="428">
        <v>0</v>
      </c>
      <c r="BA95" s="429"/>
      <c r="BB95" s="430"/>
      <c r="BC95" s="431"/>
      <c r="BD95" s="432"/>
      <c r="BE95" s="428">
        <v>0</v>
      </c>
      <c r="BF95" s="429"/>
      <c r="BG95" s="430"/>
      <c r="BH95" s="431"/>
      <c r="BI95" s="432"/>
      <c r="BJ95" s="428">
        <v>0</v>
      </c>
      <c r="BK95" s="429"/>
      <c r="BL95" s="430"/>
      <c r="BM95" s="431"/>
      <c r="BN95" s="432"/>
      <c r="BO95" s="428">
        <v>0</v>
      </c>
      <c r="BP95" s="429"/>
      <c r="BQ95" s="430"/>
      <c r="BR95" s="431"/>
      <c r="BS95" s="432"/>
      <c r="BT95" s="428">
        <f>SUM(L95:BO95)</f>
        <v>0</v>
      </c>
      <c r="BU95" s="429"/>
      <c r="BV95" s="430"/>
      <c r="BW95" s="8"/>
      <c r="BZ95" s="9"/>
    </row>
    <row r="96" spans="4:78" ht="12.75" hidden="1" customHeight="1" x14ac:dyDescent="0.35">
      <c r="D96" s="446" t="s">
        <v>331</v>
      </c>
      <c r="E96" s="431"/>
      <c r="F96" s="357"/>
      <c r="G96" s="430">
        <v>0</v>
      </c>
      <c r="H96" s="434"/>
      <c r="I96" s="430"/>
      <c r="J96" s="431"/>
      <c r="K96" s="431"/>
      <c r="L96" s="430">
        <v>0</v>
      </c>
      <c r="M96" s="434"/>
      <c r="N96" s="430"/>
      <c r="O96" s="431"/>
      <c r="P96" s="431"/>
      <c r="Q96" s="430">
        <v>0</v>
      </c>
      <c r="R96" s="434"/>
      <c r="S96" s="430"/>
      <c r="T96" s="431"/>
      <c r="U96" s="431"/>
      <c r="V96" s="430">
        <v>0</v>
      </c>
      <c r="W96" s="434"/>
      <c r="X96" s="430"/>
      <c r="Y96" s="431"/>
      <c r="Z96" s="431"/>
      <c r="AA96" s="430">
        <v>0</v>
      </c>
      <c r="AB96" s="434"/>
      <c r="AC96" s="430"/>
      <c r="AD96" s="431"/>
      <c r="AE96" s="431"/>
      <c r="AF96" s="430">
        <v>0</v>
      </c>
      <c r="AG96" s="434"/>
      <c r="AH96" s="430"/>
      <c r="AI96" s="431"/>
      <c r="AJ96" s="431"/>
      <c r="AK96" s="430">
        <v>0</v>
      </c>
      <c r="AL96" s="434"/>
      <c r="AM96" s="430"/>
      <c r="AN96" s="431"/>
      <c r="AO96" s="431"/>
      <c r="AP96" s="430">
        <v>0</v>
      </c>
      <c r="AQ96" s="434"/>
      <c r="AR96" s="430"/>
      <c r="AS96" s="431"/>
      <c r="AT96" s="431"/>
      <c r="AU96" s="430">
        <v>0</v>
      </c>
      <c r="AV96" s="434"/>
      <c r="AW96" s="430"/>
      <c r="AX96" s="431"/>
      <c r="AY96" s="431"/>
      <c r="AZ96" s="430">
        <v>0</v>
      </c>
      <c r="BA96" s="434"/>
      <c r="BB96" s="430"/>
      <c r="BC96" s="431"/>
      <c r="BD96" s="431"/>
      <c r="BE96" s="430">
        <v>0</v>
      </c>
      <c r="BF96" s="434"/>
      <c r="BG96" s="430"/>
      <c r="BH96" s="431"/>
      <c r="BI96" s="431"/>
      <c r="BJ96" s="430">
        <v>0</v>
      </c>
      <c r="BK96" s="434"/>
      <c r="BL96" s="430"/>
      <c r="BM96" s="431"/>
      <c r="BN96" s="431"/>
      <c r="BO96" s="430">
        <v>0</v>
      </c>
      <c r="BP96" s="434"/>
      <c r="BQ96" s="430"/>
      <c r="BR96" s="431"/>
      <c r="BS96" s="431"/>
      <c r="BT96" s="430">
        <f>SUM(L96:BO96)</f>
        <v>0</v>
      </c>
      <c r="BU96" s="434"/>
      <c r="BV96" s="430"/>
      <c r="BW96" s="8"/>
      <c r="BZ96" s="9"/>
    </row>
    <row r="97" spans="3:78" ht="12.75" hidden="1" customHeight="1" x14ac:dyDescent="0.35">
      <c r="D97" s="8" t="s">
        <v>332</v>
      </c>
      <c r="E97" s="431"/>
      <c r="F97" s="357"/>
      <c r="G97" s="430">
        <v>0</v>
      </c>
      <c r="H97" s="434"/>
      <c r="I97" s="430"/>
      <c r="J97" s="431"/>
      <c r="K97" s="431"/>
      <c r="L97" s="430">
        <v>0</v>
      </c>
      <c r="M97" s="434"/>
      <c r="N97" s="430"/>
      <c r="O97" s="431"/>
      <c r="P97" s="431"/>
      <c r="Q97" s="430">
        <v>0</v>
      </c>
      <c r="R97" s="434"/>
      <c r="S97" s="430"/>
      <c r="T97" s="431"/>
      <c r="U97" s="431"/>
      <c r="V97" s="430">
        <v>0</v>
      </c>
      <c r="W97" s="434"/>
      <c r="X97" s="430"/>
      <c r="Y97" s="431"/>
      <c r="Z97" s="431"/>
      <c r="AA97" s="430">
        <v>0</v>
      </c>
      <c r="AB97" s="434"/>
      <c r="AC97" s="430"/>
      <c r="AD97" s="431"/>
      <c r="AE97" s="431"/>
      <c r="AF97" s="430">
        <v>0</v>
      </c>
      <c r="AG97" s="434"/>
      <c r="AH97" s="430"/>
      <c r="AI97" s="431"/>
      <c r="AJ97" s="431"/>
      <c r="AK97" s="430">
        <v>0</v>
      </c>
      <c r="AL97" s="434"/>
      <c r="AM97" s="430"/>
      <c r="AN97" s="431"/>
      <c r="AO97" s="431"/>
      <c r="AP97" s="430">
        <v>0</v>
      </c>
      <c r="AQ97" s="434"/>
      <c r="AR97" s="430"/>
      <c r="AS97" s="431"/>
      <c r="AT97" s="431"/>
      <c r="AU97" s="430">
        <v>0</v>
      </c>
      <c r="AV97" s="434"/>
      <c r="AW97" s="430"/>
      <c r="AX97" s="431"/>
      <c r="AY97" s="431"/>
      <c r="AZ97" s="430">
        <v>0</v>
      </c>
      <c r="BA97" s="434"/>
      <c r="BB97" s="430"/>
      <c r="BC97" s="431"/>
      <c r="BD97" s="431"/>
      <c r="BE97" s="430">
        <v>0</v>
      </c>
      <c r="BF97" s="434"/>
      <c r="BG97" s="430"/>
      <c r="BH97" s="431"/>
      <c r="BI97" s="431"/>
      <c r="BJ97" s="430">
        <v>0</v>
      </c>
      <c r="BK97" s="434"/>
      <c r="BL97" s="430"/>
      <c r="BM97" s="431"/>
      <c r="BN97" s="431"/>
      <c r="BO97" s="430">
        <v>0</v>
      </c>
      <c r="BP97" s="434"/>
      <c r="BQ97" s="430"/>
      <c r="BR97" s="431"/>
      <c r="BS97" s="431"/>
      <c r="BT97" s="430">
        <f>SUM(L97:BO97)</f>
        <v>0</v>
      </c>
      <c r="BU97" s="434"/>
      <c r="BV97" s="430"/>
      <c r="BW97" s="8"/>
      <c r="BZ97" s="9"/>
    </row>
    <row r="98" spans="3:78" ht="12.75" hidden="1" customHeight="1" x14ac:dyDescent="0.35">
      <c r="D98" s="8" t="s">
        <v>333</v>
      </c>
      <c r="E98" s="431"/>
      <c r="F98" s="375"/>
      <c r="G98" s="442">
        <v>0</v>
      </c>
      <c r="H98" s="443"/>
      <c r="I98" s="430"/>
      <c r="J98" s="431"/>
      <c r="K98" s="444"/>
      <c r="L98" s="442">
        <v>0</v>
      </c>
      <c r="M98" s="443"/>
      <c r="N98" s="430"/>
      <c r="O98" s="431"/>
      <c r="P98" s="444"/>
      <c r="Q98" s="442">
        <v>0</v>
      </c>
      <c r="R98" s="443"/>
      <c r="S98" s="430"/>
      <c r="T98" s="431"/>
      <c r="U98" s="444"/>
      <c r="V98" s="442">
        <v>0</v>
      </c>
      <c r="W98" s="443"/>
      <c r="X98" s="430"/>
      <c r="Y98" s="431"/>
      <c r="Z98" s="444"/>
      <c r="AA98" s="442">
        <v>0</v>
      </c>
      <c r="AB98" s="443"/>
      <c r="AC98" s="430"/>
      <c r="AD98" s="431"/>
      <c r="AE98" s="444"/>
      <c r="AF98" s="442">
        <v>0</v>
      </c>
      <c r="AG98" s="443"/>
      <c r="AH98" s="430"/>
      <c r="AI98" s="431"/>
      <c r="AJ98" s="444"/>
      <c r="AK98" s="442">
        <v>0</v>
      </c>
      <c r="AL98" s="443"/>
      <c r="AM98" s="430"/>
      <c r="AN98" s="431"/>
      <c r="AO98" s="444"/>
      <c r="AP98" s="442">
        <v>0</v>
      </c>
      <c r="AQ98" s="443"/>
      <c r="AR98" s="430"/>
      <c r="AS98" s="431"/>
      <c r="AT98" s="444"/>
      <c r="AU98" s="442">
        <v>0</v>
      </c>
      <c r="AV98" s="443"/>
      <c r="AW98" s="430"/>
      <c r="AX98" s="431"/>
      <c r="AY98" s="444"/>
      <c r="AZ98" s="442">
        <v>0</v>
      </c>
      <c r="BA98" s="443"/>
      <c r="BB98" s="430"/>
      <c r="BC98" s="431"/>
      <c r="BD98" s="444"/>
      <c r="BE98" s="442">
        <v>0</v>
      </c>
      <c r="BF98" s="443"/>
      <c r="BG98" s="430"/>
      <c r="BH98" s="431"/>
      <c r="BI98" s="444"/>
      <c r="BJ98" s="442">
        <v>0</v>
      </c>
      <c r="BK98" s="443"/>
      <c r="BL98" s="430"/>
      <c r="BM98" s="431"/>
      <c r="BN98" s="444"/>
      <c r="BO98" s="442">
        <v>0</v>
      </c>
      <c r="BP98" s="443"/>
      <c r="BQ98" s="430"/>
      <c r="BR98" s="431"/>
      <c r="BS98" s="444"/>
      <c r="BT98" s="442">
        <f>SUM(L98:BO98)</f>
        <v>0</v>
      </c>
      <c r="BU98" s="443"/>
      <c r="BV98" s="430"/>
      <c r="BW98" s="8"/>
      <c r="BZ98" s="9"/>
    </row>
    <row r="99" spans="3:78" ht="12.75" hidden="1" customHeight="1" x14ac:dyDescent="0.35">
      <c r="D99" s="8"/>
      <c r="E99" s="431"/>
      <c r="G99" s="430"/>
      <c r="H99" s="430"/>
      <c r="I99" s="430"/>
      <c r="J99" s="431"/>
      <c r="K99" s="430"/>
      <c r="L99" s="430"/>
      <c r="M99" s="430"/>
      <c r="N99" s="430"/>
      <c r="O99" s="431"/>
      <c r="P99" s="430"/>
      <c r="Q99" s="430"/>
      <c r="R99" s="430"/>
      <c r="S99" s="430"/>
      <c r="T99" s="431"/>
      <c r="U99" s="430"/>
      <c r="V99" s="430"/>
      <c r="W99" s="430"/>
      <c r="X99" s="430"/>
      <c r="Y99" s="431"/>
      <c r="Z99" s="430"/>
      <c r="AA99" s="430"/>
      <c r="AB99" s="430"/>
      <c r="AC99" s="430"/>
      <c r="AD99" s="431"/>
      <c r="AE99" s="430"/>
      <c r="AF99" s="430"/>
      <c r="AG99" s="430"/>
      <c r="AH99" s="430"/>
      <c r="AI99" s="431"/>
      <c r="AJ99" s="430"/>
      <c r="AK99" s="430"/>
      <c r="AL99" s="430"/>
      <c r="AM99" s="430"/>
      <c r="AN99" s="431"/>
      <c r="AO99" s="430"/>
      <c r="AP99" s="430"/>
      <c r="AQ99" s="430"/>
      <c r="AR99" s="430"/>
      <c r="AS99" s="431"/>
      <c r="AT99" s="430"/>
      <c r="AU99" s="430"/>
      <c r="AV99" s="430"/>
      <c r="AW99" s="430"/>
      <c r="AX99" s="431"/>
      <c r="AY99" s="430"/>
      <c r="AZ99" s="430"/>
      <c r="BA99" s="430"/>
      <c r="BB99" s="430"/>
      <c r="BC99" s="431"/>
      <c r="BD99" s="430"/>
      <c r="BE99" s="430"/>
      <c r="BF99" s="430"/>
      <c r="BG99" s="430"/>
      <c r="BH99" s="431"/>
      <c r="BI99" s="430"/>
      <c r="BJ99" s="430"/>
      <c r="BK99" s="430"/>
      <c r="BL99" s="430"/>
      <c r="BM99" s="431"/>
      <c r="BN99" s="430"/>
      <c r="BO99" s="430"/>
      <c r="BP99" s="430"/>
      <c r="BQ99" s="430"/>
      <c r="BR99" s="431"/>
      <c r="BS99" s="430"/>
      <c r="BT99" s="430"/>
      <c r="BU99" s="430"/>
      <c r="BV99" s="430"/>
      <c r="BW99" s="8"/>
      <c r="BZ99" s="9"/>
    </row>
    <row r="100" spans="3:78" ht="12.75" hidden="1" customHeight="1" x14ac:dyDescent="0.35">
      <c r="D100" s="8" t="s">
        <v>345</v>
      </c>
      <c r="E100" s="431"/>
      <c r="G100" s="430">
        <f>SUM(G101:G104)</f>
        <v>0</v>
      </c>
      <c r="H100" s="430"/>
      <c r="I100" s="430"/>
      <c r="J100" s="431"/>
      <c r="K100" s="430"/>
      <c r="L100" s="430">
        <f>SUM(L101:L104)</f>
        <v>0</v>
      </c>
      <c r="M100" s="430"/>
      <c r="N100" s="430"/>
      <c r="O100" s="431"/>
      <c r="P100" s="430"/>
      <c r="Q100" s="430">
        <f>SUM(Q101:Q104)</f>
        <v>0</v>
      </c>
      <c r="R100" s="430"/>
      <c r="S100" s="430"/>
      <c r="T100" s="431"/>
      <c r="U100" s="430"/>
      <c r="V100" s="430">
        <f>SUM(V101:V104)</f>
        <v>0</v>
      </c>
      <c r="W100" s="430"/>
      <c r="X100" s="430"/>
      <c r="Y100" s="431"/>
      <c r="Z100" s="430"/>
      <c r="AA100" s="430">
        <f>SUM(AA101:AA104)</f>
        <v>0</v>
      </c>
      <c r="AB100" s="430"/>
      <c r="AC100" s="430"/>
      <c r="AD100" s="431"/>
      <c r="AE100" s="430"/>
      <c r="AF100" s="430">
        <f>SUM(AF101:AF104)</f>
        <v>0</v>
      </c>
      <c r="AG100" s="430"/>
      <c r="AH100" s="430"/>
      <c r="AI100" s="431"/>
      <c r="AJ100" s="430"/>
      <c r="AK100" s="430">
        <f>SUM(AK101:AK104)</f>
        <v>0</v>
      </c>
      <c r="AL100" s="430"/>
      <c r="AM100" s="430"/>
      <c r="AN100" s="431"/>
      <c r="AO100" s="430"/>
      <c r="AP100" s="430">
        <f>SUM(AP101:AP104)</f>
        <v>0</v>
      </c>
      <c r="AQ100" s="430"/>
      <c r="AR100" s="430"/>
      <c r="AS100" s="431"/>
      <c r="AT100" s="430"/>
      <c r="AU100" s="430">
        <f>SUM(AU101:AU104)</f>
        <v>0</v>
      </c>
      <c r="AV100" s="430"/>
      <c r="AW100" s="430"/>
      <c r="AX100" s="431"/>
      <c r="AY100" s="430"/>
      <c r="AZ100" s="430">
        <f>SUM(AZ101:AZ104)</f>
        <v>0</v>
      </c>
      <c r="BA100" s="430"/>
      <c r="BB100" s="430"/>
      <c r="BC100" s="431"/>
      <c r="BD100" s="430"/>
      <c r="BE100" s="430">
        <f>SUM(BE101:BE104)</f>
        <v>0</v>
      </c>
      <c r="BF100" s="430"/>
      <c r="BG100" s="430"/>
      <c r="BH100" s="431"/>
      <c r="BI100" s="430"/>
      <c r="BJ100" s="430">
        <f>SUM(BJ101:BJ104)</f>
        <v>0</v>
      </c>
      <c r="BK100" s="430"/>
      <c r="BL100" s="430"/>
      <c r="BM100" s="431"/>
      <c r="BN100" s="430"/>
      <c r="BO100" s="430">
        <f>SUM(BO101:BO104)</f>
        <v>0</v>
      </c>
      <c r="BP100" s="430"/>
      <c r="BQ100" s="430"/>
      <c r="BR100" s="431"/>
      <c r="BS100" s="430"/>
      <c r="BT100" s="430">
        <f>SUM(BT101:BT104)</f>
        <v>0</v>
      </c>
      <c r="BU100" s="430"/>
      <c r="BV100" s="430"/>
      <c r="BW100" s="8"/>
      <c r="BZ100" s="9"/>
    </row>
    <row r="101" spans="3:78" ht="12.75" hidden="1" customHeight="1" x14ac:dyDescent="0.35">
      <c r="D101" s="446" t="s">
        <v>328</v>
      </c>
      <c r="E101" s="431"/>
      <c r="F101" s="362"/>
      <c r="G101" s="428">
        <v>0</v>
      </c>
      <c r="H101" s="429"/>
      <c r="I101" s="430"/>
      <c r="J101" s="431"/>
      <c r="K101" s="432"/>
      <c r="L101" s="428">
        <v>0</v>
      </c>
      <c r="M101" s="429"/>
      <c r="N101" s="430"/>
      <c r="O101" s="431"/>
      <c r="P101" s="432"/>
      <c r="Q101" s="428">
        <v>0</v>
      </c>
      <c r="R101" s="429"/>
      <c r="S101" s="430"/>
      <c r="T101" s="431"/>
      <c r="U101" s="432"/>
      <c r="V101" s="428">
        <v>0</v>
      </c>
      <c r="W101" s="429"/>
      <c r="X101" s="430"/>
      <c r="Y101" s="431"/>
      <c r="Z101" s="432"/>
      <c r="AA101" s="428">
        <v>0</v>
      </c>
      <c r="AB101" s="429"/>
      <c r="AC101" s="430"/>
      <c r="AD101" s="431"/>
      <c r="AE101" s="432"/>
      <c r="AF101" s="428">
        <v>0</v>
      </c>
      <c r="AG101" s="429"/>
      <c r="AH101" s="430"/>
      <c r="AI101" s="431"/>
      <c r="AJ101" s="432"/>
      <c r="AK101" s="428">
        <v>0</v>
      </c>
      <c r="AL101" s="429"/>
      <c r="AM101" s="430"/>
      <c r="AN101" s="431"/>
      <c r="AO101" s="432"/>
      <c r="AP101" s="428">
        <v>0</v>
      </c>
      <c r="AQ101" s="429"/>
      <c r="AR101" s="430"/>
      <c r="AS101" s="431"/>
      <c r="AT101" s="432"/>
      <c r="AU101" s="428">
        <v>0</v>
      </c>
      <c r="AV101" s="429"/>
      <c r="AW101" s="430"/>
      <c r="AX101" s="431"/>
      <c r="AY101" s="432"/>
      <c r="AZ101" s="428">
        <v>0</v>
      </c>
      <c r="BA101" s="429"/>
      <c r="BB101" s="430"/>
      <c r="BC101" s="431"/>
      <c r="BD101" s="432"/>
      <c r="BE101" s="428">
        <v>0</v>
      </c>
      <c r="BF101" s="429"/>
      <c r="BG101" s="430"/>
      <c r="BH101" s="431"/>
      <c r="BI101" s="432"/>
      <c r="BJ101" s="428">
        <v>0</v>
      </c>
      <c r="BK101" s="429"/>
      <c r="BL101" s="430"/>
      <c r="BM101" s="431"/>
      <c r="BN101" s="432"/>
      <c r="BO101" s="428">
        <v>0</v>
      </c>
      <c r="BP101" s="429"/>
      <c r="BQ101" s="430"/>
      <c r="BR101" s="431"/>
      <c r="BS101" s="432"/>
      <c r="BT101" s="428">
        <f>SUM(L101:BO101)</f>
        <v>0</v>
      </c>
      <c r="BU101" s="429"/>
      <c r="BV101" s="430"/>
      <c r="BW101" s="8"/>
      <c r="BZ101" s="9"/>
    </row>
    <row r="102" spans="3:78" ht="12.75" hidden="1" customHeight="1" x14ac:dyDescent="0.35">
      <c r="D102" s="446" t="s">
        <v>331</v>
      </c>
      <c r="E102" s="431"/>
      <c r="F102" s="357"/>
      <c r="G102" s="430">
        <v>0</v>
      </c>
      <c r="H102" s="434"/>
      <c r="I102" s="430"/>
      <c r="J102" s="431"/>
      <c r="K102" s="431"/>
      <c r="L102" s="430">
        <v>0</v>
      </c>
      <c r="M102" s="434"/>
      <c r="N102" s="430"/>
      <c r="O102" s="431"/>
      <c r="P102" s="431"/>
      <c r="Q102" s="430">
        <v>0</v>
      </c>
      <c r="R102" s="434"/>
      <c r="S102" s="430"/>
      <c r="T102" s="431"/>
      <c r="U102" s="431"/>
      <c r="V102" s="430">
        <v>0</v>
      </c>
      <c r="W102" s="434"/>
      <c r="X102" s="430"/>
      <c r="Y102" s="431"/>
      <c r="Z102" s="431"/>
      <c r="AA102" s="430">
        <v>0</v>
      </c>
      <c r="AB102" s="434"/>
      <c r="AC102" s="430"/>
      <c r="AD102" s="431"/>
      <c r="AE102" s="431"/>
      <c r="AF102" s="430">
        <v>0</v>
      </c>
      <c r="AG102" s="434"/>
      <c r="AH102" s="430"/>
      <c r="AI102" s="431"/>
      <c r="AJ102" s="431"/>
      <c r="AK102" s="430">
        <v>0</v>
      </c>
      <c r="AL102" s="434"/>
      <c r="AM102" s="430"/>
      <c r="AN102" s="431"/>
      <c r="AO102" s="431"/>
      <c r="AP102" s="430">
        <v>0</v>
      </c>
      <c r="AQ102" s="434"/>
      <c r="AR102" s="430"/>
      <c r="AS102" s="431"/>
      <c r="AT102" s="431"/>
      <c r="AU102" s="430">
        <v>0</v>
      </c>
      <c r="AV102" s="434"/>
      <c r="AW102" s="430"/>
      <c r="AX102" s="431"/>
      <c r="AY102" s="431"/>
      <c r="AZ102" s="430">
        <v>0</v>
      </c>
      <c r="BA102" s="434"/>
      <c r="BB102" s="430"/>
      <c r="BC102" s="431"/>
      <c r="BD102" s="431"/>
      <c r="BE102" s="430">
        <v>0</v>
      </c>
      <c r="BF102" s="434"/>
      <c r="BG102" s="430"/>
      <c r="BH102" s="431"/>
      <c r="BI102" s="431"/>
      <c r="BJ102" s="430">
        <v>0</v>
      </c>
      <c r="BK102" s="434"/>
      <c r="BL102" s="430"/>
      <c r="BM102" s="431"/>
      <c r="BN102" s="431"/>
      <c r="BO102" s="430">
        <v>0</v>
      </c>
      <c r="BP102" s="434"/>
      <c r="BQ102" s="430"/>
      <c r="BR102" s="431"/>
      <c r="BS102" s="431"/>
      <c r="BT102" s="430">
        <f>SUM(L102:BO102)</f>
        <v>0</v>
      </c>
      <c r="BU102" s="434"/>
      <c r="BV102" s="430"/>
      <c r="BW102" s="8"/>
      <c r="BZ102" s="9"/>
    </row>
    <row r="103" spans="3:78" ht="12.75" hidden="1" customHeight="1" x14ac:dyDescent="0.35">
      <c r="D103" s="8" t="s">
        <v>332</v>
      </c>
      <c r="E103" s="431"/>
      <c r="F103" s="357"/>
      <c r="G103" s="430">
        <v>0</v>
      </c>
      <c r="H103" s="434"/>
      <c r="I103" s="430"/>
      <c r="J103" s="431"/>
      <c r="K103" s="431"/>
      <c r="L103" s="430">
        <v>0</v>
      </c>
      <c r="M103" s="434"/>
      <c r="N103" s="430"/>
      <c r="O103" s="431"/>
      <c r="P103" s="431"/>
      <c r="Q103" s="430">
        <v>0</v>
      </c>
      <c r="R103" s="434"/>
      <c r="S103" s="430"/>
      <c r="T103" s="431"/>
      <c r="U103" s="431"/>
      <c r="V103" s="430">
        <v>0</v>
      </c>
      <c r="W103" s="434"/>
      <c r="X103" s="430"/>
      <c r="Y103" s="431"/>
      <c r="Z103" s="431"/>
      <c r="AA103" s="430">
        <v>0</v>
      </c>
      <c r="AB103" s="434"/>
      <c r="AC103" s="430"/>
      <c r="AD103" s="431"/>
      <c r="AE103" s="431"/>
      <c r="AF103" s="430">
        <v>0</v>
      </c>
      <c r="AG103" s="434"/>
      <c r="AH103" s="430"/>
      <c r="AI103" s="431"/>
      <c r="AJ103" s="431"/>
      <c r="AK103" s="430">
        <v>0</v>
      </c>
      <c r="AL103" s="434"/>
      <c r="AM103" s="430"/>
      <c r="AN103" s="431"/>
      <c r="AO103" s="431"/>
      <c r="AP103" s="430">
        <v>0</v>
      </c>
      <c r="AQ103" s="434"/>
      <c r="AR103" s="430"/>
      <c r="AS103" s="431"/>
      <c r="AT103" s="431"/>
      <c r="AU103" s="430">
        <v>0</v>
      </c>
      <c r="AV103" s="434"/>
      <c r="AW103" s="430"/>
      <c r="AX103" s="431"/>
      <c r="AY103" s="431"/>
      <c r="AZ103" s="430">
        <v>0</v>
      </c>
      <c r="BA103" s="434"/>
      <c r="BB103" s="430"/>
      <c r="BC103" s="431"/>
      <c r="BD103" s="431"/>
      <c r="BE103" s="430">
        <v>0</v>
      </c>
      <c r="BF103" s="434"/>
      <c r="BG103" s="430"/>
      <c r="BH103" s="431"/>
      <c r="BI103" s="431"/>
      <c r="BJ103" s="430">
        <v>0</v>
      </c>
      <c r="BK103" s="434"/>
      <c r="BL103" s="430"/>
      <c r="BM103" s="431"/>
      <c r="BN103" s="431"/>
      <c r="BO103" s="430">
        <v>0</v>
      </c>
      <c r="BP103" s="434"/>
      <c r="BQ103" s="430"/>
      <c r="BR103" s="431"/>
      <c r="BS103" s="431"/>
      <c r="BT103" s="430">
        <f>SUM(L103:BO103)</f>
        <v>0</v>
      </c>
      <c r="BU103" s="434"/>
      <c r="BV103" s="430"/>
      <c r="BW103" s="8"/>
      <c r="BZ103" s="9"/>
    </row>
    <row r="104" spans="3:78" ht="12.75" hidden="1" customHeight="1" x14ac:dyDescent="0.35">
      <c r="D104" s="8" t="s">
        <v>333</v>
      </c>
      <c r="E104" s="431"/>
      <c r="F104" s="375"/>
      <c r="G104" s="442">
        <v>0</v>
      </c>
      <c r="H104" s="443"/>
      <c r="I104" s="430"/>
      <c r="J104" s="431"/>
      <c r="K104" s="444"/>
      <c r="L104" s="442">
        <v>0</v>
      </c>
      <c r="M104" s="443"/>
      <c r="N104" s="430"/>
      <c r="O104" s="431"/>
      <c r="P104" s="444"/>
      <c r="Q104" s="442">
        <v>0</v>
      </c>
      <c r="R104" s="443"/>
      <c r="S104" s="430"/>
      <c r="T104" s="431"/>
      <c r="U104" s="444"/>
      <c r="V104" s="442">
        <v>0</v>
      </c>
      <c r="W104" s="443"/>
      <c r="X104" s="430"/>
      <c r="Y104" s="431"/>
      <c r="Z104" s="444"/>
      <c r="AA104" s="442">
        <v>0</v>
      </c>
      <c r="AB104" s="443"/>
      <c r="AC104" s="430"/>
      <c r="AD104" s="431"/>
      <c r="AE104" s="444"/>
      <c r="AF104" s="442">
        <v>0</v>
      </c>
      <c r="AG104" s="443"/>
      <c r="AH104" s="430"/>
      <c r="AI104" s="431"/>
      <c r="AJ104" s="444"/>
      <c r="AK104" s="442">
        <v>0</v>
      </c>
      <c r="AL104" s="443"/>
      <c r="AM104" s="430"/>
      <c r="AN104" s="431"/>
      <c r="AO104" s="444"/>
      <c r="AP104" s="442">
        <v>0</v>
      </c>
      <c r="AQ104" s="443"/>
      <c r="AR104" s="430"/>
      <c r="AS104" s="431"/>
      <c r="AT104" s="444"/>
      <c r="AU104" s="442">
        <v>0</v>
      </c>
      <c r="AV104" s="443"/>
      <c r="AW104" s="430"/>
      <c r="AX104" s="431"/>
      <c r="AY104" s="444"/>
      <c r="AZ104" s="442">
        <v>0</v>
      </c>
      <c r="BA104" s="443"/>
      <c r="BB104" s="430"/>
      <c r="BC104" s="431"/>
      <c r="BD104" s="444"/>
      <c r="BE104" s="442">
        <v>0</v>
      </c>
      <c r="BF104" s="443"/>
      <c r="BG104" s="430"/>
      <c r="BH104" s="431"/>
      <c r="BI104" s="444"/>
      <c r="BJ104" s="442">
        <v>0</v>
      </c>
      <c r="BK104" s="443"/>
      <c r="BL104" s="430"/>
      <c r="BM104" s="431"/>
      <c r="BN104" s="444"/>
      <c r="BO104" s="442">
        <v>0</v>
      </c>
      <c r="BP104" s="443"/>
      <c r="BQ104" s="430"/>
      <c r="BR104" s="431"/>
      <c r="BS104" s="444"/>
      <c r="BT104" s="442">
        <f>SUM(L104:BO104)</f>
        <v>0</v>
      </c>
      <c r="BU104" s="443"/>
      <c r="BV104" s="430"/>
      <c r="BW104" s="8"/>
      <c r="BZ104" s="9"/>
    </row>
    <row r="105" spans="3:78" ht="12.75" customHeight="1" x14ac:dyDescent="0.35">
      <c r="D105" s="8"/>
      <c r="E105" s="431"/>
      <c r="G105" s="430"/>
      <c r="H105" s="430"/>
      <c r="I105" s="430"/>
      <c r="J105" s="431"/>
      <c r="K105" s="430"/>
      <c r="L105" s="430"/>
      <c r="M105" s="430"/>
      <c r="N105" s="430"/>
      <c r="O105" s="431"/>
      <c r="P105" s="430"/>
      <c r="Q105" s="430"/>
      <c r="R105" s="430"/>
      <c r="S105" s="430"/>
      <c r="T105" s="431"/>
      <c r="U105" s="430"/>
      <c r="V105" s="430"/>
      <c r="W105" s="430"/>
      <c r="X105" s="430"/>
      <c r="Y105" s="431"/>
      <c r="Z105" s="430"/>
      <c r="AA105" s="430"/>
      <c r="AB105" s="430"/>
      <c r="AC105" s="430"/>
      <c r="AD105" s="431"/>
      <c r="AE105" s="430"/>
      <c r="AF105" s="430"/>
      <c r="AG105" s="430"/>
      <c r="AH105" s="430"/>
      <c r="AI105" s="431"/>
      <c r="AJ105" s="430"/>
      <c r="AK105" s="430"/>
      <c r="AL105" s="430"/>
      <c r="AM105" s="430"/>
      <c r="AN105" s="431"/>
      <c r="AO105" s="430"/>
      <c r="AP105" s="430"/>
      <c r="AQ105" s="430"/>
      <c r="AR105" s="430"/>
      <c r="AS105" s="431"/>
      <c r="AT105" s="430"/>
      <c r="AU105" s="430"/>
      <c r="AV105" s="430"/>
      <c r="AW105" s="430"/>
      <c r="AX105" s="431"/>
      <c r="AY105" s="430"/>
      <c r="AZ105" s="430"/>
      <c r="BA105" s="430"/>
      <c r="BB105" s="430"/>
      <c r="BC105" s="431"/>
      <c r="BD105" s="430"/>
      <c r="BE105" s="430"/>
      <c r="BF105" s="430"/>
      <c r="BG105" s="430"/>
      <c r="BH105" s="431"/>
      <c r="BI105" s="430"/>
      <c r="BJ105" s="430"/>
      <c r="BK105" s="430"/>
      <c r="BL105" s="430"/>
      <c r="BM105" s="431"/>
      <c r="BN105" s="430"/>
      <c r="BO105" s="430"/>
      <c r="BP105" s="430"/>
      <c r="BQ105" s="430"/>
      <c r="BR105" s="431"/>
      <c r="BS105" s="430"/>
      <c r="BT105" s="430"/>
      <c r="BU105" s="430"/>
      <c r="BV105" s="430"/>
      <c r="BW105" s="8"/>
      <c r="BZ105" s="9"/>
    </row>
    <row r="106" spans="3:78" ht="12.75" customHeight="1" x14ac:dyDescent="0.35">
      <c r="D106" s="57" t="s">
        <v>346</v>
      </c>
      <c r="E106" s="431"/>
      <c r="G106" s="430"/>
      <c r="H106" s="430"/>
      <c r="I106" s="430"/>
      <c r="J106" s="431"/>
      <c r="K106" s="430"/>
      <c r="L106" s="430"/>
      <c r="M106" s="430"/>
      <c r="N106" s="430"/>
      <c r="O106" s="431"/>
      <c r="P106" s="430"/>
      <c r="Q106" s="430"/>
      <c r="R106" s="430"/>
      <c r="S106" s="430"/>
      <c r="T106" s="431"/>
      <c r="U106" s="430"/>
      <c r="V106" s="430"/>
      <c r="W106" s="430"/>
      <c r="X106" s="430"/>
      <c r="Y106" s="431"/>
      <c r="Z106" s="430"/>
      <c r="AA106" s="430"/>
      <c r="AB106" s="430"/>
      <c r="AC106" s="430"/>
      <c r="AD106" s="431"/>
      <c r="AE106" s="430"/>
      <c r="AF106" s="430"/>
      <c r="AG106" s="430"/>
      <c r="AH106" s="430"/>
      <c r="AI106" s="431"/>
      <c r="AJ106" s="430"/>
      <c r="AK106" s="430"/>
      <c r="AL106" s="430"/>
      <c r="AM106" s="430"/>
      <c r="AN106" s="431"/>
      <c r="AO106" s="430"/>
      <c r="AP106" s="430"/>
      <c r="AQ106" s="430"/>
      <c r="AR106" s="430"/>
      <c r="AS106" s="431"/>
      <c r="AT106" s="430"/>
      <c r="AU106" s="430"/>
      <c r="AV106" s="430"/>
      <c r="AW106" s="430"/>
      <c r="AX106" s="431"/>
      <c r="AY106" s="430"/>
      <c r="AZ106" s="430"/>
      <c r="BA106" s="430"/>
      <c r="BB106" s="430"/>
      <c r="BC106" s="431"/>
      <c r="BD106" s="430"/>
      <c r="BE106" s="430"/>
      <c r="BF106" s="430"/>
      <c r="BG106" s="430"/>
      <c r="BH106" s="431"/>
      <c r="BI106" s="430"/>
      <c r="BJ106" s="430"/>
      <c r="BK106" s="430"/>
      <c r="BL106" s="430"/>
      <c r="BM106" s="431"/>
      <c r="BN106" s="430"/>
      <c r="BO106" s="430"/>
      <c r="BP106" s="430"/>
      <c r="BQ106" s="430"/>
      <c r="BR106" s="431"/>
      <c r="BS106" s="430"/>
      <c r="BT106" s="430"/>
      <c r="BU106" s="430"/>
      <c r="BV106" s="430"/>
      <c r="BW106" s="8"/>
      <c r="BZ106" s="9"/>
    </row>
    <row r="107" spans="3:78" ht="12.75" hidden="1" customHeight="1" x14ac:dyDescent="0.35">
      <c r="D107" s="8" t="s">
        <v>347</v>
      </c>
      <c r="E107" s="431"/>
      <c r="G107" s="430">
        <f>SUM(G108:G110)</f>
        <v>0</v>
      </c>
      <c r="H107" s="430"/>
      <c r="I107" s="430"/>
      <c r="J107" s="431"/>
      <c r="K107" s="430"/>
      <c r="L107" s="430">
        <f>SUM(L108:L110)</f>
        <v>0</v>
      </c>
      <c r="M107" s="430"/>
      <c r="N107" s="430"/>
      <c r="O107" s="431"/>
      <c r="P107" s="430"/>
      <c r="Q107" s="430">
        <f>SUM(Q108:Q110)</f>
        <v>0</v>
      </c>
      <c r="R107" s="430"/>
      <c r="S107" s="430"/>
      <c r="T107" s="431"/>
      <c r="U107" s="430"/>
      <c r="V107" s="430">
        <f>SUM(V108:V110)</f>
        <v>0</v>
      </c>
      <c r="W107" s="430"/>
      <c r="X107" s="430"/>
      <c r="Y107" s="431"/>
      <c r="Z107" s="430"/>
      <c r="AA107" s="430">
        <f>SUM(AA108:AA110)</f>
        <v>0</v>
      </c>
      <c r="AB107" s="430"/>
      <c r="AC107" s="430"/>
      <c r="AD107" s="431"/>
      <c r="AE107" s="430"/>
      <c r="AF107" s="430">
        <f>SUM(AF108:AF110)</f>
        <v>0</v>
      </c>
      <c r="AG107" s="430"/>
      <c r="AH107" s="430"/>
      <c r="AI107" s="431"/>
      <c r="AJ107" s="430"/>
      <c r="AK107" s="430">
        <f>SUM(AK108:AK110)</f>
        <v>0</v>
      </c>
      <c r="AL107" s="430"/>
      <c r="AM107" s="430"/>
      <c r="AN107" s="431"/>
      <c r="AO107" s="430"/>
      <c r="AP107" s="430">
        <f>SUM(AP108:AP110)</f>
        <v>0</v>
      </c>
      <c r="AQ107" s="430"/>
      <c r="AR107" s="430"/>
      <c r="AS107" s="431"/>
      <c r="AT107" s="430"/>
      <c r="AU107" s="430">
        <f>SUM(AU108:AU110)</f>
        <v>0</v>
      </c>
      <c r="AV107" s="430"/>
      <c r="AW107" s="430"/>
      <c r="AX107" s="431"/>
      <c r="AY107" s="430"/>
      <c r="AZ107" s="430">
        <f>SUM(AZ108:AZ110)</f>
        <v>0</v>
      </c>
      <c r="BA107" s="430"/>
      <c r="BB107" s="430"/>
      <c r="BC107" s="431"/>
      <c r="BD107" s="430"/>
      <c r="BE107" s="430">
        <f>SUM(BE108:BE110)</f>
        <v>0</v>
      </c>
      <c r="BF107" s="430"/>
      <c r="BG107" s="430"/>
      <c r="BH107" s="431"/>
      <c r="BI107" s="430"/>
      <c r="BJ107" s="430">
        <f>SUM(BJ108:BJ110)</f>
        <v>0</v>
      </c>
      <c r="BK107" s="430"/>
      <c r="BL107" s="430"/>
      <c r="BM107" s="431"/>
      <c r="BN107" s="430"/>
      <c r="BO107" s="430">
        <f>SUM(BO108:BO110)</f>
        <v>0</v>
      </c>
      <c r="BP107" s="430"/>
      <c r="BQ107" s="430"/>
      <c r="BR107" s="431"/>
      <c r="BS107" s="430"/>
      <c r="BT107" s="430">
        <f>SUM(BT108:BT110)</f>
        <v>0</v>
      </c>
      <c r="BU107" s="430"/>
      <c r="BV107" s="430"/>
      <c r="BW107" s="8"/>
      <c r="BZ107" s="9"/>
    </row>
    <row r="108" spans="3:78" ht="12.75" hidden="1" customHeight="1" x14ac:dyDescent="0.35">
      <c r="D108" s="8" t="s">
        <v>328</v>
      </c>
      <c r="E108" s="431"/>
      <c r="F108" s="362"/>
      <c r="G108" s="428">
        <v>0</v>
      </c>
      <c r="H108" s="429"/>
      <c r="I108" s="430"/>
      <c r="J108" s="431"/>
      <c r="K108" s="432"/>
      <c r="L108" s="428">
        <v>0</v>
      </c>
      <c r="M108" s="429"/>
      <c r="N108" s="430"/>
      <c r="O108" s="431"/>
      <c r="P108" s="432"/>
      <c r="Q108" s="428">
        <v>0</v>
      </c>
      <c r="R108" s="429"/>
      <c r="S108" s="430"/>
      <c r="T108" s="431"/>
      <c r="U108" s="362"/>
      <c r="V108" s="428">
        <v>0</v>
      </c>
      <c r="W108" s="429"/>
      <c r="X108" s="430"/>
      <c r="Y108" s="431"/>
      <c r="Z108" s="432"/>
      <c r="AA108" s="428">
        <v>0</v>
      </c>
      <c r="AB108" s="429"/>
      <c r="AC108" s="430"/>
      <c r="AD108" s="431"/>
      <c r="AE108" s="432"/>
      <c r="AF108" s="428">
        <v>0</v>
      </c>
      <c r="AG108" s="429"/>
      <c r="AH108" s="430"/>
      <c r="AI108" s="431"/>
      <c r="AJ108" s="432"/>
      <c r="AK108" s="428">
        <v>0</v>
      </c>
      <c r="AL108" s="429"/>
      <c r="AM108" s="430"/>
      <c r="AN108" s="431"/>
      <c r="AO108" s="432"/>
      <c r="AP108" s="428">
        <v>0</v>
      </c>
      <c r="AQ108" s="429"/>
      <c r="AR108" s="430"/>
      <c r="AS108" s="431"/>
      <c r="AT108" s="432"/>
      <c r="AU108" s="428">
        <v>0</v>
      </c>
      <c r="AV108" s="429"/>
      <c r="AW108" s="430"/>
      <c r="AX108" s="431"/>
      <c r="AY108" s="432"/>
      <c r="AZ108" s="428">
        <v>0</v>
      </c>
      <c r="BA108" s="429"/>
      <c r="BB108" s="430"/>
      <c r="BC108" s="431"/>
      <c r="BD108" s="432"/>
      <c r="BE108" s="428">
        <v>0</v>
      </c>
      <c r="BF108" s="429"/>
      <c r="BG108" s="430"/>
      <c r="BH108" s="431"/>
      <c r="BI108" s="432"/>
      <c r="BJ108" s="428">
        <v>0</v>
      </c>
      <c r="BK108" s="429"/>
      <c r="BL108" s="430"/>
      <c r="BM108" s="431"/>
      <c r="BN108" s="432"/>
      <c r="BO108" s="428">
        <v>0</v>
      </c>
      <c r="BP108" s="429"/>
      <c r="BQ108" s="430"/>
      <c r="BR108" s="431"/>
      <c r="BS108" s="432"/>
      <c r="BT108" s="428">
        <f>SUM(L108:BO108)</f>
        <v>0</v>
      </c>
      <c r="BU108" s="429"/>
      <c r="BV108" s="430"/>
      <c r="BW108" s="8"/>
      <c r="BZ108" s="9"/>
    </row>
    <row r="109" spans="3:78" ht="12.75" hidden="1" customHeight="1" x14ac:dyDescent="0.35">
      <c r="D109" s="8" t="s">
        <v>331</v>
      </c>
      <c r="E109" s="431"/>
      <c r="F109" s="357"/>
      <c r="G109" s="430">
        <v>0</v>
      </c>
      <c r="H109" s="434"/>
      <c r="I109" s="430"/>
      <c r="J109" s="431"/>
      <c r="K109" s="431"/>
      <c r="L109" s="430">
        <v>0</v>
      </c>
      <c r="M109" s="434"/>
      <c r="N109" s="430"/>
      <c r="O109" s="431"/>
      <c r="P109" s="431"/>
      <c r="Q109" s="430">
        <v>0</v>
      </c>
      <c r="R109" s="434"/>
      <c r="S109" s="430"/>
      <c r="T109" s="431"/>
      <c r="U109" s="357"/>
      <c r="V109" s="430">
        <v>0</v>
      </c>
      <c r="W109" s="434"/>
      <c r="X109" s="430"/>
      <c r="Y109" s="431"/>
      <c r="Z109" s="431"/>
      <c r="AA109" s="430">
        <v>0</v>
      </c>
      <c r="AB109" s="434"/>
      <c r="AC109" s="430"/>
      <c r="AD109" s="431"/>
      <c r="AE109" s="431"/>
      <c r="AF109" s="430">
        <v>0</v>
      </c>
      <c r="AG109" s="434"/>
      <c r="AH109" s="430"/>
      <c r="AI109" s="431"/>
      <c r="AJ109" s="431"/>
      <c r="AK109" s="430">
        <v>0</v>
      </c>
      <c r="AL109" s="434"/>
      <c r="AM109" s="430"/>
      <c r="AN109" s="431"/>
      <c r="AO109" s="431"/>
      <c r="AP109" s="430">
        <v>0</v>
      </c>
      <c r="AQ109" s="434"/>
      <c r="AR109" s="430"/>
      <c r="AS109" s="431"/>
      <c r="AT109" s="431"/>
      <c r="AU109" s="430">
        <v>0</v>
      </c>
      <c r="AV109" s="434"/>
      <c r="AW109" s="430"/>
      <c r="AX109" s="431"/>
      <c r="AY109" s="431"/>
      <c r="AZ109" s="430">
        <v>0</v>
      </c>
      <c r="BA109" s="434"/>
      <c r="BB109" s="430"/>
      <c r="BC109" s="431"/>
      <c r="BD109" s="431"/>
      <c r="BE109" s="430">
        <v>0</v>
      </c>
      <c r="BF109" s="434"/>
      <c r="BG109" s="430"/>
      <c r="BH109" s="431"/>
      <c r="BI109" s="431"/>
      <c r="BJ109" s="430">
        <v>0</v>
      </c>
      <c r="BK109" s="434"/>
      <c r="BL109" s="430"/>
      <c r="BM109" s="431"/>
      <c r="BN109" s="431"/>
      <c r="BO109" s="430">
        <v>0</v>
      </c>
      <c r="BP109" s="434"/>
      <c r="BQ109" s="430"/>
      <c r="BR109" s="431"/>
      <c r="BS109" s="431"/>
      <c r="BT109" s="430">
        <f>SUM(L109:BO109)</f>
        <v>0</v>
      </c>
      <c r="BU109" s="434"/>
      <c r="BV109" s="430"/>
      <c r="BW109" s="8"/>
      <c r="BZ109" s="9"/>
    </row>
    <row r="110" spans="3:78" ht="12.75" hidden="1" customHeight="1" x14ac:dyDescent="0.35">
      <c r="D110" s="8" t="s">
        <v>348</v>
      </c>
      <c r="E110" s="431"/>
      <c r="F110" s="375"/>
      <c r="G110" s="442">
        <v>0</v>
      </c>
      <c r="H110" s="443"/>
      <c r="I110" s="430"/>
      <c r="J110" s="431"/>
      <c r="K110" s="444"/>
      <c r="L110" s="442">
        <v>0</v>
      </c>
      <c r="M110" s="443"/>
      <c r="N110" s="430"/>
      <c r="O110" s="431"/>
      <c r="P110" s="444"/>
      <c r="Q110" s="442">
        <v>0</v>
      </c>
      <c r="R110" s="443"/>
      <c r="S110" s="430"/>
      <c r="T110" s="431"/>
      <c r="U110" s="375"/>
      <c r="V110" s="442">
        <v>0</v>
      </c>
      <c r="W110" s="443"/>
      <c r="X110" s="430"/>
      <c r="Y110" s="431"/>
      <c r="Z110" s="444"/>
      <c r="AA110" s="442">
        <v>0</v>
      </c>
      <c r="AB110" s="443"/>
      <c r="AC110" s="430"/>
      <c r="AD110" s="431"/>
      <c r="AE110" s="444"/>
      <c r="AF110" s="442">
        <v>0</v>
      </c>
      <c r="AG110" s="443"/>
      <c r="AH110" s="430"/>
      <c r="AI110" s="431"/>
      <c r="AJ110" s="444"/>
      <c r="AK110" s="442">
        <v>0</v>
      </c>
      <c r="AL110" s="443"/>
      <c r="AM110" s="430"/>
      <c r="AN110" s="431"/>
      <c r="AO110" s="444"/>
      <c r="AP110" s="442">
        <v>0</v>
      </c>
      <c r="AQ110" s="443"/>
      <c r="AR110" s="430"/>
      <c r="AS110" s="431"/>
      <c r="AT110" s="444"/>
      <c r="AU110" s="442">
        <v>0</v>
      </c>
      <c r="AV110" s="443"/>
      <c r="AW110" s="430"/>
      <c r="AX110" s="431"/>
      <c r="AY110" s="444"/>
      <c r="AZ110" s="442">
        <v>0</v>
      </c>
      <c r="BA110" s="443"/>
      <c r="BB110" s="430"/>
      <c r="BC110" s="431"/>
      <c r="BD110" s="444"/>
      <c r="BE110" s="442">
        <v>0</v>
      </c>
      <c r="BF110" s="443"/>
      <c r="BG110" s="430"/>
      <c r="BH110" s="431"/>
      <c r="BI110" s="444"/>
      <c r="BJ110" s="442">
        <v>0</v>
      </c>
      <c r="BK110" s="443"/>
      <c r="BL110" s="430"/>
      <c r="BM110" s="431"/>
      <c r="BN110" s="444"/>
      <c r="BO110" s="442">
        <v>0</v>
      </c>
      <c r="BP110" s="443"/>
      <c r="BQ110" s="430"/>
      <c r="BR110" s="431"/>
      <c r="BS110" s="444"/>
      <c r="BT110" s="442">
        <f>SUM(L110:BO110)</f>
        <v>0</v>
      </c>
      <c r="BU110" s="443"/>
      <c r="BV110" s="430"/>
      <c r="BW110" s="8"/>
      <c r="BZ110" s="9"/>
    </row>
    <row r="111" spans="3:78" ht="12.75" hidden="1" customHeight="1" x14ac:dyDescent="0.35">
      <c r="D111" s="8"/>
      <c r="E111" s="431"/>
      <c r="G111" s="430"/>
      <c r="H111" s="430"/>
      <c r="I111" s="430"/>
      <c r="J111" s="431"/>
      <c r="K111" s="430"/>
      <c r="L111" s="430"/>
      <c r="M111" s="430"/>
      <c r="N111" s="430"/>
      <c r="O111" s="431"/>
      <c r="P111" s="430"/>
      <c r="Q111" s="430"/>
      <c r="R111" s="430"/>
      <c r="S111" s="430"/>
      <c r="T111" s="431"/>
      <c r="U111" s="430"/>
      <c r="V111" s="430"/>
      <c r="W111" s="430"/>
      <c r="X111" s="430"/>
      <c r="Y111" s="431"/>
      <c r="Z111" s="430"/>
      <c r="AA111" s="430"/>
      <c r="AB111" s="430"/>
      <c r="AC111" s="430"/>
      <c r="AD111" s="431"/>
      <c r="AE111" s="430"/>
      <c r="AF111" s="430"/>
      <c r="AG111" s="430"/>
      <c r="AH111" s="430"/>
      <c r="AI111" s="431"/>
      <c r="AJ111" s="430"/>
      <c r="AK111" s="430"/>
      <c r="AL111" s="430"/>
      <c r="AM111" s="430"/>
      <c r="AN111" s="431"/>
      <c r="AO111" s="430"/>
      <c r="AP111" s="430"/>
      <c r="AQ111" s="430"/>
      <c r="AR111" s="430"/>
      <c r="AS111" s="431"/>
      <c r="AT111" s="430"/>
      <c r="AU111" s="430"/>
      <c r="AV111" s="430"/>
      <c r="AW111" s="430"/>
      <c r="AX111" s="431"/>
      <c r="AY111" s="430"/>
      <c r="AZ111" s="430"/>
      <c r="BA111" s="430"/>
      <c r="BB111" s="430"/>
      <c r="BC111" s="431"/>
      <c r="BD111" s="430"/>
      <c r="BE111" s="430"/>
      <c r="BF111" s="430"/>
      <c r="BG111" s="430"/>
      <c r="BH111" s="431"/>
      <c r="BI111" s="430"/>
      <c r="BJ111" s="430"/>
      <c r="BK111" s="430"/>
      <c r="BL111" s="430"/>
      <c r="BM111" s="431"/>
      <c r="BN111" s="430"/>
      <c r="BO111" s="430"/>
      <c r="BP111" s="430"/>
      <c r="BQ111" s="430"/>
      <c r="BR111" s="431"/>
      <c r="BS111" s="430"/>
      <c r="BT111" s="430"/>
      <c r="BU111" s="430"/>
      <c r="BV111" s="430"/>
      <c r="BW111" s="8"/>
      <c r="BZ111" s="9"/>
    </row>
    <row r="112" spans="3:78" ht="12.75" hidden="1" customHeight="1" x14ac:dyDescent="0.35">
      <c r="C112" s="447"/>
      <c r="D112" s="368" t="s">
        <v>349</v>
      </c>
      <c r="E112" s="431"/>
      <c r="G112" s="430">
        <f>SUM(G113:G115)</f>
        <v>0</v>
      </c>
      <c r="H112" s="430"/>
      <c r="I112" s="430"/>
      <c r="J112" s="431"/>
      <c r="K112" s="430"/>
      <c r="L112" s="430">
        <f>SUM(L113:L115)</f>
        <v>0</v>
      </c>
      <c r="M112" s="430"/>
      <c r="N112" s="430"/>
      <c r="O112" s="431"/>
      <c r="P112" s="430"/>
      <c r="Q112" s="430">
        <f>SUM(Q113:Q115)</f>
        <v>0</v>
      </c>
      <c r="R112" s="430"/>
      <c r="S112" s="430"/>
      <c r="T112" s="431"/>
      <c r="U112" s="430"/>
      <c r="V112" s="430">
        <f>SUM(V113:V115)</f>
        <v>0</v>
      </c>
      <c r="W112" s="430"/>
      <c r="X112" s="430"/>
      <c r="Y112" s="431"/>
      <c r="Z112" s="430"/>
      <c r="AA112" s="430">
        <f>SUM(AA113:AA115)</f>
        <v>0</v>
      </c>
      <c r="AB112" s="430"/>
      <c r="AC112" s="430"/>
      <c r="AD112" s="431"/>
      <c r="AE112" s="430"/>
      <c r="AF112" s="430">
        <f>SUM(AF113:AF115)</f>
        <v>0</v>
      </c>
      <c r="AG112" s="430"/>
      <c r="AH112" s="430"/>
      <c r="AI112" s="431"/>
      <c r="AJ112" s="430"/>
      <c r="AK112" s="430">
        <f>SUM(AK113:AK115)</f>
        <v>0</v>
      </c>
      <c r="AL112" s="430"/>
      <c r="AM112" s="430"/>
      <c r="AN112" s="431"/>
      <c r="AO112" s="430"/>
      <c r="AP112" s="430">
        <f>SUM(AP113:AP115)</f>
        <v>0</v>
      </c>
      <c r="AQ112" s="430"/>
      <c r="AR112" s="430"/>
      <c r="AS112" s="431"/>
      <c r="AT112" s="430"/>
      <c r="AU112" s="430">
        <f>SUM(AU113:AU115)</f>
        <v>0</v>
      </c>
      <c r="AV112" s="430"/>
      <c r="AW112" s="430"/>
      <c r="AX112" s="431"/>
      <c r="AY112" s="430"/>
      <c r="AZ112" s="430">
        <f>SUM(AZ113:AZ115)</f>
        <v>0</v>
      </c>
      <c r="BA112" s="430"/>
      <c r="BB112" s="430"/>
      <c r="BC112" s="431"/>
      <c r="BD112" s="430"/>
      <c r="BE112" s="430">
        <f>SUM(BE113:BE115)</f>
        <v>0</v>
      </c>
      <c r="BF112" s="430"/>
      <c r="BG112" s="430"/>
      <c r="BH112" s="431"/>
      <c r="BI112" s="430"/>
      <c r="BJ112" s="430">
        <f>SUM(BJ113:BJ115)</f>
        <v>0</v>
      </c>
      <c r="BK112" s="430"/>
      <c r="BL112" s="430"/>
      <c r="BM112" s="431"/>
      <c r="BN112" s="430"/>
      <c r="BO112" s="430">
        <f>SUM(BO113:BO115)</f>
        <v>0</v>
      </c>
      <c r="BP112" s="430"/>
      <c r="BQ112" s="430"/>
      <c r="BR112" s="431"/>
      <c r="BS112" s="430"/>
      <c r="BT112" s="430">
        <f>SUM(BT113:BT115)</f>
        <v>0</v>
      </c>
      <c r="BU112" s="430"/>
      <c r="BV112" s="430"/>
      <c r="BW112" s="8"/>
      <c r="BZ112" s="9"/>
    </row>
    <row r="113" spans="4:78" ht="12.75" hidden="1" customHeight="1" x14ac:dyDescent="0.35">
      <c r="D113" s="8" t="s">
        <v>328</v>
      </c>
      <c r="E113" s="431"/>
      <c r="F113" s="362"/>
      <c r="G113" s="428">
        <v>0</v>
      </c>
      <c r="H113" s="429"/>
      <c r="I113" s="430"/>
      <c r="J113" s="431"/>
      <c r="K113" s="432"/>
      <c r="L113" s="428">
        <v>0</v>
      </c>
      <c r="M113" s="429"/>
      <c r="N113" s="430"/>
      <c r="O113" s="431"/>
      <c r="P113" s="432"/>
      <c r="Q113" s="428">
        <v>0</v>
      </c>
      <c r="R113" s="429"/>
      <c r="S113" s="430"/>
      <c r="T113" s="431"/>
      <c r="U113" s="432"/>
      <c r="V113" s="428">
        <v>0</v>
      </c>
      <c r="W113" s="429"/>
      <c r="X113" s="430"/>
      <c r="Y113" s="431"/>
      <c r="Z113" s="432"/>
      <c r="AA113" s="428">
        <v>0</v>
      </c>
      <c r="AB113" s="429"/>
      <c r="AC113" s="430"/>
      <c r="AD113" s="431"/>
      <c r="AE113" s="432"/>
      <c r="AF113" s="428">
        <v>0</v>
      </c>
      <c r="AG113" s="429"/>
      <c r="AH113" s="430"/>
      <c r="AI113" s="431"/>
      <c r="AJ113" s="432"/>
      <c r="AK113" s="428">
        <v>0</v>
      </c>
      <c r="AL113" s="429"/>
      <c r="AM113" s="430"/>
      <c r="AN113" s="431"/>
      <c r="AO113" s="432"/>
      <c r="AP113" s="428">
        <v>0</v>
      </c>
      <c r="AQ113" s="429"/>
      <c r="AR113" s="430"/>
      <c r="AS113" s="431"/>
      <c r="AT113" s="432"/>
      <c r="AU113" s="428">
        <v>0</v>
      </c>
      <c r="AV113" s="429"/>
      <c r="AW113" s="430"/>
      <c r="AX113" s="431"/>
      <c r="AY113" s="432"/>
      <c r="AZ113" s="428">
        <v>0</v>
      </c>
      <c r="BA113" s="429"/>
      <c r="BB113" s="430"/>
      <c r="BC113" s="431"/>
      <c r="BD113" s="432"/>
      <c r="BE113" s="428">
        <v>0</v>
      </c>
      <c r="BF113" s="429"/>
      <c r="BG113" s="430"/>
      <c r="BH113" s="431"/>
      <c r="BI113" s="432"/>
      <c r="BJ113" s="428">
        <v>0</v>
      </c>
      <c r="BK113" s="429"/>
      <c r="BL113" s="430"/>
      <c r="BM113" s="431"/>
      <c r="BN113" s="432"/>
      <c r="BO113" s="428">
        <v>0</v>
      </c>
      <c r="BP113" s="429"/>
      <c r="BQ113" s="430"/>
      <c r="BR113" s="431"/>
      <c r="BS113" s="432"/>
      <c r="BT113" s="428">
        <f>SUM(L113:BO113)</f>
        <v>0</v>
      </c>
      <c r="BU113" s="429"/>
      <c r="BV113" s="430"/>
      <c r="BW113" s="8"/>
      <c r="BZ113" s="9"/>
    </row>
    <row r="114" spans="4:78" ht="12.75" hidden="1" customHeight="1" x14ac:dyDescent="0.35">
      <c r="D114" s="8" t="s">
        <v>331</v>
      </c>
      <c r="E114" s="431"/>
      <c r="F114" s="357"/>
      <c r="G114" s="430">
        <v>0</v>
      </c>
      <c r="H114" s="434"/>
      <c r="I114" s="430"/>
      <c r="J114" s="431"/>
      <c r="K114" s="431"/>
      <c r="L114" s="430">
        <v>0</v>
      </c>
      <c r="M114" s="434"/>
      <c r="N114" s="430"/>
      <c r="O114" s="431"/>
      <c r="P114" s="431"/>
      <c r="Q114" s="430">
        <v>0</v>
      </c>
      <c r="R114" s="434"/>
      <c r="S114" s="430"/>
      <c r="T114" s="431"/>
      <c r="U114" s="431"/>
      <c r="V114" s="430">
        <v>0</v>
      </c>
      <c r="W114" s="434"/>
      <c r="X114" s="430"/>
      <c r="Y114" s="431"/>
      <c r="Z114" s="431"/>
      <c r="AA114" s="430">
        <v>0</v>
      </c>
      <c r="AB114" s="434"/>
      <c r="AC114" s="430"/>
      <c r="AD114" s="431"/>
      <c r="AE114" s="431"/>
      <c r="AF114" s="430">
        <v>0</v>
      </c>
      <c r="AG114" s="434"/>
      <c r="AH114" s="430"/>
      <c r="AI114" s="431"/>
      <c r="AJ114" s="431"/>
      <c r="AK114" s="430">
        <v>0</v>
      </c>
      <c r="AL114" s="434"/>
      <c r="AM114" s="430"/>
      <c r="AN114" s="431"/>
      <c r="AO114" s="431"/>
      <c r="AP114" s="430">
        <v>0</v>
      </c>
      <c r="AQ114" s="434"/>
      <c r="AR114" s="430"/>
      <c r="AS114" s="431"/>
      <c r="AT114" s="431"/>
      <c r="AU114" s="430">
        <v>0</v>
      </c>
      <c r="AV114" s="434"/>
      <c r="AW114" s="430"/>
      <c r="AX114" s="431"/>
      <c r="AY114" s="431"/>
      <c r="AZ114" s="430">
        <v>0</v>
      </c>
      <c r="BA114" s="434"/>
      <c r="BB114" s="430"/>
      <c r="BC114" s="431"/>
      <c r="BD114" s="431"/>
      <c r="BE114" s="430">
        <v>0</v>
      </c>
      <c r="BF114" s="434"/>
      <c r="BG114" s="430"/>
      <c r="BH114" s="431"/>
      <c r="BI114" s="431"/>
      <c r="BJ114" s="430">
        <v>0</v>
      </c>
      <c r="BK114" s="434"/>
      <c r="BL114" s="430"/>
      <c r="BM114" s="431"/>
      <c r="BN114" s="431"/>
      <c r="BO114" s="430">
        <v>0</v>
      </c>
      <c r="BP114" s="434"/>
      <c r="BQ114" s="430"/>
      <c r="BR114" s="431"/>
      <c r="BS114" s="431"/>
      <c r="BT114" s="430">
        <f>SUM(L114:BO114)</f>
        <v>0</v>
      </c>
      <c r="BU114" s="434"/>
      <c r="BV114" s="430"/>
      <c r="BW114" s="8"/>
      <c r="BZ114" s="9"/>
    </row>
    <row r="115" spans="4:78" ht="12.75" hidden="1" customHeight="1" x14ac:dyDescent="0.35">
      <c r="D115" s="8" t="s">
        <v>348</v>
      </c>
      <c r="E115" s="431"/>
      <c r="F115" s="375"/>
      <c r="G115" s="442">
        <v>0</v>
      </c>
      <c r="H115" s="443"/>
      <c r="I115" s="430"/>
      <c r="J115" s="431"/>
      <c r="K115" s="444"/>
      <c r="L115" s="442">
        <v>0</v>
      </c>
      <c r="M115" s="443"/>
      <c r="N115" s="430"/>
      <c r="O115" s="431"/>
      <c r="P115" s="444"/>
      <c r="Q115" s="442">
        <v>0</v>
      </c>
      <c r="R115" s="443"/>
      <c r="S115" s="430"/>
      <c r="T115" s="431"/>
      <c r="U115" s="444"/>
      <c r="V115" s="442">
        <v>0</v>
      </c>
      <c r="W115" s="443"/>
      <c r="X115" s="430"/>
      <c r="Y115" s="431"/>
      <c r="Z115" s="444"/>
      <c r="AA115" s="442">
        <v>0</v>
      </c>
      <c r="AB115" s="443"/>
      <c r="AC115" s="430"/>
      <c r="AD115" s="431"/>
      <c r="AE115" s="444"/>
      <c r="AF115" s="442">
        <v>0</v>
      </c>
      <c r="AG115" s="443"/>
      <c r="AH115" s="430"/>
      <c r="AI115" s="431"/>
      <c r="AJ115" s="444"/>
      <c r="AK115" s="442">
        <v>0</v>
      </c>
      <c r="AL115" s="443"/>
      <c r="AM115" s="430"/>
      <c r="AN115" s="431"/>
      <c r="AO115" s="444"/>
      <c r="AP115" s="442">
        <v>0</v>
      </c>
      <c r="AQ115" s="443"/>
      <c r="AR115" s="430"/>
      <c r="AS115" s="431"/>
      <c r="AT115" s="444"/>
      <c r="AU115" s="442">
        <v>0</v>
      </c>
      <c r="AV115" s="443"/>
      <c r="AW115" s="430"/>
      <c r="AX115" s="431"/>
      <c r="AY115" s="444"/>
      <c r="AZ115" s="442">
        <v>0</v>
      </c>
      <c r="BA115" s="443"/>
      <c r="BB115" s="430"/>
      <c r="BC115" s="431"/>
      <c r="BD115" s="444"/>
      <c r="BE115" s="442">
        <v>0</v>
      </c>
      <c r="BF115" s="443"/>
      <c r="BG115" s="430"/>
      <c r="BH115" s="431"/>
      <c r="BI115" s="444"/>
      <c r="BJ115" s="442">
        <v>0</v>
      </c>
      <c r="BK115" s="443"/>
      <c r="BL115" s="430"/>
      <c r="BM115" s="431"/>
      <c r="BN115" s="444"/>
      <c r="BO115" s="442">
        <v>0</v>
      </c>
      <c r="BP115" s="443"/>
      <c r="BQ115" s="430"/>
      <c r="BR115" s="431"/>
      <c r="BS115" s="444"/>
      <c r="BT115" s="442">
        <f>SUM(L115:BO115)</f>
        <v>0</v>
      </c>
      <c r="BU115" s="443"/>
      <c r="BV115" s="430"/>
      <c r="BW115" s="8"/>
      <c r="BZ115" s="9"/>
    </row>
    <row r="116" spans="4:78" ht="12.75" customHeight="1" x14ac:dyDescent="0.35">
      <c r="D116" s="8"/>
      <c r="E116" s="431"/>
      <c r="G116" s="430"/>
      <c r="H116" s="430"/>
      <c r="I116" s="430"/>
      <c r="J116" s="431"/>
      <c r="K116" s="430"/>
      <c r="L116" s="430"/>
      <c r="M116" s="430"/>
      <c r="N116" s="430"/>
      <c r="O116" s="431"/>
      <c r="P116" s="430"/>
      <c r="Q116" s="430"/>
      <c r="R116" s="430"/>
      <c r="S116" s="430"/>
      <c r="T116" s="431"/>
      <c r="U116" s="430"/>
      <c r="V116" s="430"/>
      <c r="W116" s="430"/>
      <c r="X116" s="430"/>
      <c r="Y116" s="431"/>
      <c r="Z116" s="430"/>
      <c r="AA116" s="430"/>
      <c r="AB116" s="430"/>
      <c r="AC116" s="430"/>
      <c r="AD116" s="431"/>
      <c r="AE116" s="430"/>
      <c r="AF116" s="430"/>
      <c r="AG116" s="430"/>
      <c r="AH116" s="430"/>
      <c r="AI116" s="431"/>
      <c r="AJ116" s="430"/>
      <c r="AK116" s="430"/>
      <c r="AL116" s="430"/>
      <c r="AM116" s="430"/>
      <c r="AN116" s="431"/>
      <c r="AO116" s="430"/>
      <c r="AP116" s="430"/>
      <c r="AQ116" s="430"/>
      <c r="AR116" s="430"/>
      <c r="AS116" s="431"/>
      <c r="AT116" s="430"/>
      <c r="AU116" s="430"/>
      <c r="AV116" s="430"/>
      <c r="AW116" s="430"/>
      <c r="AX116" s="431"/>
      <c r="AY116" s="430"/>
      <c r="AZ116" s="430"/>
      <c r="BA116" s="430"/>
      <c r="BB116" s="430"/>
      <c r="BC116" s="431"/>
      <c r="BD116" s="430"/>
      <c r="BE116" s="430"/>
      <c r="BF116" s="430"/>
      <c r="BG116" s="430"/>
      <c r="BH116" s="431"/>
      <c r="BI116" s="430"/>
      <c r="BJ116" s="430"/>
      <c r="BK116" s="430"/>
      <c r="BL116" s="430"/>
      <c r="BM116" s="431"/>
      <c r="BN116" s="430"/>
      <c r="BO116" s="430"/>
      <c r="BP116" s="430"/>
      <c r="BQ116" s="430"/>
      <c r="BR116" s="431"/>
      <c r="BS116" s="430"/>
      <c r="BT116" s="430"/>
      <c r="BU116" s="430"/>
      <c r="BV116" s="430"/>
      <c r="BW116" s="8"/>
      <c r="BZ116" s="9"/>
    </row>
    <row r="117" spans="4:78" ht="12.75" customHeight="1" x14ac:dyDescent="0.35">
      <c r="D117" s="8" t="s">
        <v>350</v>
      </c>
      <c r="E117" s="431"/>
      <c r="G117" s="430">
        <f>SUM(G118:G120)</f>
        <v>0</v>
      </c>
      <c r="H117" s="430"/>
      <c r="I117" s="430"/>
      <c r="J117" s="431"/>
      <c r="K117" s="430"/>
      <c r="L117" s="430">
        <f>SUM(L118:L120)</f>
        <v>3443000</v>
      </c>
      <c r="M117" s="430"/>
      <c r="N117" s="430"/>
      <c r="O117" s="431"/>
      <c r="P117" s="430"/>
      <c r="Q117" s="430">
        <f>SUM(Q118:Q120)</f>
        <v>4728000</v>
      </c>
      <c r="R117" s="430"/>
      <c r="S117" s="430"/>
      <c r="T117" s="431"/>
      <c r="U117" s="430"/>
      <c r="V117" s="430">
        <f>SUM(V118:V120)</f>
        <v>4363000</v>
      </c>
      <c r="W117" s="430"/>
      <c r="X117" s="430"/>
      <c r="Y117" s="431"/>
      <c r="Z117" s="430"/>
      <c r="AA117" s="430">
        <f>SUM(AA118:AA120)</f>
        <v>0</v>
      </c>
      <c r="AB117" s="430"/>
      <c r="AC117" s="430"/>
      <c r="AD117" s="431"/>
      <c r="AE117" s="430"/>
      <c r="AF117" s="430">
        <f>SUM(AF118:AF120)</f>
        <v>0</v>
      </c>
      <c r="AG117" s="430"/>
      <c r="AH117" s="430"/>
      <c r="AI117" s="431"/>
      <c r="AJ117" s="430"/>
      <c r="AK117" s="430">
        <f>SUM(AK118:AK120)</f>
        <v>0</v>
      </c>
      <c r="AL117" s="430"/>
      <c r="AM117" s="430"/>
      <c r="AN117" s="431"/>
      <c r="AO117" s="430"/>
      <c r="AP117" s="430">
        <f>SUM(AP118:AP120)</f>
        <v>0</v>
      </c>
      <c r="AQ117" s="430"/>
      <c r="AR117" s="430"/>
      <c r="AS117" s="431"/>
      <c r="AT117" s="430"/>
      <c r="AU117" s="430">
        <f>SUM(AU118:AU120)</f>
        <v>0</v>
      </c>
      <c r="AV117" s="430"/>
      <c r="AW117" s="430"/>
      <c r="AX117" s="431"/>
      <c r="AY117" s="430"/>
      <c r="AZ117" s="430">
        <f>SUM(AZ118:AZ120)</f>
        <v>0</v>
      </c>
      <c r="BA117" s="430"/>
      <c r="BB117" s="430"/>
      <c r="BC117" s="431"/>
      <c r="BD117" s="430"/>
      <c r="BE117" s="430">
        <f>SUM(BE118:BE120)</f>
        <v>0</v>
      </c>
      <c r="BF117" s="430"/>
      <c r="BG117" s="430"/>
      <c r="BH117" s="431"/>
      <c r="BI117" s="430"/>
      <c r="BJ117" s="430">
        <f>SUM(BJ118:BJ120)</f>
        <v>0</v>
      </c>
      <c r="BK117" s="430"/>
      <c r="BL117" s="430"/>
      <c r="BM117" s="431"/>
      <c r="BN117" s="430"/>
      <c r="BO117" s="430">
        <f>SUM(BO118:BO120)</f>
        <v>0</v>
      </c>
      <c r="BP117" s="430"/>
      <c r="BQ117" s="430"/>
      <c r="BR117" s="431"/>
      <c r="BS117" s="430"/>
      <c r="BT117" s="430">
        <f>SUM(BT118:BT120)</f>
        <v>12534000</v>
      </c>
      <c r="BU117" s="430"/>
      <c r="BV117" s="430"/>
      <c r="BW117" s="8"/>
      <c r="BZ117" s="9"/>
    </row>
    <row r="118" spans="4:78" ht="12.75" customHeight="1" x14ac:dyDescent="0.35">
      <c r="D118" s="8" t="s">
        <v>328</v>
      </c>
      <c r="E118" s="431"/>
      <c r="F118" s="362"/>
      <c r="G118" s="428">
        <v>0</v>
      </c>
      <c r="H118" s="429"/>
      <c r="I118" s="430"/>
      <c r="J118" s="431"/>
      <c r="K118" s="432"/>
      <c r="L118" s="428">
        <f>3443000-681883</f>
        <v>2761117</v>
      </c>
      <c r="M118" s="429"/>
      <c r="N118" s="430"/>
      <c r="O118" s="431"/>
      <c r="P118" s="432"/>
      <c r="Q118" s="428">
        <f>4728000-880639</f>
        <v>3847361</v>
      </c>
      <c r="R118" s="429"/>
      <c r="S118" s="430"/>
      <c r="T118" s="431"/>
      <c r="U118" s="432"/>
      <c r="V118" s="428">
        <f>4363000-737347</f>
        <v>3625653</v>
      </c>
      <c r="W118" s="429"/>
      <c r="X118" s="430"/>
      <c r="Y118" s="431"/>
      <c r="Z118" s="432"/>
      <c r="AA118" s="428">
        <v>0</v>
      </c>
      <c r="AB118" s="429"/>
      <c r="AC118" s="430"/>
      <c r="AD118" s="431"/>
      <c r="AE118" s="432"/>
      <c r="AF118" s="428">
        <v>0</v>
      </c>
      <c r="AG118" s="429"/>
      <c r="AH118" s="430"/>
      <c r="AI118" s="431"/>
      <c r="AJ118" s="432"/>
      <c r="AK118" s="428">
        <v>0</v>
      </c>
      <c r="AL118" s="429"/>
      <c r="AM118" s="430"/>
      <c r="AN118" s="431"/>
      <c r="AO118" s="432"/>
      <c r="AP118" s="428">
        <v>0</v>
      </c>
      <c r="AQ118" s="429"/>
      <c r="AR118" s="430"/>
      <c r="AS118" s="431"/>
      <c r="AT118" s="432"/>
      <c r="AU118" s="428">
        <v>0</v>
      </c>
      <c r="AV118" s="429"/>
      <c r="AW118" s="430"/>
      <c r="AX118" s="431"/>
      <c r="AY118" s="432"/>
      <c r="AZ118" s="428">
        <v>0</v>
      </c>
      <c r="BA118" s="429"/>
      <c r="BB118" s="430"/>
      <c r="BC118" s="431"/>
      <c r="BD118" s="432"/>
      <c r="BE118" s="428">
        <v>0</v>
      </c>
      <c r="BF118" s="429"/>
      <c r="BG118" s="430"/>
      <c r="BH118" s="431"/>
      <c r="BI118" s="432"/>
      <c r="BJ118" s="428">
        <v>0</v>
      </c>
      <c r="BK118" s="429"/>
      <c r="BL118" s="430"/>
      <c r="BM118" s="431"/>
      <c r="BN118" s="432"/>
      <c r="BO118" s="428">
        <v>0</v>
      </c>
      <c r="BP118" s="429"/>
      <c r="BQ118" s="430"/>
      <c r="BR118" s="431"/>
      <c r="BS118" s="432"/>
      <c r="BT118" s="428">
        <f>SUM(L118:BO118)</f>
        <v>10234131</v>
      </c>
      <c r="BU118" s="429"/>
      <c r="BV118" s="430"/>
      <c r="BW118" s="8"/>
      <c r="BZ118" s="9"/>
    </row>
    <row r="119" spans="4:78" ht="12.75" customHeight="1" x14ac:dyDescent="0.35">
      <c r="D119" s="8" t="s">
        <v>331</v>
      </c>
      <c r="E119" s="431"/>
      <c r="F119" s="357"/>
      <c r="G119" s="430">
        <v>0</v>
      </c>
      <c r="H119" s="434"/>
      <c r="I119" s="430"/>
      <c r="J119" s="431"/>
      <c r="K119" s="431"/>
      <c r="L119" s="430">
        <v>681883</v>
      </c>
      <c r="M119" s="434"/>
      <c r="N119" s="430"/>
      <c r="O119" s="431"/>
      <c r="P119" s="431"/>
      <c r="Q119" s="430">
        <v>880639</v>
      </c>
      <c r="R119" s="434"/>
      <c r="S119" s="430"/>
      <c r="T119" s="431"/>
      <c r="U119" s="431"/>
      <c r="V119" s="430">
        <v>737347</v>
      </c>
      <c r="W119" s="434"/>
      <c r="X119" s="430"/>
      <c r="Y119" s="431"/>
      <c r="Z119" s="431"/>
      <c r="AA119" s="430">
        <v>0</v>
      </c>
      <c r="AB119" s="434"/>
      <c r="AC119" s="430"/>
      <c r="AD119" s="431"/>
      <c r="AE119" s="431"/>
      <c r="AF119" s="430">
        <v>0</v>
      </c>
      <c r="AG119" s="434"/>
      <c r="AH119" s="430"/>
      <c r="AI119" s="431"/>
      <c r="AJ119" s="431"/>
      <c r="AK119" s="430">
        <v>0</v>
      </c>
      <c r="AL119" s="434"/>
      <c r="AM119" s="430"/>
      <c r="AN119" s="431"/>
      <c r="AO119" s="431"/>
      <c r="AP119" s="430">
        <v>0</v>
      </c>
      <c r="AQ119" s="434"/>
      <c r="AR119" s="430"/>
      <c r="AS119" s="431"/>
      <c r="AT119" s="431"/>
      <c r="AU119" s="430">
        <v>0</v>
      </c>
      <c r="AV119" s="434"/>
      <c r="AW119" s="430"/>
      <c r="AX119" s="431"/>
      <c r="AY119" s="431"/>
      <c r="AZ119" s="430">
        <v>0</v>
      </c>
      <c r="BA119" s="434"/>
      <c r="BB119" s="430"/>
      <c r="BC119" s="431"/>
      <c r="BD119" s="431"/>
      <c r="BE119" s="430">
        <v>0</v>
      </c>
      <c r="BF119" s="434"/>
      <c r="BG119" s="430"/>
      <c r="BH119" s="431"/>
      <c r="BI119" s="431"/>
      <c r="BJ119" s="430">
        <v>0</v>
      </c>
      <c r="BK119" s="434"/>
      <c r="BL119" s="430"/>
      <c r="BM119" s="431"/>
      <c r="BN119" s="431"/>
      <c r="BO119" s="430">
        <v>0</v>
      </c>
      <c r="BP119" s="434"/>
      <c r="BQ119" s="430"/>
      <c r="BR119" s="431"/>
      <c r="BS119" s="431"/>
      <c r="BT119" s="430">
        <f>SUM(L119:BO119)</f>
        <v>2299869</v>
      </c>
      <c r="BU119" s="434"/>
      <c r="BV119" s="430"/>
      <c r="BW119" s="8"/>
      <c r="BZ119" s="9"/>
    </row>
    <row r="120" spans="4:78" ht="12.75" customHeight="1" x14ac:dyDescent="0.35">
      <c r="D120" s="8" t="s">
        <v>348</v>
      </c>
      <c r="E120" s="431"/>
      <c r="F120" s="375"/>
      <c r="G120" s="442">
        <v>0</v>
      </c>
      <c r="H120" s="443"/>
      <c r="I120" s="430"/>
      <c r="J120" s="431"/>
      <c r="K120" s="444"/>
      <c r="L120" s="442">
        <v>0</v>
      </c>
      <c r="M120" s="443"/>
      <c r="N120" s="430"/>
      <c r="O120" s="431"/>
      <c r="P120" s="444"/>
      <c r="Q120" s="442">
        <v>0</v>
      </c>
      <c r="R120" s="443"/>
      <c r="S120" s="430"/>
      <c r="T120" s="431"/>
      <c r="U120" s="444"/>
      <c r="V120" s="442">
        <v>0</v>
      </c>
      <c r="W120" s="443"/>
      <c r="X120" s="430"/>
      <c r="Y120" s="431"/>
      <c r="Z120" s="444"/>
      <c r="AA120" s="442">
        <v>0</v>
      </c>
      <c r="AB120" s="443"/>
      <c r="AC120" s="430"/>
      <c r="AD120" s="431"/>
      <c r="AE120" s="444"/>
      <c r="AF120" s="442">
        <v>0</v>
      </c>
      <c r="AG120" s="443"/>
      <c r="AH120" s="430"/>
      <c r="AI120" s="431"/>
      <c r="AJ120" s="444"/>
      <c r="AK120" s="442">
        <v>0</v>
      </c>
      <c r="AL120" s="443"/>
      <c r="AM120" s="430"/>
      <c r="AN120" s="431"/>
      <c r="AO120" s="444"/>
      <c r="AP120" s="442">
        <v>0</v>
      </c>
      <c r="AQ120" s="443"/>
      <c r="AR120" s="430"/>
      <c r="AS120" s="431"/>
      <c r="AT120" s="444"/>
      <c r="AU120" s="442">
        <v>0</v>
      </c>
      <c r="AV120" s="443"/>
      <c r="AW120" s="430"/>
      <c r="AX120" s="431"/>
      <c r="AY120" s="444"/>
      <c r="AZ120" s="442">
        <v>0</v>
      </c>
      <c r="BA120" s="443"/>
      <c r="BB120" s="430"/>
      <c r="BC120" s="431"/>
      <c r="BD120" s="444"/>
      <c r="BE120" s="442">
        <v>0</v>
      </c>
      <c r="BF120" s="443"/>
      <c r="BG120" s="430"/>
      <c r="BH120" s="431"/>
      <c r="BI120" s="444"/>
      <c r="BJ120" s="442">
        <v>0</v>
      </c>
      <c r="BK120" s="443"/>
      <c r="BL120" s="430"/>
      <c r="BM120" s="431"/>
      <c r="BN120" s="444"/>
      <c r="BO120" s="442">
        <v>0</v>
      </c>
      <c r="BP120" s="443"/>
      <c r="BQ120" s="430"/>
      <c r="BR120" s="431"/>
      <c r="BS120" s="444"/>
      <c r="BT120" s="442">
        <f>SUM(L120:BO120)</f>
        <v>0</v>
      </c>
      <c r="BU120" s="443"/>
      <c r="BV120" s="430"/>
      <c r="BW120" s="8"/>
      <c r="BZ120" s="9"/>
    </row>
    <row r="121" spans="4:78" ht="12.75" customHeight="1" x14ac:dyDescent="0.35">
      <c r="D121" s="8"/>
      <c r="E121" s="431"/>
      <c r="G121" s="430"/>
      <c r="H121" s="430"/>
      <c r="I121" s="430"/>
      <c r="J121" s="431"/>
      <c r="K121" s="430"/>
      <c r="L121" s="430"/>
      <c r="M121" s="430"/>
      <c r="N121" s="430"/>
      <c r="O121" s="431"/>
      <c r="P121" s="430"/>
      <c r="Q121" s="430"/>
      <c r="R121" s="430"/>
      <c r="S121" s="430"/>
      <c r="T121" s="431"/>
      <c r="U121" s="430"/>
      <c r="V121" s="430"/>
      <c r="W121" s="430"/>
      <c r="X121" s="430"/>
      <c r="Y121" s="431"/>
      <c r="Z121" s="430"/>
      <c r="AA121" s="430"/>
      <c r="AB121" s="430"/>
      <c r="AC121" s="430"/>
      <c r="AD121" s="431"/>
      <c r="AE121" s="430"/>
      <c r="AF121" s="430"/>
      <c r="AG121" s="430"/>
      <c r="AH121" s="430"/>
      <c r="AI121" s="431"/>
      <c r="AJ121" s="430"/>
      <c r="AK121" s="430"/>
      <c r="AL121" s="430"/>
      <c r="AM121" s="430"/>
      <c r="AN121" s="431"/>
      <c r="AO121" s="430"/>
      <c r="AP121" s="430"/>
      <c r="AQ121" s="430"/>
      <c r="AR121" s="430"/>
      <c r="AS121" s="431"/>
      <c r="AT121" s="430"/>
      <c r="AU121" s="430"/>
      <c r="AV121" s="430"/>
      <c r="AW121" s="430"/>
      <c r="AX121" s="431"/>
      <c r="AY121" s="430"/>
      <c r="AZ121" s="430"/>
      <c r="BA121" s="430"/>
      <c r="BB121" s="430"/>
      <c r="BC121" s="431"/>
      <c r="BD121" s="430"/>
      <c r="BE121" s="430"/>
      <c r="BF121" s="430"/>
      <c r="BG121" s="430"/>
      <c r="BH121" s="431"/>
      <c r="BI121" s="430"/>
      <c r="BJ121" s="430"/>
      <c r="BK121" s="430"/>
      <c r="BL121" s="430"/>
      <c r="BM121" s="431"/>
      <c r="BN121" s="430"/>
      <c r="BO121" s="430"/>
      <c r="BP121" s="430"/>
      <c r="BQ121" s="430"/>
      <c r="BR121" s="431"/>
      <c r="BS121" s="430"/>
      <c r="BT121" s="430"/>
      <c r="BU121" s="430"/>
      <c r="BV121" s="430"/>
      <c r="BW121" s="8"/>
      <c r="BZ121" s="9"/>
    </row>
    <row r="122" spans="4:78" ht="12.75" customHeight="1" x14ac:dyDescent="0.35">
      <c r="D122" s="8" t="s">
        <v>351</v>
      </c>
      <c r="E122" s="431"/>
      <c r="G122" s="430">
        <f>SUM(G123:G125)</f>
        <v>0</v>
      </c>
      <c r="H122" s="430"/>
      <c r="I122" s="430"/>
      <c r="J122" s="431"/>
      <c r="K122" s="430"/>
      <c r="L122" s="430">
        <f>SUM(L123:L125)</f>
        <v>3442000</v>
      </c>
      <c r="M122" s="430"/>
      <c r="N122" s="430"/>
      <c r="O122" s="431"/>
      <c r="P122" s="430"/>
      <c r="Q122" s="430">
        <f>SUM(Q123:Q125)</f>
        <v>1318000</v>
      </c>
      <c r="R122" s="430"/>
      <c r="S122" s="430"/>
      <c r="T122" s="431"/>
      <c r="U122" s="430"/>
      <c r="V122" s="430">
        <f>SUM(V123:V125)</f>
        <v>6861000</v>
      </c>
      <c r="W122" s="430"/>
      <c r="X122" s="430"/>
      <c r="Y122" s="431"/>
      <c r="Z122" s="430"/>
      <c r="AA122" s="430">
        <f>SUM(AA123:AA125)</f>
        <v>0</v>
      </c>
      <c r="AB122" s="430"/>
      <c r="AC122" s="430"/>
      <c r="AD122" s="431"/>
      <c r="AE122" s="430"/>
      <c r="AF122" s="430">
        <f>SUM(AF123:AF125)</f>
        <v>0</v>
      </c>
      <c r="AG122" s="430"/>
      <c r="AH122" s="430"/>
      <c r="AI122" s="431"/>
      <c r="AJ122" s="430"/>
      <c r="AK122" s="430">
        <f>SUM(AK123:AK125)</f>
        <v>0</v>
      </c>
      <c r="AL122" s="430"/>
      <c r="AM122" s="430"/>
      <c r="AN122" s="431"/>
      <c r="AO122" s="430"/>
      <c r="AP122" s="430">
        <f>SUM(AP123:AP125)</f>
        <v>0</v>
      </c>
      <c r="AQ122" s="430"/>
      <c r="AR122" s="430"/>
      <c r="AS122" s="431"/>
      <c r="AT122" s="430"/>
      <c r="AU122" s="430">
        <f>SUM(AU123:AU125)</f>
        <v>0</v>
      </c>
      <c r="AV122" s="430"/>
      <c r="AW122" s="430"/>
      <c r="AX122" s="431"/>
      <c r="AY122" s="430"/>
      <c r="AZ122" s="430">
        <f>SUM(AZ123:AZ125)</f>
        <v>0</v>
      </c>
      <c r="BA122" s="430"/>
      <c r="BB122" s="430"/>
      <c r="BC122" s="431"/>
      <c r="BD122" s="430"/>
      <c r="BE122" s="430">
        <f>SUM(BE123:BE125)</f>
        <v>0</v>
      </c>
      <c r="BF122" s="430"/>
      <c r="BG122" s="430"/>
      <c r="BH122" s="431"/>
      <c r="BI122" s="430"/>
      <c r="BJ122" s="430">
        <f>SUM(BJ123:BJ125)</f>
        <v>0</v>
      </c>
      <c r="BK122" s="430"/>
      <c r="BL122" s="430"/>
      <c r="BM122" s="431"/>
      <c r="BN122" s="430"/>
      <c r="BO122" s="430">
        <f>SUM(BO123:BO125)</f>
        <v>0</v>
      </c>
      <c r="BP122" s="430"/>
      <c r="BQ122" s="430"/>
      <c r="BR122" s="431"/>
      <c r="BS122" s="442"/>
      <c r="BT122" s="442">
        <f>SUM(BT123:BT125)</f>
        <v>11621000</v>
      </c>
      <c r="BU122" s="430"/>
      <c r="BV122" s="430"/>
      <c r="BW122" s="8"/>
      <c r="BZ122" s="9"/>
    </row>
    <row r="123" spans="4:78" ht="12.75" customHeight="1" x14ac:dyDescent="0.35">
      <c r="D123" s="8" t="s">
        <v>328</v>
      </c>
      <c r="E123" s="431"/>
      <c r="F123" s="362"/>
      <c r="G123" s="428">
        <v>0</v>
      </c>
      <c r="H123" s="429"/>
      <c r="I123" s="430"/>
      <c r="J123" s="431"/>
      <c r="K123" s="432"/>
      <c r="L123" s="428">
        <f>3442000-582511</f>
        <v>2859489</v>
      </c>
      <c r="M123" s="429"/>
      <c r="N123" s="430"/>
      <c r="O123" s="431"/>
      <c r="P123" s="432"/>
      <c r="Q123" s="428">
        <f>1318000-208111</f>
        <v>1109889</v>
      </c>
      <c r="R123" s="429"/>
      <c r="S123" s="430"/>
      <c r="T123" s="431"/>
      <c r="U123" s="432"/>
      <c r="V123" s="428">
        <f>6861000-951534</f>
        <v>5909466</v>
      </c>
      <c r="W123" s="429"/>
      <c r="X123" s="430"/>
      <c r="Y123" s="431"/>
      <c r="Z123" s="432"/>
      <c r="AA123" s="428">
        <v>0</v>
      </c>
      <c r="AB123" s="429"/>
      <c r="AC123" s="430"/>
      <c r="AD123" s="431"/>
      <c r="AE123" s="432"/>
      <c r="AF123" s="428">
        <v>0</v>
      </c>
      <c r="AG123" s="429"/>
      <c r="AH123" s="430"/>
      <c r="AI123" s="431"/>
      <c r="AJ123" s="432"/>
      <c r="AK123" s="428">
        <v>0</v>
      </c>
      <c r="AL123" s="429"/>
      <c r="AM123" s="430"/>
      <c r="AN123" s="431"/>
      <c r="AO123" s="432"/>
      <c r="AP123" s="428">
        <v>0</v>
      </c>
      <c r="AQ123" s="429"/>
      <c r="AR123" s="430"/>
      <c r="AS123" s="431"/>
      <c r="AT123" s="432"/>
      <c r="AU123" s="428">
        <v>0</v>
      </c>
      <c r="AV123" s="429"/>
      <c r="AW123" s="430"/>
      <c r="AX123" s="431"/>
      <c r="AY123" s="432"/>
      <c r="AZ123" s="428">
        <v>0</v>
      </c>
      <c r="BA123" s="429"/>
      <c r="BB123" s="430"/>
      <c r="BC123" s="431"/>
      <c r="BD123" s="432"/>
      <c r="BE123" s="428">
        <v>0</v>
      </c>
      <c r="BF123" s="429"/>
      <c r="BG123" s="430"/>
      <c r="BH123" s="431"/>
      <c r="BI123" s="432"/>
      <c r="BJ123" s="428">
        <v>0</v>
      </c>
      <c r="BK123" s="429"/>
      <c r="BL123" s="430"/>
      <c r="BM123" s="431"/>
      <c r="BN123" s="432"/>
      <c r="BO123" s="428">
        <v>0</v>
      </c>
      <c r="BP123" s="429"/>
      <c r="BQ123" s="430"/>
      <c r="BR123" s="431"/>
      <c r="BS123" s="431"/>
      <c r="BT123" s="430">
        <f>SUM(L123:BO123)</f>
        <v>9878844</v>
      </c>
      <c r="BU123" s="429"/>
      <c r="BV123" s="430"/>
      <c r="BW123" s="8"/>
      <c r="BZ123" s="9"/>
    </row>
    <row r="124" spans="4:78" ht="12.75" customHeight="1" x14ac:dyDescent="0.35">
      <c r="D124" s="8" t="s">
        <v>331</v>
      </c>
      <c r="E124" s="431"/>
      <c r="F124" s="357"/>
      <c r="G124" s="430">
        <v>0</v>
      </c>
      <c r="H124" s="434"/>
      <c r="I124" s="430"/>
      <c r="J124" s="431"/>
      <c r="K124" s="431"/>
      <c r="L124" s="430">
        <v>582511</v>
      </c>
      <c r="M124" s="434"/>
      <c r="N124" s="430"/>
      <c r="O124" s="431"/>
      <c r="P124" s="431"/>
      <c r="Q124" s="430">
        <v>208111</v>
      </c>
      <c r="R124" s="434"/>
      <c r="S124" s="430"/>
      <c r="T124" s="431"/>
      <c r="U124" s="431"/>
      <c r="V124" s="430">
        <v>951534</v>
      </c>
      <c r="W124" s="434"/>
      <c r="X124" s="430"/>
      <c r="Y124" s="431"/>
      <c r="Z124" s="431"/>
      <c r="AA124" s="430">
        <v>0</v>
      </c>
      <c r="AB124" s="434"/>
      <c r="AC124" s="430"/>
      <c r="AD124" s="431"/>
      <c r="AE124" s="431"/>
      <c r="AF124" s="430">
        <v>0</v>
      </c>
      <c r="AG124" s="434"/>
      <c r="AH124" s="430"/>
      <c r="AI124" s="431"/>
      <c r="AJ124" s="431"/>
      <c r="AK124" s="430">
        <v>0</v>
      </c>
      <c r="AL124" s="434"/>
      <c r="AM124" s="430"/>
      <c r="AN124" s="431"/>
      <c r="AO124" s="431"/>
      <c r="AP124" s="430">
        <v>0</v>
      </c>
      <c r="AQ124" s="434"/>
      <c r="AR124" s="430"/>
      <c r="AS124" s="431"/>
      <c r="AT124" s="431"/>
      <c r="AU124" s="430">
        <v>0</v>
      </c>
      <c r="AV124" s="434"/>
      <c r="AW124" s="430"/>
      <c r="AX124" s="431"/>
      <c r="AY124" s="431"/>
      <c r="AZ124" s="430">
        <v>0</v>
      </c>
      <c r="BA124" s="434"/>
      <c r="BB124" s="430"/>
      <c r="BC124" s="431"/>
      <c r="BD124" s="431"/>
      <c r="BE124" s="430">
        <v>0</v>
      </c>
      <c r="BF124" s="434"/>
      <c r="BG124" s="430"/>
      <c r="BH124" s="431"/>
      <c r="BI124" s="431"/>
      <c r="BJ124" s="430">
        <v>0</v>
      </c>
      <c r="BK124" s="434"/>
      <c r="BL124" s="430"/>
      <c r="BM124" s="431"/>
      <c r="BN124" s="431"/>
      <c r="BO124" s="430">
        <v>0</v>
      </c>
      <c r="BP124" s="434"/>
      <c r="BQ124" s="430"/>
      <c r="BR124" s="431"/>
      <c r="BS124" s="431"/>
      <c r="BT124" s="430">
        <f>SUM(L124:BO124)</f>
        <v>1742156</v>
      </c>
      <c r="BU124" s="434"/>
      <c r="BV124" s="430"/>
      <c r="BW124" s="8"/>
      <c r="BZ124" s="9"/>
    </row>
    <row r="125" spans="4:78" ht="12.75" customHeight="1" x14ac:dyDescent="0.35">
      <c r="D125" s="8" t="s">
        <v>348</v>
      </c>
      <c r="E125" s="431"/>
      <c r="F125" s="375"/>
      <c r="G125" s="442">
        <v>0</v>
      </c>
      <c r="H125" s="443"/>
      <c r="I125" s="430"/>
      <c r="J125" s="431"/>
      <c r="K125" s="444"/>
      <c r="L125" s="442">
        <v>0</v>
      </c>
      <c r="M125" s="443"/>
      <c r="N125" s="430"/>
      <c r="O125" s="431"/>
      <c r="P125" s="444"/>
      <c r="Q125" s="442">
        <v>0</v>
      </c>
      <c r="R125" s="443"/>
      <c r="S125" s="430"/>
      <c r="T125" s="431"/>
      <c r="U125" s="444"/>
      <c r="V125" s="442">
        <v>0</v>
      </c>
      <c r="W125" s="443"/>
      <c r="X125" s="430"/>
      <c r="Y125" s="431"/>
      <c r="Z125" s="444"/>
      <c r="AA125" s="442">
        <v>0</v>
      </c>
      <c r="AB125" s="443"/>
      <c r="AC125" s="430"/>
      <c r="AD125" s="431"/>
      <c r="AE125" s="444"/>
      <c r="AF125" s="442">
        <v>0</v>
      </c>
      <c r="AG125" s="443"/>
      <c r="AH125" s="430"/>
      <c r="AI125" s="431"/>
      <c r="AJ125" s="444"/>
      <c r="AK125" s="442">
        <v>0</v>
      </c>
      <c r="AL125" s="443"/>
      <c r="AM125" s="430"/>
      <c r="AN125" s="431"/>
      <c r="AO125" s="444"/>
      <c r="AP125" s="442">
        <v>0</v>
      </c>
      <c r="AQ125" s="443"/>
      <c r="AR125" s="430"/>
      <c r="AS125" s="431"/>
      <c r="AT125" s="444"/>
      <c r="AU125" s="442">
        <v>0</v>
      </c>
      <c r="AV125" s="443"/>
      <c r="AW125" s="430"/>
      <c r="AX125" s="431"/>
      <c r="AY125" s="444"/>
      <c r="AZ125" s="442">
        <v>0</v>
      </c>
      <c r="BA125" s="443"/>
      <c r="BB125" s="430"/>
      <c r="BC125" s="431"/>
      <c r="BD125" s="444"/>
      <c r="BE125" s="442">
        <v>0</v>
      </c>
      <c r="BF125" s="443"/>
      <c r="BG125" s="430"/>
      <c r="BH125" s="431"/>
      <c r="BI125" s="444"/>
      <c r="BJ125" s="442">
        <v>0</v>
      </c>
      <c r="BK125" s="443"/>
      <c r="BL125" s="430"/>
      <c r="BM125" s="431"/>
      <c r="BN125" s="444"/>
      <c r="BO125" s="442">
        <v>0</v>
      </c>
      <c r="BP125" s="443"/>
      <c r="BQ125" s="430"/>
      <c r="BR125" s="431"/>
      <c r="BS125" s="444"/>
      <c r="BT125" s="442">
        <f>SUM(L125:BO125)</f>
        <v>0</v>
      </c>
      <c r="BU125" s="443"/>
      <c r="BV125" s="430"/>
      <c r="BW125" s="8"/>
      <c r="BZ125" s="9"/>
    </row>
    <row r="126" spans="4:78" ht="12.75" customHeight="1" x14ac:dyDescent="0.35">
      <c r="D126" s="8"/>
      <c r="E126" s="431"/>
      <c r="G126" s="430"/>
      <c r="H126" s="430"/>
      <c r="I126" s="430"/>
      <c r="J126" s="431"/>
      <c r="K126" s="430"/>
      <c r="L126" s="430"/>
      <c r="M126" s="430"/>
      <c r="N126" s="430"/>
      <c r="O126" s="431"/>
      <c r="P126" s="430"/>
      <c r="Q126" s="430"/>
      <c r="R126" s="430"/>
      <c r="S126" s="430"/>
      <c r="T126" s="431"/>
      <c r="U126" s="430"/>
      <c r="V126" s="430"/>
      <c r="W126" s="430"/>
      <c r="X126" s="430"/>
      <c r="Y126" s="431"/>
      <c r="Z126" s="430"/>
      <c r="AA126" s="430"/>
      <c r="AB126" s="430"/>
      <c r="AC126" s="430"/>
      <c r="AD126" s="431"/>
      <c r="AE126" s="430"/>
      <c r="AF126" s="430"/>
      <c r="AG126" s="430"/>
      <c r="AH126" s="430"/>
      <c r="AI126" s="431"/>
      <c r="AJ126" s="430"/>
      <c r="AK126" s="430"/>
      <c r="AL126" s="430"/>
      <c r="AM126" s="430"/>
      <c r="AN126" s="431"/>
      <c r="AO126" s="430"/>
      <c r="AP126" s="430"/>
      <c r="AQ126" s="430"/>
      <c r="AR126" s="430"/>
      <c r="AS126" s="431"/>
      <c r="AT126" s="430"/>
      <c r="AU126" s="430"/>
      <c r="AV126" s="430"/>
      <c r="AW126" s="430"/>
      <c r="AX126" s="431"/>
      <c r="AY126" s="430"/>
      <c r="AZ126" s="430"/>
      <c r="BA126" s="430"/>
      <c r="BB126" s="430"/>
      <c r="BC126" s="431"/>
      <c r="BD126" s="430"/>
      <c r="BE126" s="430"/>
      <c r="BF126" s="430"/>
      <c r="BG126" s="430"/>
      <c r="BH126" s="431"/>
      <c r="BI126" s="430"/>
      <c r="BJ126" s="430"/>
      <c r="BK126" s="430"/>
      <c r="BL126" s="430"/>
      <c r="BM126" s="431"/>
      <c r="BN126" s="430"/>
      <c r="BO126" s="430"/>
      <c r="BP126" s="430"/>
      <c r="BQ126" s="430"/>
      <c r="BR126" s="431"/>
      <c r="BS126" s="430"/>
      <c r="BT126" s="430"/>
      <c r="BU126" s="430"/>
      <c r="BV126" s="430"/>
      <c r="BW126" s="8"/>
      <c r="BZ126" s="9"/>
    </row>
    <row r="127" spans="4:78" ht="12.75" customHeight="1" x14ac:dyDescent="0.35">
      <c r="D127" s="8" t="s">
        <v>352</v>
      </c>
      <c r="E127" s="431"/>
      <c r="G127" s="430">
        <f>SUM(G128:G130)</f>
        <v>0</v>
      </c>
      <c r="H127" s="430"/>
      <c r="I127" s="430"/>
      <c r="J127" s="431"/>
      <c r="K127" s="430"/>
      <c r="L127" s="430">
        <f>SUM(L128:L130)</f>
        <v>4377000</v>
      </c>
      <c r="M127" s="430"/>
      <c r="N127" s="430"/>
      <c r="O127" s="431"/>
      <c r="P127" s="430"/>
      <c r="Q127" s="430">
        <f>SUM(Q128:Q130)</f>
        <v>3479780</v>
      </c>
      <c r="R127" s="430"/>
      <c r="S127" s="430"/>
      <c r="T127" s="431"/>
      <c r="U127" s="430"/>
      <c r="V127" s="430">
        <f>SUM(V128:V130)</f>
        <v>5935000</v>
      </c>
      <c r="W127" s="430"/>
      <c r="X127" s="430"/>
      <c r="Y127" s="431"/>
      <c r="Z127" s="430"/>
      <c r="AA127" s="430">
        <f>SUM(AA128:AA130)</f>
        <v>0</v>
      </c>
      <c r="AB127" s="430"/>
      <c r="AC127" s="430"/>
      <c r="AD127" s="431"/>
      <c r="AE127" s="430"/>
      <c r="AF127" s="430">
        <f>SUM(AF128:AF130)</f>
        <v>0</v>
      </c>
      <c r="AG127" s="430"/>
      <c r="AH127" s="430"/>
      <c r="AI127" s="431"/>
      <c r="AJ127" s="430"/>
      <c r="AK127" s="430">
        <f>SUM(AK128:AK130)</f>
        <v>0</v>
      </c>
      <c r="AL127" s="430"/>
      <c r="AM127" s="430"/>
      <c r="AN127" s="431"/>
      <c r="AO127" s="430"/>
      <c r="AP127" s="430">
        <f>SUM(AP128:AP130)</f>
        <v>0</v>
      </c>
      <c r="AQ127" s="430"/>
      <c r="AR127" s="430"/>
      <c r="AS127" s="431"/>
      <c r="AT127" s="430"/>
      <c r="AU127" s="430">
        <f>SUM(AU128:AU130)</f>
        <v>0</v>
      </c>
      <c r="AV127" s="430"/>
      <c r="AW127" s="430"/>
      <c r="AX127" s="431"/>
      <c r="AY127" s="430"/>
      <c r="AZ127" s="430">
        <f>SUM(AZ128:AZ130)</f>
        <v>0</v>
      </c>
      <c r="BA127" s="430"/>
      <c r="BB127" s="430"/>
      <c r="BC127" s="431"/>
      <c r="BD127" s="430"/>
      <c r="BE127" s="430">
        <f>SUM(BE128:BE130)</f>
        <v>0</v>
      </c>
      <c r="BF127" s="430"/>
      <c r="BG127" s="430"/>
      <c r="BH127" s="431"/>
      <c r="BI127" s="430"/>
      <c r="BJ127" s="430">
        <f>SUM(BJ128:BJ130)</f>
        <v>0</v>
      </c>
      <c r="BK127" s="430"/>
      <c r="BL127" s="430"/>
      <c r="BM127" s="431"/>
      <c r="BN127" s="430"/>
      <c r="BO127" s="430">
        <f>SUM(BO128:BO130)</f>
        <v>0</v>
      </c>
      <c r="BP127" s="430"/>
      <c r="BQ127" s="430"/>
      <c r="BR127" s="431"/>
      <c r="BS127" s="430"/>
      <c r="BT127" s="430">
        <f>SUM(BT128:BT130)</f>
        <v>13791780</v>
      </c>
      <c r="BU127" s="430"/>
      <c r="BV127" s="430"/>
      <c r="BW127" s="8"/>
      <c r="BZ127" s="9"/>
    </row>
    <row r="128" spans="4:78" ht="12.75" customHeight="1" x14ac:dyDescent="0.35">
      <c r="D128" s="8" t="s">
        <v>328</v>
      </c>
      <c r="E128" s="431"/>
      <c r="F128" s="362"/>
      <c r="G128" s="428">
        <v>0</v>
      </c>
      <c r="H128" s="429"/>
      <c r="I128" s="430"/>
      <c r="J128" s="431"/>
      <c r="K128" s="432"/>
      <c r="L128" s="428">
        <f>4377000-905285</f>
        <v>3471715</v>
      </c>
      <c r="M128" s="429"/>
      <c r="N128" s="430"/>
      <c r="O128" s="431"/>
      <c r="P128" s="432"/>
      <c r="Q128" s="428">
        <f>3479780-670597</f>
        <v>2809183</v>
      </c>
      <c r="R128" s="429"/>
      <c r="S128" s="430"/>
      <c r="T128" s="431"/>
      <c r="U128" s="432"/>
      <c r="V128" s="428">
        <f>5935000-1045021</f>
        <v>4889979</v>
      </c>
      <c r="W128" s="429"/>
      <c r="X128" s="430"/>
      <c r="Y128" s="431"/>
      <c r="Z128" s="432"/>
      <c r="AA128" s="428">
        <v>0</v>
      </c>
      <c r="AB128" s="429"/>
      <c r="AC128" s="430"/>
      <c r="AD128" s="431"/>
      <c r="AE128" s="432"/>
      <c r="AF128" s="428">
        <v>0</v>
      </c>
      <c r="AG128" s="429"/>
      <c r="AH128" s="430"/>
      <c r="AI128" s="431"/>
      <c r="AJ128" s="432"/>
      <c r="AK128" s="428">
        <v>0</v>
      </c>
      <c r="AL128" s="429"/>
      <c r="AM128" s="430"/>
      <c r="AN128" s="431"/>
      <c r="AO128" s="432"/>
      <c r="AP128" s="428">
        <v>0</v>
      </c>
      <c r="AQ128" s="429"/>
      <c r="AR128" s="430"/>
      <c r="AS128" s="431"/>
      <c r="AT128" s="432"/>
      <c r="AU128" s="428">
        <v>0</v>
      </c>
      <c r="AV128" s="429"/>
      <c r="AW128" s="430"/>
      <c r="AX128" s="431"/>
      <c r="AY128" s="432"/>
      <c r="AZ128" s="428">
        <v>0</v>
      </c>
      <c r="BA128" s="429"/>
      <c r="BB128" s="430"/>
      <c r="BC128" s="431"/>
      <c r="BD128" s="432"/>
      <c r="BE128" s="428">
        <v>0</v>
      </c>
      <c r="BF128" s="429"/>
      <c r="BG128" s="430"/>
      <c r="BH128" s="431"/>
      <c r="BI128" s="432"/>
      <c r="BJ128" s="428">
        <v>0</v>
      </c>
      <c r="BK128" s="429"/>
      <c r="BL128" s="430"/>
      <c r="BM128" s="431"/>
      <c r="BN128" s="432"/>
      <c r="BO128" s="428">
        <v>0</v>
      </c>
      <c r="BP128" s="429"/>
      <c r="BQ128" s="430"/>
      <c r="BR128" s="431"/>
      <c r="BS128" s="432"/>
      <c r="BT128" s="428">
        <f>SUM(L128:BO128)</f>
        <v>11170877</v>
      </c>
      <c r="BU128" s="429"/>
      <c r="BV128" s="430"/>
      <c r="BW128" s="8"/>
      <c r="BZ128" s="9"/>
    </row>
    <row r="129" spans="4:78" ht="12.75" customHeight="1" x14ac:dyDescent="0.35">
      <c r="D129" s="8" t="s">
        <v>331</v>
      </c>
      <c r="E129" s="431"/>
      <c r="F129" s="357"/>
      <c r="G129" s="430">
        <v>0</v>
      </c>
      <c r="H129" s="434"/>
      <c r="I129" s="430"/>
      <c r="J129" s="431"/>
      <c r="K129" s="431"/>
      <c r="L129" s="430">
        <v>905285</v>
      </c>
      <c r="M129" s="434"/>
      <c r="N129" s="430"/>
      <c r="O129" s="431"/>
      <c r="P129" s="431"/>
      <c r="Q129" s="430">
        <v>670597</v>
      </c>
      <c r="R129" s="434"/>
      <c r="S129" s="430"/>
      <c r="T129" s="431"/>
      <c r="U129" s="431"/>
      <c r="V129" s="430">
        <v>1045021</v>
      </c>
      <c r="W129" s="434"/>
      <c r="X129" s="430"/>
      <c r="Y129" s="431"/>
      <c r="Z129" s="431"/>
      <c r="AA129" s="430">
        <v>0</v>
      </c>
      <c r="AB129" s="434"/>
      <c r="AC129" s="430"/>
      <c r="AD129" s="431"/>
      <c r="AE129" s="431"/>
      <c r="AF129" s="430">
        <v>0</v>
      </c>
      <c r="AG129" s="434"/>
      <c r="AH129" s="430"/>
      <c r="AI129" s="431"/>
      <c r="AJ129" s="431"/>
      <c r="AK129" s="430">
        <v>0</v>
      </c>
      <c r="AL129" s="434"/>
      <c r="AM129" s="430"/>
      <c r="AN129" s="431"/>
      <c r="AO129" s="431"/>
      <c r="AP129" s="430">
        <v>0</v>
      </c>
      <c r="AQ129" s="434"/>
      <c r="AR129" s="430"/>
      <c r="AS129" s="431"/>
      <c r="AT129" s="431"/>
      <c r="AU129" s="430">
        <v>0</v>
      </c>
      <c r="AV129" s="434"/>
      <c r="AW129" s="430"/>
      <c r="AX129" s="431"/>
      <c r="AY129" s="431"/>
      <c r="AZ129" s="430">
        <v>0</v>
      </c>
      <c r="BA129" s="434"/>
      <c r="BB129" s="430"/>
      <c r="BC129" s="431"/>
      <c r="BD129" s="431"/>
      <c r="BE129" s="430">
        <v>0</v>
      </c>
      <c r="BF129" s="434"/>
      <c r="BG129" s="430"/>
      <c r="BH129" s="431"/>
      <c r="BI129" s="431"/>
      <c r="BJ129" s="430">
        <v>0</v>
      </c>
      <c r="BK129" s="434"/>
      <c r="BL129" s="430"/>
      <c r="BM129" s="431"/>
      <c r="BN129" s="431"/>
      <c r="BO129" s="430">
        <v>0</v>
      </c>
      <c r="BP129" s="434"/>
      <c r="BQ129" s="430"/>
      <c r="BR129" s="431"/>
      <c r="BS129" s="431"/>
      <c r="BT129" s="430">
        <f>SUM(L129:BO129)</f>
        <v>2620903</v>
      </c>
      <c r="BU129" s="434"/>
      <c r="BV129" s="430"/>
      <c r="BW129" s="8"/>
      <c r="BZ129" s="9"/>
    </row>
    <row r="130" spans="4:78" ht="12.75" customHeight="1" x14ac:dyDescent="0.35">
      <c r="D130" s="8" t="s">
        <v>348</v>
      </c>
      <c r="E130" s="431"/>
      <c r="F130" s="375"/>
      <c r="G130" s="442">
        <v>0</v>
      </c>
      <c r="H130" s="443"/>
      <c r="I130" s="430"/>
      <c r="J130" s="431"/>
      <c r="K130" s="444"/>
      <c r="L130" s="442">
        <v>0</v>
      </c>
      <c r="M130" s="443"/>
      <c r="N130" s="430"/>
      <c r="O130" s="431"/>
      <c r="P130" s="444"/>
      <c r="Q130" s="442">
        <v>0</v>
      </c>
      <c r="R130" s="443"/>
      <c r="S130" s="430"/>
      <c r="T130" s="431"/>
      <c r="U130" s="444"/>
      <c r="V130" s="442">
        <v>0</v>
      </c>
      <c r="W130" s="443"/>
      <c r="X130" s="430"/>
      <c r="Y130" s="431"/>
      <c r="Z130" s="444"/>
      <c r="AA130" s="442">
        <v>0</v>
      </c>
      <c r="AB130" s="443"/>
      <c r="AC130" s="430"/>
      <c r="AD130" s="431"/>
      <c r="AE130" s="444"/>
      <c r="AF130" s="442">
        <v>0</v>
      </c>
      <c r="AG130" s="443"/>
      <c r="AH130" s="430"/>
      <c r="AI130" s="431"/>
      <c r="AJ130" s="444"/>
      <c r="AK130" s="442">
        <v>0</v>
      </c>
      <c r="AL130" s="443"/>
      <c r="AM130" s="430"/>
      <c r="AN130" s="431"/>
      <c r="AO130" s="444"/>
      <c r="AP130" s="442">
        <v>0</v>
      </c>
      <c r="AQ130" s="443"/>
      <c r="AR130" s="430"/>
      <c r="AS130" s="431"/>
      <c r="AT130" s="444"/>
      <c r="AU130" s="442">
        <v>0</v>
      </c>
      <c r="AV130" s="443"/>
      <c r="AW130" s="430"/>
      <c r="AX130" s="431"/>
      <c r="AY130" s="444"/>
      <c r="AZ130" s="442">
        <v>0</v>
      </c>
      <c r="BA130" s="443"/>
      <c r="BB130" s="430"/>
      <c r="BC130" s="431"/>
      <c r="BD130" s="444"/>
      <c r="BE130" s="442">
        <v>0</v>
      </c>
      <c r="BF130" s="443"/>
      <c r="BG130" s="430"/>
      <c r="BH130" s="431"/>
      <c r="BI130" s="444"/>
      <c r="BJ130" s="442">
        <v>0</v>
      </c>
      <c r="BK130" s="443"/>
      <c r="BL130" s="430"/>
      <c r="BM130" s="431"/>
      <c r="BN130" s="444"/>
      <c r="BO130" s="442">
        <v>0</v>
      </c>
      <c r="BP130" s="443"/>
      <c r="BQ130" s="430"/>
      <c r="BR130" s="431"/>
      <c r="BS130" s="444"/>
      <c r="BT130" s="442">
        <f>SUM(L130:BO130)</f>
        <v>0</v>
      </c>
      <c r="BU130" s="443"/>
      <c r="BV130" s="430"/>
      <c r="BW130" s="8"/>
      <c r="BZ130" s="9"/>
    </row>
    <row r="131" spans="4:78" ht="12.75" customHeight="1" x14ac:dyDescent="0.35">
      <c r="D131" s="8"/>
      <c r="E131" s="431"/>
      <c r="G131" s="430"/>
      <c r="H131" s="430"/>
      <c r="I131" s="430"/>
      <c r="J131" s="431"/>
      <c r="K131" s="430"/>
      <c r="L131" s="430"/>
      <c r="M131" s="430"/>
      <c r="N131" s="430"/>
      <c r="O131" s="431"/>
      <c r="P131" s="430"/>
      <c r="Q131" s="430"/>
      <c r="R131" s="430"/>
      <c r="S131" s="430"/>
      <c r="T131" s="431"/>
      <c r="U131" s="430"/>
      <c r="V131" s="430"/>
      <c r="W131" s="430"/>
      <c r="X131" s="430"/>
      <c r="Y131" s="431"/>
      <c r="Z131" s="430"/>
      <c r="AA131" s="430"/>
      <c r="AB131" s="430"/>
      <c r="AC131" s="430"/>
      <c r="AD131" s="431"/>
      <c r="AE131" s="430"/>
      <c r="AF131" s="430"/>
      <c r="AG131" s="430"/>
      <c r="AH131" s="430"/>
      <c r="AI131" s="431"/>
      <c r="AJ131" s="430"/>
      <c r="AK131" s="430"/>
      <c r="AL131" s="430"/>
      <c r="AM131" s="430"/>
      <c r="AN131" s="431"/>
      <c r="AO131" s="430"/>
      <c r="AP131" s="430"/>
      <c r="AQ131" s="430"/>
      <c r="AR131" s="430"/>
      <c r="AS131" s="431"/>
      <c r="AT131" s="430"/>
      <c r="AU131" s="430"/>
      <c r="AV131" s="430"/>
      <c r="AW131" s="430"/>
      <c r="AX131" s="431"/>
      <c r="AY131" s="430"/>
      <c r="AZ131" s="430"/>
      <c r="BA131" s="430"/>
      <c r="BB131" s="430"/>
      <c r="BC131" s="431"/>
      <c r="BD131" s="430"/>
      <c r="BE131" s="430"/>
      <c r="BF131" s="430"/>
      <c r="BG131" s="430"/>
      <c r="BH131" s="431"/>
      <c r="BI131" s="430"/>
      <c r="BJ131" s="430"/>
      <c r="BK131" s="430"/>
      <c r="BL131" s="430"/>
      <c r="BM131" s="431"/>
      <c r="BN131" s="430"/>
      <c r="BO131" s="430"/>
      <c r="BP131" s="430"/>
      <c r="BQ131" s="430"/>
      <c r="BR131" s="431"/>
      <c r="BS131" s="430"/>
      <c r="BT131" s="430"/>
      <c r="BU131" s="430"/>
      <c r="BV131" s="430"/>
      <c r="BW131" s="8"/>
      <c r="BZ131" s="9"/>
    </row>
    <row r="132" spans="4:78" ht="12.75" hidden="1" customHeight="1" x14ac:dyDescent="0.35">
      <c r="D132" s="8" t="s">
        <v>353</v>
      </c>
      <c r="E132" s="431"/>
      <c r="G132" s="430">
        <f>SUM(G133:G135)</f>
        <v>0</v>
      </c>
      <c r="H132" s="430"/>
      <c r="I132" s="430"/>
      <c r="J132" s="431"/>
      <c r="K132" s="430"/>
      <c r="L132" s="430">
        <f>SUM(L133:L135)</f>
        <v>0</v>
      </c>
      <c r="M132" s="430"/>
      <c r="N132" s="430"/>
      <c r="O132" s="431"/>
      <c r="P132" s="430"/>
      <c r="Q132" s="430">
        <f>SUM(Q133:Q135)</f>
        <v>0</v>
      </c>
      <c r="R132" s="430"/>
      <c r="S132" s="430"/>
      <c r="T132" s="431"/>
      <c r="U132" s="430"/>
      <c r="V132" s="430">
        <f>SUM(V133:V135)</f>
        <v>0</v>
      </c>
      <c r="W132" s="430"/>
      <c r="X132" s="430"/>
      <c r="Y132" s="431"/>
      <c r="Z132" s="430"/>
      <c r="AA132" s="430">
        <f>SUM(AA133:AA135)</f>
        <v>0</v>
      </c>
      <c r="AB132" s="430"/>
      <c r="AC132" s="430"/>
      <c r="AD132" s="431"/>
      <c r="AE132" s="430"/>
      <c r="AF132" s="430">
        <f>SUM(AF133:AF135)</f>
        <v>0</v>
      </c>
      <c r="AG132" s="430"/>
      <c r="AH132" s="430"/>
      <c r="AI132" s="431"/>
      <c r="AJ132" s="430"/>
      <c r="AK132" s="430">
        <f>SUM(AK133:AK135)</f>
        <v>0</v>
      </c>
      <c r="AL132" s="430"/>
      <c r="AM132" s="430"/>
      <c r="AN132" s="431"/>
      <c r="AO132" s="430"/>
      <c r="AP132" s="430">
        <f>SUM(AP133:AP135)</f>
        <v>0</v>
      </c>
      <c r="AQ132" s="430"/>
      <c r="AR132" s="430"/>
      <c r="AS132" s="431"/>
      <c r="AT132" s="430"/>
      <c r="AU132" s="430">
        <f>SUM(AU133:AU135)</f>
        <v>0</v>
      </c>
      <c r="AV132" s="430"/>
      <c r="AW132" s="430"/>
      <c r="AX132" s="431"/>
      <c r="AY132" s="430"/>
      <c r="AZ132" s="430">
        <f>SUM(AZ133:AZ135)</f>
        <v>0</v>
      </c>
      <c r="BA132" s="430"/>
      <c r="BB132" s="430"/>
      <c r="BC132" s="431"/>
      <c r="BD132" s="430"/>
      <c r="BE132" s="430">
        <f>SUM(BE133:BE135)</f>
        <v>0</v>
      </c>
      <c r="BF132" s="430"/>
      <c r="BG132" s="430"/>
      <c r="BH132" s="431"/>
      <c r="BI132" s="430"/>
      <c r="BJ132" s="430">
        <f>SUM(BJ133:BJ135)</f>
        <v>0</v>
      </c>
      <c r="BK132" s="430"/>
      <c r="BL132" s="430"/>
      <c r="BM132" s="431"/>
      <c r="BN132" s="430"/>
      <c r="BO132" s="430">
        <f>SUM(BO133:BO135)</f>
        <v>0</v>
      </c>
      <c r="BP132" s="430"/>
      <c r="BQ132" s="430"/>
      <c r="BR132" s="431"/>
      <c r="BS132" s="430"/>
      <c r="BT132" s="430">
        <f>SUM(BT133:BT135)</f>
        <v>0</v>
      </c>
      <c r="BU132" s="430"/>
      <c r="BV132" s="430"/>
      <c r="BW132" s="8"/>
      <c r="BZ132" s="9"/>
    </row>
    <row r="133" spans="4:78" ht="12.75" hidden="1" customHeight="1" x14ac:dyDescent="0.35">
      <c r="D133" s="8" t="s">
        <v>328</v>
      </c>
      <c r="E133" s="431"/>
      <c r="F133" s="362"/>
      <c r="G133" s="428">
        <v>0</v>
      </c>
      <c r="H133" s="429"/>
      <c r="I133" s="430"/>
      <c r="J133" s="431"/>
      <c r="K133" s="432"/>
      <c r="L133" s="428">
        <v>0</v>
      </c>
      <c r="M133" s="429"/>
      <c r="N133" s="430"/>
      <c r="O133" s="431"/>
      <c r="P133" s="432"/>
      <c r="Q133" s="428">
        <v>0</v>
      </c>
      <c r="R133" s="429"/>
      <c r="S133" s="430"/>
      <c r="T133" s="431"/>
      <c r="U133" s="432"/>
      <c r="V133" s="428">
        <v>0</v>
      </c>
      <c r="W133" s="429"/>
      <c r="X133" s="430"/>
      <c r="Y133" s="431"/>
      <c r="Z133" s="432"/>
      <c r="AA133" s="428">
        <v>0</v>
      </c>
      <c r="AB133" s="429"/>
      <c r="AC133" s="430"/>
      <c r="AD133" s="431"/>
      <c r="AE133" s="432"/>
      <c r="AF133" s="428">
        <v>0</v>
      </c>
      <c r="AG133" s="429"/>
      <c r="AH133" s="430"/>
      <c r="AI133" s="431"/>
      <c r="AJ133" s="432"/>
      <c r="AK133" s="428">
        <v>0</v>
      </c>
      <c r="AL133" s="429"/>
      <c r="AM133" s="430"/>
      <c r="AN133" s="431"/>
      <c r="AO133" s="432"/>
      <c r="AP133" s="428">
        <v>0</v>
      </c>
      <c r="AQ133" s="429"/>
      <c r="AR133" s="430"/>
      <c r="AS133" s="431"/>
      <c r="AT133" s="432"/>
      <c r="AU133" s="428">
        <v>0</v>
      </c>
      <c r="AV133" s="429"/>
      <c r="AW133" s="430"/>
      <c r="AX133" s="431"/>
      <c r="AY133" s="432"/>
      <c r="AZ133" s="428">
        <v>0</v>
      </c>
      <c r="BA133" s="429"/>
      <c r="BB133" s="430"/>
      <c r="BC133" s="431"/>
      <c r="BD133" s="432"/>
      <c r="BE133" s="428">
        <v>0</v>
      </c>
      <c r="BF133" s="429"/>
      <c r="BG133" s="430"/>
      <c r="BH133" s="431"/>
      <c r="BI133" s="432"/>
      <c r="BJ133" s="428">
        <v>0</v>
      </c>
      <c r="BK133" s="429"/>
      <c r="BL133" s="430"/>
      <c r="BM133" s="431"/>
      <c r="BN133" s="432"/>
      <c r="BO133" s="428">
        <v>0</v>
      </c>
      <c r="BP133" s="429"/>
      <c r="BQ133" s="430"/>
      <c r="BR133" s="431"/>
      <c r="BS133" s="432"/>
      <c r="BT133" s="428">
        <f>SUM(L133:BO133)</f>
        <v>0</v>
      </c>
      <c r="BU133" s="429"/>
      <c r="BV133" s="430"/>
      <c r="BW133" s="8"/>
      <c r="BZ133" s="9"/>
    </row>
    <row r="134" spans="4:78" ht="12.75" hidden="1" customHeight="1" x14ac:dyDescent="0.35">
      <c r="D134" s="8" t="s">
        <v>331</v>
      </c>
      <c r="E134" s="431"/>
      <c r="F134" s="357"/>
      <c r="G134" s="430">
        <v>0</v>
      </c>
      <c r="H134" s="434"/>
      <c r="I134" s="430"/>
      <c r="J134" s="431"/>
      <c r="K134" s="431"/>
      <c r="L134" s="430">
        <v>0</v>
      </c>
      <c r="M134" s="434"/>
      <c r="N134" s="430"/>
      <c r="O134" s="431"/>
      <c r="P134" s="431"/>
      <c r="Q134" s="430">
        <v>0</v>
      </c>
      <c r="R134" s="434"/>
      <c r="S134" s="430"/>
      <c r="T134" s="431"/>
      <c r="U134" s="431"/>
      <c r="V134" s="430">
        <v>0</v>
      </c>
      <c r="W134" s="434"/>
      <c r="X134" s="430"/>
      <c r="Y134" s="431"/>
      <c r="Z134" s="431"/>
      <c r="AA134" s="430">
        <v>0</v>
      </c>
      <c r="AB134" s="434"/>
      <c r="AC134" s="430"/>
      <c r="AD134" s="431"/>
      <c r="AE134" s="431"/>
      <c r="AF134" s="430">
        <v>0</v>
      </c>
      <c r="AG134" s="434"/>
      <c r="AH134" s="430"/>
      <c r="AI134" s="431"/>
      <c r="AJ134" s="431"/>
      <c r="AK134" s="430">
        <v>0</v>
      </c>
      <c r="AL134" s="434"/>
      <c r="AM134" s="430"/>
      <c r="AN134" s="431"/>
      <c r="AO134" s="431"/>
      <c r="AP134" s="430">
        <v>0</v>
      </c>
      <c r="AQ134" s="434"/>
      <c r="AR134" s="430"/>
      <c r="AS134" s="431"/>
      <c r="AT134" s="431"/>
      <c r="AU134" s="430">
        <v>0</v>
      </c>
      <c r="AV134" s="434"/>
      <c r="AW134" s="430"/>
      <c r="AX134" s="431"/>
      <c r="AY134" s="431"/>
      <c r="AZ134" s="430">
        <v>0</v>
      </c>
      <c r="BA134" s="434"/>
      <c r="BB134" s="430"/>
      <c r="BC134" s="431"/>
      <c r="BD134" s="431"/>
      <c r="BE134" s="430">
        <v>0</v>
      </c>
      <c r="BF134" s="434"/>
      <c r="BG134" s="430"/>
      <c r="BH134" s="431"/>
      <c r="BI134" s="431"/>
      <c r="BJ134" s="430">
        <v>0</v>
      </c>
      <c r="BK134" s="434"/>
      <c r="BL134" s="430"/>
      <c r="BM134" s="431"/>
      <c r="BN134" s="431"/>
      <c r="BO134" s="430">
        <v>0</v>
      </c>
      <c r="BP134" s="434"/>
      <c r="BQ134" s="430"/>
      <c r="BR134" s="431"/>
      <c r="BS134" s="431"/>
      <c r="BT134" s="430">
        <f>SUM(L134:BO134)</f>
        <v>0</v>
      </c>
      <c r="BU134" s="434"/>
      <c r="BV134" s="430"/>
      <c r="BW134" s="8"/>
      <c r="BZ134" s="9"/>
    </row>
    <row r="135" spans="4:78" ht="12.75" hidden="1" customHeight="1" x14ac:dyDescent="0.35">
      <c r="D135" s="8" t="s">
        <v>348</v>
      </c>
      <c r="E135" s="431"/>
      <c r="F135" s="375"/>
      <c r="G135" s="442">
        <v>0</v>
      </c>
      <c r="H135" s="443"/>
      <c r="I135" s="430"/>
      <c r="J135" s="431"/>
      <c r="K135" s="444"/>
      <c r="L135" s="442">
        <v>0</v>
      </c>
      <c r="M135" s="443"/>
      <c r="N135" s="430"/>
      <c r="O135" s="431"/>
      <c r="P135" s="444"/>
      <c r="Q135" s="442">
        <v>0</v>
      </c>
      <c r="R135" s="443"/>
      <c r="S135" s="430"/>
      <c r="T135" s="431"/>
      <c r="U135" s="444"/>
      <c r="V135" s="442">
        <v>0</v>
      </c>
      <c r="W135" s="443"/>
      <c r="X135" s="430"/>
      <c r="Y135" s="431"/>
      <c r="Z135" s="444"/>
      <c r="AA135" s="442">
        <v>0</v>
      </c>
      <c r="AB135" s="443"/>
      <c r="AC135" s="430"/>
      <c r="AD135" s="431"/>
      <c r="AE135" s="444"/>
      <c r="AF135" s="442">
        <v>0</v>
      </c>
      <c r="AG135" s="443"/>
      <c r="AH135" s="430"/>
      <c r="AI135" s="431"/>
      <c r="AJ135" s="444"/>
      <c r="AK135" s="442">
        <v>0</v>
      </c>
      <c r="AL135" s="443"/>
      <c r="AM135" s="430"/>
      <c r="AN135" s="431"/>
      <c r="AO135" s="444"/>
      <c r="AP135" s="442">
        <v>0</v>
      </c>
      <c r="AQ135" s="443"/>
      <c r="AR135" s="430"/>
      <c r="AS135" s="431"/>
      <c r="AT135" s="444"/>
      <c r="AU135" s="442">
        <v>0</v>
      </c>
      <c r="AV135" s="443"/>
      <c r="AW135" s="430"/>
      <c r="AX135" s="431"/>
      <c r="AY135" s="444"/>
      <c r="AZ135" s="442">
        <v>0</v>
      </c>
      <c r="BA135" s="443"/>
      <c r="BB135" s="430"/>
      <c r="BC135" s="431"/>
      <c r="BD135" s="444"/>
      <c r="BE135" s="442">
        <v>0</v>
      </c>
      <c r="BF135" s="443"/>
      <c r="BG135" s="430"/>
      <c r="BH135" s="431"/>
      <c r="BI135" s="444"/>
      <c r="BJ135" s="442">
        <v>0</v>
      </c>
      <c r="BK135" s="443"/>
      <c r="BL135" s="430"/>
      <c r="BM135" s="431"/>
      <c r="BN135" s="444"/>
      <c r="BO135" s="442">
        <v>0</v>
      </c>
      <c r="BP135" s="443"/>
      <c r="BQ135" s="430"/>
      <c r="BR135" s="431"/>
      <c r="BS135" s="444"/>
      <c r="BT135" s="442">
        <f>SUM(L135:BO135)</f>
        <v>0</v>
      </c>
      <c r="BU135" s="443"/>
      <c r="BV135" s="430"/>
      <c r="BW135" s="8"/>
      <c r="BZ135" s="9"/>
    </row>
    <row r="136" spans="4:78" ht="12.75" hidden="1" customHeight="1" x14ac:dyDescent="0.35">
      <c r="D136" s="8"/>
      <c r="E136" s="431"/>
      <c r="G136" s="430"/>
      <c r="H136" s="430"/>
      <c r="I136" s="430"/>
      <c r="J136" s="431"/>
      <c r="K136" s="430"/>
      <c r="L136" s="430"/>
      <c r="M136" s="430"/>
      <c r="N136" s="430"/>
      <c r="O136" s="431"/>
      <c r="P136" s="430"/>
      <c r="Q136" s="430"/>
      <c r="R136" s="430"/>
      <c r="S136" s="430"/>
      <c r="T136" s="431"/>
      <c r="U136" s="430"/>
      <c r="V136" s="430"/>
      <c r="W136" s="430"/>
      <c r="X136" s="430"/>
      <c r="Y136" s="431"/>
      <c r="Z136" s="430"/>
      <c r="AA136" s="430"/>
      <c r="AB136" s="430"/>
      <c r="AC136" s="430"/>
      <c r="AD136" s="431"/>
      <c r="AE136" s="430"/>
      <c r="AF136" s="430"/>
      <c r="AG136" s="430"/>
      <c r="AH136" s="430"/>
      <c r="AI136" s="431"/>
      <c r="AJ136" s="430"/>
      <c r="AK136" s="430"/>
      <c r="AL136" s="430"/>
      <c r="AM136" s="430"/>
      <c r="AN136" s="431"/>
      <c r="AO136" s="430"/>
      <c r="AP136" s="430"/>
      <c r="AQ136" s="430"/>
      <c r="AR136" s="430"/>
      <c r="AS136" s="431"/>
      <c r="AT136" s="430"/>
      <c r="AU136" s="430"/>
      <c r="AV136" s="430"/>
      <c r="AW136" s="430"/>
      <c r="AX136" s="431"/>
      <c r="AY136" s="430"/>
      <c r="AZ136" s="430"/>
      <c r="BA136" s="430"/>
      <c r="BB136" s="430"/>
      <c r="BC136" s="431"/>
      <c r="BD136" s="430"/>
      <c r="BE136" s="430"/>
      <c r="BF136" s="430"/>
      <c r="BG136" s="430"/>
      <c r="BH136" s="431"/>
      <c r="BI136" s="430"/>
      <c r="BJ136" s="430"/>
      <c r="BK136" s="430"/>
      <c r="BL136" s="430"/>
      <c r="BM136" s="431"/>
      <c r="BN136" s="430"/>
      <c r="BO136" s="430"/>
      <c r="BP136" s="430"/>
      <c r="BQ136" s="430"/>
      <c r="BR136" s="431"/>
      <c r="BS136" s="430"/>
      <c r="BT136" s="430"/>
      <c r="BU136" s="430"/>
      <c r="BV136" s="430"/>
      <c r="BW136" s="8"/>
      <c r="BZ136" s="9"/>
    </row>
    <row r="137" spans="4:78" x14ac:dyDescent="0.35">
      <c r="D137" s="8" t="s">
        <v>354</v>
      </c>
      <c r="E137" s="431"/>
      <c r="G137" s="430">
        <f>SUM(G138:G140)</f>
        <v>0</v>
      </c>
      <c r="H137" s="430"/>
      <c r="I137" s="430"/>
      <c r="J137" s="431"/>
      <c r="K137" s="430"/>
      <c r="L137" s="430">
        <f>SUM(L138:L140)</f>
        <v>6119000</v>
      </c>
      <c r="M137" s="430"/>
      <c r="N137" s="430"/>
      <c r="O137" s="431"/>
      <c r="P137" s="430"/>
      <c r="Q137" s="430">
        <f>SUM(Q138:Q140)</f>
        <v>3854000</v>
      </c>
      <c r="R137" s="430"/>
      <c r="S137" s="430"/>
      <c r="T137" s="431"/>
      <c r="U137" s="430"/>
      <c r="V137" s="430">
        <f>SUM(V138:V140)</f>
        <v>2170379</v>
      </c>
      <c r="W137" s="430"/>
      <c r="X137" s="430"/>
      <c r="Y137" s="431"/>
      <c r="Z137" s="430"/>
      <c r="AA137" s="430">
        <f>SUM(AA138:AA140)</f>
        <v>0</v>
      </c>
      <c r="AB137" s="430"/>
      <c r="AC137" s="430"/>
      <c r="AD137" s="431"/>
      <c r="AE137" s="430"/>
      <c r="AF137" s="430">
        <f>SUM(AF138:AF140)</f>
        <v>0</v>
      </c>
      <c r="AG137" s="430"/>
      <c r="AH137" s="430"/>
      <c r="AI137" s="431"/>
      <c r="AJ137" s="430"/>
      <c r="AK137" s="430">
        <f>SUM(AK138:AK140)</f>
        <v>0</v>
      </c>
      <c r="AL137" s="430"/>
      <c r="AM137" s="430"/>
      <c r="AN137" s="431"/>
      <c r="AO137" s="430"/>
      <c r="AP137" s="430">
        <f>SUM(AP138:AP140)</f>
        <v>0</v>
      </c>
      <c r="AQ137" s="430"/>
      <c r="AR137" s="430"/>
      <c r="AS137" s="431"/>
      <c r="AT137" s="430"/>
      <c r="AU137" s="430">
        <f>SUM(AU138:AU140)</f>
        <v>0</v>
      </c>
      <c r="AV137" s="430"/>
      <c r="AW137" s="430"/>
      <c r="AX137" s="431"/>
      <c r="AY137" s="430"/>
      <c r="AZ137" s="430">
        <f>SUM(AZ138:AZ140)</f>
        <v>0</v>
      </c>
      <c r="BA137" s="430"/>
      <c r="BB137" s="430"/>
      <c r="BC137" s="431"/>
      <c r="BD137" s="430"/>
      <c r="BE137" s="430">
        <f>SUM(BE138:BE140)</f>
        <v>0</v>
      </c>
      <c r="BF137" s="430"/>
      <c r="BG137" s="430"/>
      <c r="BH137" s="431"/>
      <c r="BI137" s="430"/>
      <c r="BJ137" s="430">
        <f>SUM(BJ138:BJ140)</f>
        <v>0</v>
      </c>
      <c r="BK137" s="430"/>
      <c r="BL137" s="430"/>
      <c r="BM137" s="431"/>
      <c r="BN137" s="430"/>
      <c r="BO137" s="430">
        <f>SUM(BO138:BO140)</f>
        <v>0</v>
      </c>
      <c r="BP137" s="430"/>
      <c r="BQ137" s="430"/>
      <c r="BR137" s="431"/>
      <c r="BS137" s="430"/>
      <c r="BT137" s="430">
        <f>SUM(BT138:BT140)</f>
        <v>12143379</v>
      </c>
      <c r="BU137" s="430"/>
      <c r="BV137" s="430"/>
      <c r="BW137" s="8"/>
      <c r="BZ137" s="9"/>
    </row>
    <row r="138" spans="4:78" x14ac:dyDescent="0.35">
      <c r="D138" s="8" t="s">
        <v>328</v>
      </c>
      <c r="E138" s="431"/>
      <c r="F138" s="362"/>
      <c r="G138" s="428">
        <v>0</v>
      </c>
      <c r="H138" s="429"/>
      <c r="I138" s="430"/>
      <c r="J138" s="431"/>
      <c r="K138" s="432"/>
      <c r="L138" s="428">
        <f>6119000-1583186</f>
        <v>4535814</v>
      </c>
      <c r="M138" s="429"/>
      <c r="N138" s="430"/>
      <c r="O138" s="431"/>
      <c r="P138" s="432"/>
      <c r="Q138" s="428">
        <f>3854000-942183</f>
        <v>2911817</v>
      </c>
      <c r="R138" s="429"/>
      <c r="S138" s="430"/>
      <c r="T138" s="431"/>
      <c r="U138" s="432"/>
      <c r="V138" s="428">
        <f>2170379-470034</f>
        <v>1700345</v>
      </c>
      <c r="W138" s="429"/>
      <c r="X138" s="430"/>
      <c r="Y138" s="431"/>
      <c r="Z138" s="432"/>
      <c r="AA138" s="428">
        <v>0</v>
      </c>
      <c r="AB138" s="429"/>
      <c r="AC138" s="430"/>
      <c r="AD138" s="431"/>
      <c r="AE138" s="432"/>
      <c r="AF138" s="428">
        <v>0</v>
      </c>
      <c r="AG138" s="429"/>
      <c r="AH138" s="430"/>
      <c r="AI138" s="431"/>
      <c r="AJ138" s="432"/>
      <c r="AK138" s="428">
        <v>0</v>
      </c>
      <c r="AL138" s="429"/>
      <c r="AM138" s="430"/>
      <c r="AN138" s="431"/>
      <c r="AO138" s="432"/>
      <c r="AP138" s="428">
        <v>0</v>
      </c>
      <c r="AQ138" s="429"/>
      <c r="AR138" s="430"/>
      <c r="AS138" s="431"/>
      <c r="AT138" s="432"/>
      <c r="AU138" s="428">
        <v>0</v>
      </c>
      <c r="AV138" s="429"/>
      <c r="AW138" s="430"/>
      <c r="AX138" s="431"/>
      <c r="AY138" s="432"/>
      <c r="AZ138" s="428">
        <v>0</v>
      </c>
      <c r="BA138" s="429"/>
      <c r="BB138" s="430"/>
      <c r="BC138" s="431"/>
      <c r="BD138" s="432"/>
      <c r="BE138" s="428">
        <v>0</v>
      </c>
      <c r="BF138" s="429"/>
      <c r="BG138" s="430"/>
      <c r="BH138" s="431"/>
      <c r="BI138" s="432"/>
      <c r="BJ138" s="428">
        <v>0</v>
      </c>
      <c r="BK138" s="429"/>
      <c r="BL138" s="430"/>
      <c r="BM138" s="431"/>
      <c r="BN138" s="432"/>
      <c r="BO138" s="428">
        <v>0</v>
      </c>
      <c r="BP138" s="429"/>
      <c r="BQ138" s="430"/>
      <c r="BR138" s="431"/>
      <c r="BS138" s="432"/>
      <c r="BT138" s="428">
        <f>SUM(L138:BO138)</f>
        <v>9147976</v>
      </c>
      <c r="BU138" s="429"/>
      <c r="BV138" s="430"/>
      <c r="BW138" s="8"/>
      <c r="BZ138" s="9"/>
    </row>
    <row r="139" spans="4:78" x14ac:dyDescent="0.35">
      <c r="D139" s="8" t="s">
        <v>331</v>
      </c>
      <c r="E139" s="431"/>
      <c r="F139" s="357"/>
      <c r="G139" s="430">
        <v>0</v>
      </c>
      <c r="H139" s="434"/>
      <c r="I139" s="430"/>
      <c r="J139" s="431"/>
      <c r="K139" s="431"/>
      <c r="L139" s="430">
        <v>1583186</v>
      </c>
      <c r="M139" s="434"/>
      <c r="N139" s="430"/>
      <c r="O139" s="431"/>
      <c r="P139" s="431"/>
      <c r="Q139" s="430">
        <v>942183</v>
      </c>
      <c r="R139" s="434"/>
      <c r="S139" s="430"/>
      <c r="T139" s="431"/>
      <c r="U139" s="431"/>
      <c r="V139" s="430">
        <v>470034</v>
      </c>
      <c r="W139" s="434"/>
      <c r="X139" s="430"/>
      <c r="Y139" s="431"/>
      <c r="Z139" s="431"/>
      <c r="AA139" s="430">
        <v>0</v>
      </c>
      <c r="AB139" s="434"/>
      <c r="AC139" s="430"/>
      <c r="AD139" s="431"/>
      <c r="AE139" s="431"/>
      <c r="AF139" s="430">
        <v>0</v>
      </c>
      <c r="AG139" s="434"/>
      <c r="AH139" s="430"/>
      <c r="AI139" s="431"/>
      <c r="AJ139" s="431"/>
      <c r="AK139" s="430">
        <v>0</v>
      </c>
      <c r="AL139" s="434"/>
      <c r="AM139" s="430"/>
      <c r="AN139" s="431"/>
      <c r="AO139" s="431"/>
      <c r="AP139" s="430">
        <v>0</v>
      </c>
      <c r="AQ139" s="434"/>
      <c r="AR139" s="430"/>
      <c r="AS139" s="431"/>
      <c r="AT139" s="431"/>
      <c r="AU139" s="430">
        <v>0</v>
      </c>
      <c r="AV139" s="434"/>
      <c r="AW139" s="430"/>
      <c r="AX139" s="431"/>
      <c r="AY139" s="431"/>
      <c r="AZ139" s="430">
        <v>0</v>
      </c>
      <c r="BA139" s="434"/>
      <c r="BB139" s="430"/>
      <c r="BC139" s="431"/>
      <c r="BD139" s="431"/>
      <c r="BE139" s="430">
        <v>0</v>
      </c>
      <c r="BF139" s="434"/>
      <c r="BG139" s="430"/>
      <c r="BH139" s="431"/>
      <c r="BI139" s="431"/>
      <c r="BJ139" s="430">
        <v>0</v>
      </c>
      <c r="BK139" s="434"/>
      <c r="BL139" s="430"/>
      <c r="BM139" s="431"/>
      <c r="BN139" s="431"/>
      <c r="BO139" s="430">
        <v>0</v>
      </c>
      <c r="BP139" s="434"/>
      <c r="BQ139" s="430"/>
      <c r="BR139" s="431"/>
      <c r="BS139" s="431"/>
      <c r="BT139" s="430">
        <f>SUM(L139:BO139)</f>
        <v>2995403</v>
      </c>
      <c r="BU139" s="434"/>
      <c r="BV139" s="430"/>
      <c r="BW139" s="8"/>
      <c r="BZ139" s="9"/>
    </row>
    <row r="140" spans="4:78" x14ac:dyDescent="0.35">
      <c r="D140" s="8" t="s">
        <v>348</v>
      </c>
      <c r="E140" s="431"/>
      <c r="F140" s="375"/>
      <c r="G140" s="442">
        <v>0</v>
      </c>
      <c r="H140" s="443"/>
      <c r="I140" s="430"/>
      <c r="J140" s="431"/>
      <c r="K140" s="444"/>
      <c r="L140" s="442">
        <v>0</v>
      </c>
      <c r="M140" s="443"/>
      <c r="N140" s="430"/>
      <c r="O140" s="431"/>
      <c r="P140" s="444"/>
      <c r="Q140" s="442">
        <v>0</v>
      </c>
      <c r="R140" s="443"/>
      <c r="S140" s="430"/>
      <c r="T140" s="431"/>
      <c r="U140" s="444"/>
      <c r="V140" s="442">
        <v>0</v>
      </c>
      <c r="W140" s="443"/>
      <c r="X140" s="430"/>
      <c r="Y140" s="431"/>
      <c r="Z140" s="444"/>
      <c r="AA140" s="442">
        <v>0</v>
      </c>
      <c r="AB140" s="443"/>
      <c r="AC140" s="430"/>
      <c r="AD140" s="431"/>
      <c r="AE140" s="444"/>
      <c r="AF140" s="442">
        <v>0</v>
      </c>
      <c r="AG140" s="443"/>
      <c r="AH140" s="430"/>
      <c r="AI140" s="431"/>
      <c r="AJ140" s="444"/>
      <c r="AK140" s="442">
        <v>0</v>
      </c>
      <c r="AL140" s="443"/>
      <c r="AM140" s="430"/>
      <c r="AN140" s="431"/>
      <c r="AO140" s="444"/>
      <c r="AP140" s="442">
        <v>0</v>
      </c>
      <c r="AQ140" s="443"/>
      <c r="AR140" s="430"/>
      <c r="AS140" s="431"/>
      <c r="AT140" s="444"/>
      <c r="AU140" s="442">
        <v>0</v>
      </c>
      <c r="AV140" s="443"/>
      <c r="AW140" s="430"/>
      <c r="AX140" s="431"/>
      <c r="AY140" s="444"/>
      <c r="AZ140" s="442">
        <v>0</v>
      </c>
      <c r="BA140" s="443"/>
      <c r="BB140" s="430"/>
      <c r="BC140" s="431"/>
      <c r="BD140" s="444"/>
      <c r="BE140" s="442">
        <v>0</v>
      </c>
      <c r="BF140" s="443"/>
      <c r="BG140" s="430"/>
      <c r="BH140" s="431"/>
      <c r="BI140" s="444"/>
      <c r="BJ140" s="442">
        <v>0</v>
      </c>
      <c r="BK140" s="443"/>
      <c r="BL140" s="430"/>
      <c r="BM140" s="431"/>
      <c r="BN140" s="444"/>
      <c r="BO140" s="442">
        <v>0</v>
      </c>
      <c r="BP140" s="443"/>
      <c r="BQ140" s="430"/>
      <c r="BR140" s="431"/>
      <c r="BS140" s="444"/>
      <c r="BT140" s="442">
        <f>SUM(L140:BO140)</f>
        <v>0</v>
      </c>
      <c r="BU140" s="443"/>
      <c r="BV140" s="430"/>
      <c r="BW140" s="8"/>
      <c r="BZ140" s="9"/>
    </row>
    <row r="141" spans="4:78" x14ac:dyDescent="0.35">
      <c r="D141" s="8"/>
      <c r="E141" s="431"/>
      <c r="G141" s="430"/>
      <c r="H141" s="430"/>
      <c r="I141" s="430"/>
      <c r="J141" s="431"/>
      <c r="K141" s="430"/>
      <c r="L141" s="430"/>
      <c r="M141" s="430"/>
      <c r="N141" s="430"/>
      <c r="O141" s="431"/>
      <c r="P141" s="430"/>
      <c r="Q141" s="430"/>
      <c r="R141" s="430"/>
      <c r="S141" s="430"/>
      <c r="T141" s="431"/>
      <c r="U141" s="430"/>
      <c r="V141" s="430"/>
      <c r="W141" s="430"/>
      <c r="X141" s="430"/>
      <c r="Y141" s="431"/>
      <c r="Z141" s="430"/>
      <c r="AA141" s="430"/>
      <c r="AB141" s="430"/>
      <c r="AC141" s="430"/>
      <c r="AD141" s="431"/>
      <c r="AE141" s="430"/>
      <c r="AF141" s="430"/>
      <c r="AG141" s="430"/>
      <c r="AH141" s="430"/>
      <c r="AI141" s="431"/>
      <c r="AJ141" s="430"/>
      <c r="AK141" s="430"/>
      <c r="AL141" s="430"/>
      <c r="AM141" s="430"/>
      <c r="AN141" s="431"/>
      <c r="AO141" s="430"/>
      <c r="AP141" s="430"/>
      <c r="AQ141" s="430"/>
      <c r="AR141" s="430"/>
      <c r="AS141" s="431"/>
      <c r="AT141" s="430"/>
      <c r="AU141" s="430"/>
      <c r="AV141" s="430"/>
      <c r="AW141" s="430"/>
      <c r="AX141" s="431"/>
      <c r="AY141" s="430"/>
      <c r="AZ141" s="430"/>
      <c r="BA141" s="430"/>
      <c r="BB141" s="430"/>
      <c r="BC141" s="431"/>
      <c r="BD141" s="430"/>
      <c r="BE141" s="430"/>
      <c r="BF141" s="430"/>
      <c r="BG141" s="430"/>
      <c r="BH141" s="431"/>
      <c r="BI141" s="430"/>
      <c r="BJ141" s="430"/>
      <c r="BK141" s="430"/>
      <c r="BL141" s="430"/>
      <c r="BM141" s="431"/>
      <c r="BN141" s="430"/>
      <c r="BO141" s="430"/>
      <c r="BP141" s="430"/>
      <c r="BQ141" s="430"/>
      <c r="BR141" s="431"/>
      <c r="BS141" s="430"/>
      <c r="BT141" s="430"/>
      <c r="BU141" s="430"/>
      <c r="BV141" s="430"/>
      <c r="BW141" s="8"/>
      <c r="BZ141" s="9"/>
    </row>
    <row r="142" spans="4:78" ht="12.75" customHeight="1" x14ac:dyDescent="0.35">
      <c r="D142" s="8" t="s">
        <v>355</v>
      </c>
      <c r="E142" s="431"/>
      <c r="G142" s="430">
        <f>SUM(G143:G145)</f>
        <v>0</v>
      </c>
      <c r="H142" s="430"/>
      <c r="I142" s="430"/>
      <c r="J142" s="431"/>
      <c r="K142" s="430"/>
      <c r="L142" s="430">
        <f>SUM(L143:L145)</f>
        <v>4510000</v>
      </c>
      <c r="M142" s="430"/>
      <c r="N142" s="430"/>
      <c r="O142" s="431"/>
      <c r="P142" s="430"/>
      <c r="Q142" s="430">
        <f>SUM(Q143:Q145)</f>
        <v>3175</v>
      </c>
      <c r="R142" s="430"/>
      <c r="S142" s="430"/>
      <c r="T142" s="431"/>
      <c r="U142" s="430"/>
      <c r="V142" s="430">
        <f>SUM(V143:V145)</f>
        <v>2500000</v>
      </c>
      <c r="W142" s="430"/>
      <c r="X142" s="430"/>
      <c r="Y142" s="431"/>
      <c r="Z142" s="430"/>
      <c r="AA142" s="430">
        <f>SUM(AA143:AA145)</f>
        <v>0</v>
      </c>
      <c r="AB142" s="430"/>
      <c r="AC142" s="430"/>
      <c r="AD142" s="431"/>
      <c r="AE142" s="430"/>
      <c r="AF142" s="430">
        <f>SUM(AF143:AF145)</f>
        <v>0</v>
      </c>
      <c r="AG142" s="430"/>
      <c r="AH142" s="430"/>
      <c r="AI142" s="431"/>
      <c r="AJ142" s="430"/>
      <c r="AK142" s="430">
        <f>SUM(AK143:AK145)</f>
        <v>0</v>
      </c>
      <c r="AL142" s="430"/>
      <c r="AM142" s="430"/>
      <c r="AN142" s="431"/>
      <c r="AO142" s="430"/>
      <c r="AP142" s="430">
        <f>SUM(AP143:AP145)</f>
        <v>0</v>
      </c>
      <c r="AQ142" s="430"/>
      <c r="AR142" s="430"/>
      <c r="AS142" s="431"/>
      <c r="AT142" s="430"/>
      <c r="AU142" s="430">
        <f>SUM(AU143:AU145)</f>
        <v>0</v>
      </c>
      <c r="AV142" s="430"/>
      <c r="AW142" s="430"/>
      <c r="AX142" s="431"/>
      <c r="AY142" s="430"/>
      <c r="AZ142" s="430">
        <f>SUM(AZ143:AZ145)</f>
        <v>0</v>
      </c>
      <c r="BA142" s="430"/>
      <c r="BB142" s="430"/>
      <c r="BC142" s="431"/>
      <c r="BD142" s="430"/>
      <c r="BE142" s="430">
        <f>SUM(BE143:BE145)</f>
        <v>0</v>
      </c>
      <c r="BF142" s="430"/>
      <c r="BG142" s="430"/>
      <c r="BH142" s="431"/>
      <c r="BI142" s="430"/>
      <c r="BJ142" s="430">
        <f>SUM(BJ143:BJ145)</f>
        <v>0</v>
      </c>
      <c r="BK142" s="430"/>
      <c r="BL142" s="430"/>
      <c r="BM142" s="431"/>
      <c r="BN142" s="430"/>
      <c r="BO142" s="430">
        <f>SUM(BO143:BO145)</f>
        <v>0</v>
      </c>
      <c r="BP142" s="430"/>
      <c r="BQ142" s="430"/>
      <c r="BR142" s="431"/>
      <c r="BS142" s="430"/>
      <c r="BT142" s="430">
        <f>SUM(BT143:BT145)</f>
        <v>7013175</v>
      </c>
      <c r="BU142" s="430"/>
      <c r="BV142" s="430"/>
      <c r="BW142" s="8"/>
      <c r="BZ142" s="9"/>
    </row>
    <row r="143" spans="4:78" ht="12.75" customHeight="1" x14ac:dyDescent="0.35">
      <c r="D143" s="8" t="s">
        <v>328</v>
      </c>
      <c r="E143" s="431"/>
      <c r="F143" s="362"/>
      <c r="G143" s="428">
        <v>0</v>
      </c>
      <c r="H143" s="429"/>
      <c r="I143" s="430"/>
      <c r="J143" s="431"/>
      <c r="K143" s="362"/>
      <c r="L143" s="428">
        <f>4510000-1169616</f>
        <v>3340384</v>
      </c>
      <c r="M143" s="429"/>
      <c r="N143" s="430"/>
      <c r="O143" s="431"/>
      <c r="P143" s="432"/>
      <c r="Q143" s="428">
        <f>3175-774</f>
        <v>2401</v>
      </c>
      <c r="R143" s="429"/>
      <c r="S143" s="430"/>
      <c r="T143" s="431"/>
      <c r="U143" s="432"/>
      <c r="V143" s="428">
        <f>2500000-556908</f>
        <v>1943092</v>
      </c>
      <c r="W143" s="429"/>
      <c r="X143" s="430"/>
      <c r="Y143" s="431"/>
      <c r="Z143" s="432"/>
      <c r="AA143" s="428">
        <v>0</v>
      </c>
      <c r="AB143" s="429"/>
      <c r="AC143" s="430"/>
      <c r="AD143" s="431"/>
      <c r="AE143" s="432"/>
      <c r="AF143" s="428">
        <v>0</v>
      </c>
      <c r="AG143" s="429"/>
      <c r="AH143" s="430"/>
      <c r="AI143" s="431"/>
      <c r="AJ143" s="432"/>
      <c r="AK143" s="428">
        <v>0</v>
      </c>
      <c r="AL143" s="429"/>
      <c r="AM143" s="430"/>
      <c r="AN143" s="431"/>
      <c r="AO143" s="432"/>
      <c r="AP143" s="428">
        <v>0</v>
      </c>
      <c r="AQ143" s="429"/>
      <c r="AR143" s="430"/>
      <c r="AS143" s="431"/>
      <c r="AT143" s="432"/>
      <c r="AU143" s="428">
        <v>0</v>
      </c>
      <c r="AV143" s="429"/>
      <c r="AW143" s="430"/>
      <c r="AX143" s="431"/>
      <c r="AY143" s="432"/>
      <c r="AZ143" s="428">
        <v>0</v>
      </c>
      <c r="BA143" s="429"/>
      <c r="BB143" s="430"/>
      <c r="BC143" s="431"/>
      <c r="BD143" s="432"/>
      <c r="BE143" s="428">
        <v>0</v>
      </c>
      <c r="BF143" s="429"/>
      <c r="BG143" s="430"/>
      <c r="BH143" s="431"/>
      <c r="BI143" s="432"/>
      <c r="BJ143" s="428">
        <v>0</v>
      </c>
      <c r="BK143" s="429"/>
      <c r="BL143" s="430"/>
      <c r="BM143" s="431"/>
      <c r="BN143" s="432"/>
      <c r="BO143" s="428">
        <v>0</v>
      </c>
      <c r="BP143" s="429"/>
      <c r="BQ143" s="430"/>
      <c r="BR143" s="431"/>
      <c r="BS143" s="432"/>
      <c r="BT143" s="428">
        <f>SUM(L143:BO143)</f>
        <v>5285877</v>
      </c>
      <c r="BU143" s="429"/>
      <c r="BV143" s="430"/>
      <c r="BW143" s="8"/>
      <c r="BZ143" s="9"/>
    </row>
    <row r="144" spans="4:78" ht="12.75" customHeight="1" x14ac:dyDescent="0.35">
      <c r="D144" s="8" t="s">
        <v>331</v>
      </c>
      <c r="E144" s="431"/>
      <c r="F144" s="357"/>
      <c r="G144" s="430">
        <v>0</v>
      </c>
      <c r="H144" s="434"/>
      <c r="I144" s="430"/>
      <c r="J144" s="431"/>
      <c r="K144" s="357"/>
      <c r="L144" s="430">
        <v>1169616</v>
      </c>
      <c r="M144" s="434"/>
      <c r="N144" s="430"/>
      <c r="O144" s="431"/>
      <c r="P144" s="431"/>
      <c r="Q144" s="430">
        <v>774</v>
      </c>
      <c r="R144" s="434"/>
      <c r="S144" s="430"/>
      <c r="T144" s="431"/>
      <c r="U144" s="431"/>
      <c r="V144" s="430">
        <v>556908</v>
      </c>
      <c r="W144" s="434"/>
      <c r="X144" s="430"/>
      <c r="Y144" s="431"/>
      <c r="Z144" s="431"/>
      <c r="AA144" s="430">
        <v>0</v>
      </c>
      <c r="AB144" s="434"/>
      <c r="AC144" s="430"/>
      <c r="AD144" s="431"/>
      <c r="AE144" s="431"/>
      <c r="AF144" s="430">
        <v>0</v>
      </c>
      <c r="AG144" s="434"/>
      <c r="AH144" s="430"/>
      <c r="AI144" s="431"/>
      <c r="AJ144" s="431"/>
      <c r="AK144" s="430">
        <v>0</v>
      </c>
      <c r="AL144" s="434"/>
      <c r="AM144" s="430"/>
      <c r="AN144" s="431"/>
      <c r="AO144" s="431"/>
      <c r="AP144" s="430">
        <v>0</v>
      </c>
      <c r="AQ144" s="434"/>
      <c r="AR144" s="430"/>
      <c r="AS144" s="431"/>
      <c r="AT144" s="431"/>
      <c r="AU144" s="430">
        <v>0</v>
      </c>
      <c r="AV144" s="434"/>
      <c r="AW144" s="430"/>
      <c r="AX144" s="431"/>
      <c r="AY144" s="431"/>
      <c r="AZ144" s="430">
        <v>0</v>
      </c>
      <c r="BA144" s="434"/>
      <c r="BB144" s="430"/>
      <c r="BC144" s="431"/>
      <c r="BD144" s="431"/>
      <c r="BE144" s="430">
        <v>0</v>
      </c>
      <c r="BF144" s="434"/>
      <c r="BG144" s="430"/>
      <c r="BH144" s="431"/>
      <c r="BI144" s="431"/>
      <c r="BJ144" s="430">
        <v>0</v>
      </c>
      <c r="BK144" s="434"/>
      <c r="BL144" s="430"/>
      <c r="BM144" s="431"/>
      <c r="BN144" s="431"/>
      <c r="BO144" s="430">
        <v>0</v>
      </c>
      <c r="BP144" s="434"/>
      <c r="BQ144" s="430"/>
      <c r="BR144" s="431"/>
      <c r="BS144" s="431"/>
      <c r="BT144" s="430">
        <f>SUM(L144:BO144)</f>
        <v>1727298</v>
      </c>
      <c r="BU144" s="434"/>
      <c r="BV144" s="430"/>
      <c r="BW144" s="8"/>
      <c r="BZ144" s="9"/>
    </row>
    <row r="145" spans="4:78" ht="12.75" customHeight="1" x14ac:dyDescent="0.35">
      <c r="D145" s="8" t="s">
        <v>333</v>
      </c>
      <c r="F145" s="375"/>
      <c r="G145" s="442">
        <v>0</v>
      </c>
      <c r="H145" s="443"/>
      <c r="I145" s="430"/>
      <c r="J145" s="431"/>
      <c r="K145" s="375"/>
      <c r="L145" s="442">
        <v>0</v>
      </c>
      <c r="M145" s="443"/>
      <c r="N145" s="430"/>
      <c r="O145" s="431"/>
      <c r="P145" s="444"/>
      <c r="Q145" s="442">
        <v>0</v>
      </c>
      <c r="R145" s="443"/>
      <c r="S145" s="430"/>
      <c r="T145" s="431"/>
      <c r="U145" s="444"/>
      <c r="V145" s="442">
        <v>0</v>
      </c>
      <c r="W145" s="443"/>
      <c r="X145" s="430"/>
      <c r="Y145" s="431"/>
      <c r="Z145" s="444"/>
      <c r="AA145" s="442">
        <v>0</v>
      </c>
      <c r="AB145" s="443"/>
      <c r="AC145" s="430"/>
      <c r="AD145" s="431"/>
      <c r="AE145" s="444"/>
      <c r="AF145" s="442">
        <v>0</v>
      </c>
      <c r="AG145" s="443"/>
      <c r="AH145" s="430"/>
      <c r="AI145" s="431"/>
      <c r="AJ145" s="444"/>
      <c r="AK145" s="442">
        <v>0</v>
      </c>
      <c r="AL145" s="443"/>
      <c r="AM145" s="430"/>
      <c r="AN145" s="431"/>
      <c r="AO145" s="444"/>
      <c r="AP145" s="442">
        <v>0</v>
      </c>
      <c r="AQ145" s="443"/>
      <c r="AR145" s="430"/>
      <c r="AS145" s="431"/>
      <c r="AT145" s="444"/>
      <c r="AU145" s="442">
        <v>0</v>
      </c>
      <c r="AV145" s="443"/>
      <c r="AW145" s="430"/>
      <c r="AX145" s="431"/>
      <c r="AY145" s="444"/>
      <c r="AZ145" s="442">
        <v>0</v>
      </c>
      <c r="BA145" s="443"/>
      <c r="BB145" s="430"/>
      <c r="BC145" s="431"/>
      <c r="BD145" s="444"/>
      <c r="BE145" s="442">
        <v>0</v>
      </c>
      <c r="BF145" s="443"/>
      <c r="BG145" s="430"/>
      <c r="BH145" s="431"/>
      <c r="BI145" s="444"/>
      <c r="BJ145" s="442">
        <v>0</v>
      </c>
      <c r="BK145" s="443"/>
      <c r="BL145" s="430"/>
      <c r="BM145" s="431"/>
      <c r="BN145" s="444"/>
      <c r="BO145" s="442">
        <v>0</v>
      </c>
      <c r="BP145" s="443"/>
      <c r="BQ145" s="430"/>
      <c r="BR145" s="431"/>
      <c r="BS145" s="444"/>
      <c r="BT145" s="442">
        <f>SUM(L145:BO145)</f>
        <v>0</v>
      </c>
      <c r="BU145" s="443"/>
      <c r="BV145" s="430"/>
      <c r="BW145" s="8"/>
      <c r="BZ145" s="9"/>
    </row>
    <row r="146" spans="4:78" ht="12.75" customHeight="1" x14ac:dyDescent="0.35">
      <c r="D146" s="8"/>
      <c r="G146" s="430"/>
      <c r="H146" s="430"/>
      <c r="I146" s="430"/>
      <c r="J146" s="431"/>
      <c r="K146" s="430"/>
      <c r="L146" s="430"/>
      <c r="M146" s="430"/>
      <c r="N146" s="430"/>
      <c r="O146" s="431"/>
      <c r="P146" s="430"/>
      <c r="Q146" s="430"/>
      <c r="R146" s="430"/>
      <c r="S146" s="430"/>
      <c r="T146" s="431"/>
      <c r="U146" s="430"/>
      <c r="V146" s="430"/>
      <c r="W146" s="430"/>
      <c r="X146" s="430"/>
      <c r="Y146" s="431"/>
      <c r="Z146" s="430"/>
      <c r="AA146" s="430"/>
      <c r="AB146" s="430"/>
      <c r="AC146" s="430"/>
      <c r="AD146" s="431"/>
      <c r="AE146" s="430"/>
      <c r="AF146" s="430"/>
      <c r="AG146" s="430"/>
      <c r="AH146" s="430"/>
      <c r="AI146" s="431"/>
      <c r="AJ146" s="430"/>
      <c r="AK146" s="430"/>
      <c r="AL146" s="430"/>
      <c r="AM146" s="430"/>
      <c r="AN146" s="431"/>
      <c r="AO146" s="430"/>
      <c r="AP146" s="430"/>
      <c r="AQ146" s="430"/>
      <c r="AR146" s="430"/>
      <c r="AS146" s="431"/>
      <c r="AT146" s="430"/>
      <c r="AU146" s="430"/>
      <c r="AV146" s="430"/>
      <c r="AW146" s="430"/>
      <c r="AX146" s="431"/>
      <c r="AY146" s="430"/>
      <c r="AZ146" s="430"/>
      <c r="BA146" s="430"/>
      <c r="BB146" s="430"/>
      <c r="BC146" s="431"/>
      <c r="BD146" s="430"/>
      <c r="BE146" s="430"/>
      <c r="BF146" s="430"/>
      <c r="BG146" s="430"/>
      <c r="BH146" s="431"/>
      <c r="BI146" s="430"/>
      <c r="BJ146" s="430"/>
      <c r="BK146" s="430"/>
      <c r="BL146" s="430"/>
      <c r="BM146" s="431"/>
      <c r="BN146" s="430"/>
      <c r="BO146" s="430"/>
      <c r="BP146" s="430"/>
      <c r="BQ146" s="430"/>
      <c r="BR146" s="431"/>
      <c r="BS146" s="430"/>
      <c r="BT146" s="430"/>
      <c r="BU146" s="430"/>
      <c r="BV146" s="430"/>
      <c r="BW146" s="8"/>
      <c r="BZ146" s="9"/>
    </row>
    <row r="147" spans="4:78" ht="12.75" hidden="1" customHeight="1" x14ac:dyDescent="0.35">
      <c r="D147" s="8" t="s">
        <v>356</v>
      </c>
      <c r="G147" s="430">
        <f>SUM(G148:G150)</f>
        <v>0</v>
      </c>
      <c r="H147" s="430"/>
      <c r="I147" s="430"/>
      <c r="J147" s="431"/>
      <c r="K147" s="430"/>
      <c r="L147" s="430">
        <f>SUM(L148:L150)</f>
        <v>0</v>
      </c>
      <c r="M147" s="430"/>
      <c r="N147" s="430"/>
      <c r="O147" s="431"/>
      <c r="P147" s="430"/>
      <c r="Q147" s="430">
        <f>SUM(Q148:Q150)</f>
        <v>0</v>
      </c>
      <c r="R147" s="430"/>
      <c r="S147" s="430"/>
      <c r="T147" s="431"/>
      <c r="U147" s="430"/>
      <c r="V147" s="430">
        <f>SUM(V148:V150)</f>
        <v>0</v>
      </c>
      <c r="W147" s="430"/>
      <c r="X147" s="430"/>
      <c r="Y147" s="431"/>
      <c r="Z147" s="430"/>
      <c r="AA147" s="430">
        <f>SUM(AA148:AA150)</f>
        <v>0</v>
      </c>
      <c r="AB147" s="430"/>
      <c r="AC147" s="430"/>
      <c r="AD147" s="431"/>
      <c r="AE147" s="430"/>
      <c r="AF147" s="430">
        <f>SUM(AF148:AF150)</f>
        <v>0</v>
      </c>
      <c r="AG147" s="430"/>
      <c r="AH147" s="430"/>
      <c r="AI147" s="431"/>
      <c r="AJ147" s="430"/>
      <c r="AK147" s="430">
        <f>SUM(AK148:AK150)</f>
        <v>0</v>
      </c>
      <c r="AL147" s="430"/>
      <c r="AM147" s="430"/>
      <c r="AN147" s="431"/>
      <c r="AO147" s="430"/>
      <c r="AP147" s="430">
        <f>SUM(AP148:AP150)</f>
        <v>0</v>
      </c>
      <c r="AQ147" s="430"/>
      <c r="AR147" s="430"/>
      <c r="AS147" s="431"/>
      <c r="AT147" s="430"/>
      <c r="AU147" s="430">
        <f>SUM(AU148:AU150)</f>
        <v>0</v>
      </c>
      <c r="AV147" s="430"/>
      <c r="AW147" s="430"/>
      <c r="AX147" s="431"/>
      <c r="AY147" s="430"/>
      <c r="AZ147" s="430">
        <f>SUM(AZ148:AZ150)</f>
        <v>0</v>
      </c>
      <c r="BA147" s="430"/>
      <c r="BB147" s="430"/>
      <c r="BC147" s="431"/>
      <c r="BD147" s="430"/>
      <c r="BE147" s="430">
        <f>SUM(BE148:BE150)</f>
        <v>0</v>
      </c>
      <c r="BF147" s="430"/>
      <c r="BG147" s="430"/>
      <c r="BH147" s="431"/>
      <c r="BI147" s="430"/>
      <c r="BJ147" s="430">
        <f>SUM(BJ148:BJ150)</f>
        <v>0</v>
      </c>
      <c r="BK147" s="430"/>
      <c r="BL147" s="430"/>
      <c r="BM147" s="431"/>
      <c r="BN147" s="430"/>
      <c r="BO147" s="430">
        <f>SUM(BO148:BO150)</f>
        <v>0</v>
      </c>
      <c r="BP147" s="430"/>
      <c r="BQ147" s="430"/>
      <c r="BR147" s="431"/>
      <c r="BS147" s="430"/>
      <c r="BT147" s="430">
        <f>SUM(BT148:BT150)</f>
        <v>0</v>
      </c>
      <c r="BU147" s="430"/>
      <c r="BV147" s="430"/>
      <c r="BW147" s="8"/>
      <c r="BZ147" s="9"/>
    </row>
    <row r="148" spans="4:78" ht="12.75" hidden="1" customHeight="1" x14ac:dyDescent="0.35">
      <c r="D148" s="8" t="s">
        <v>328</v>
      </c>
      <c r="F148" s="362"/>
      <c r="G148" s="428">
        <v>0</v>
      </c>
      <c r="H148" s="429"/>
      <c r="I148" s="430"/>
      <c r="J148" s="431"/>
      <c r="K148" s="362"/>
      <c r="L148" s="428">
        <v>0</v>
      </c>
      <c r="M148" s="429"/>
      <c r="N148" s="430"/>
      <c r="O148" s="431"/>
      <c r="P148" s="362"/>
      <c r="Q148" s="428">
        <v>0</v>
      </c>
      <c r="R148" s="429"/>
      <c r="S148" s="430"/>
      <c r="T148" s="431"/>
      <c r="U148" s="362"/>
      <c r="V148" s="428">
        <v>0</v>
      </c>
      <c r="W148" s="429"/>
      <c r="X148" s="430"/>
      <c r="Y148" s="431"/>
      <c r="Z148" s="362"/>
      <c r="AA148" s="428">
        <v>0</v>
      </c>
      <c r="AB148" s="429"/>
      <c r="AC148" s="430"/>
      <c r="AD148" s="431"/>
      <c r="AE148" s="362"/>
      <c r="AF148" s="428">
        <v>0</v>
      </c>
      <c r="AG148" s="429"/>
      <c r="AH148" s="430"/>
      <c r="AI148" s="431"/>
      <c r="AJ148" s="362"/>
      <c r="AK148" s="428">
        <v>0</v>
      </c>
      <c r="AL148" s="429"/>
      <c r="AM148" s="430"/>
      <c r="AN148" s="431"/>
      <c r="AO148" s="362"/>
      <c r="AP148" s="428">
        <v>0</v>
      </c>
      <c r="AQ148" s="429"/>
      <c r="AR148" s="430"/>
      <c r="AS148" s="431"/>
      <c r="AT148" s="432"/>
      <c r="AU148" s="428">
        <v>0</v>
      </c>
      <c r="AV148" s="429"/>
      <c r="AW148" s="430"/>
      <c r="AX148" s="431"/>
      <c r="AY148" s="432"/>
      <c r="AZ148" s="428">
        <v>0</v>
      </c>
      <c r="BA148" s="429"/>
      <c r="BB148" s="430"/>
      <c r="BC148" s="431"/>
      <c r="BD148" s="432"/>
      <c r="BE148" s="428">
        <v>0</v>
      </c>
      <c r="BF148" s="429"/>
      <c r="BG148" s="430"/>
      <c r="BH148" s="431"/>
      <c r="BI148" s="432"/>
      <c r="BJ148" s="428">
        <v>0</v>
      </c>
      <c r="BK148" s="429"/>
      <c r="BL148" s="430"/>
      <c r="BM148" s="431"/>
      <c r="BN148" s="432"/>
      <c r="BO148" s="428">
        <v>0</v>
      </c>
      <c r="BP148" s="429"/>
      <c r="BQ148" s="430"/>
      <c r="BR148" s="431"/>
      <c r="BS148" s="432"/>
      <c r="BT148" s="428">
        <f>SUM(L148:BO148)</f>
        <v>0</v>
      </c>
      <c r="BU148" s="429"/>
      <c r="BV148" s="430"/>
      <c r="BW148" s="8"/>
      <c r="BZ148" s="9"/>
    </row>
    <row r="149" spans="4:78" ht="12.75" hidden="1" customHeight="1" x14ac:dyDescent="0.35">
      <c r="D149" s="8" t="s">
        <v>331</v>
      </c>
      <c r="F149" s="357"/>
      <c r="G149" s="430">
        <v>0</v>
      </c>
      <c r="H149" s="434"/>
      <c r="I149" s="430"/>
      <c r="J149" s="431"/>
      <c r="K149" s="357"/>
      <c r="L149" s="430">
        <v>0</v>
      </c>
      <c r="M149" s="434"/>
      <c r="N149" s="430"/>
      <c r="O149" s="431"/>
      <c r="P149" s="357"/>
      <c r="Q149" s="430">
        <v>0</v>
      </c>
      <c r="R149" s="434"/>
      <c r="S149" s="430"/>
      <c r="T149" s="431"/>
      <c r="U149" s="357"/>
      <c r="V149" s="430">
        <v>0</v>
      </c>
      <c r="W149" s="434"/>
      <c r="X149" s="430"/>
      <c r="Y149" s="431"/>
      <c r="Z149" s="357"/>
      <c r="AA149" s="430">
        <v>0</v>
      </c>
      <c r="AB149" s="434"/>
      <c r="AC149" s="430"/>
      <c r="AD149" s="431"/>
      <c r="AE149" s="357"/>
      <c r="AF149" s="430">
        <v>0</v>
      </c>
      <c r="AG149" s="434"/>
      <c r="AH149" s="430"/>
      <c r="AI149" s="431"/>
      <c r="AJ149" s="357"/>
      <c r="AK149" s="430">
        <v>0</v>
      </c>
      <c r="AL149" s="434"/>
      <c r="AM149" s="430"/>
      <c r="AN149" s="431"/>
      <c r="AO149" s="357"/>
      <c r="AP149" s="430">
        <v>0</v>
      </c>
      <c r="AQ149" s="434"/>
      <c r="AR149" s="430"/>
      <c r="AS149" s="431"/>
      <c r="AT149" s="431"/>
      <c r="AU149" s="430">
        <v>0</v>
      </c>
      <c r="AV149" s="434"/>
      <c r="AW149" s="430"/>
      <c r="AX149" s="431"/>
      <c r="AY149" s="431"/>
      <c r="AZ149" s="430">
        <v>0</v>
      </c>
      <c r="BA149" s="434"/>
      <c r="BB149" s="430"/>
      <c r="BC149" s="431"/>
      <c r="BD149" s="431"/>
      <c r="BE149" s="430">
        <v>0</v>
      </c>
      <c r="BF149" s="434"/>
      <c r="BG149" s="430"/>
      <c r="BH149" s="431"/>
      <c r="BI149" s="431"/>
      <c r="BJ149" s="430">
        <v>0</v>
      </c>
      <c r="BK149" s="434"/>
      <c r="BL149" s="430"/>
      <c r="BM149" s="431"/>
      <c r="BN149" s="431"/>
      <c r="BO149" s="430">
        <v>0</v>
      </c>
      <c r="BP149" s="434"/>
      <c r="BQ149" s="430"/>
      <c r="BR149" s="431"/>
      <c r="BS149" s="431"/>
      <c r="BT149" s="430">
        <f>SUM(L149:BO149)</f>
        <v>0</v>
      </c>
      <c r="BU149" s="434"/>
      <c r="BV149" s="430"/>
      <c r="BW149" s="8"/>
      <c r="BZ149" s="9"/>
    </row>
    <row r="150" spans="4:78" ht="12.75" hidden="1" customHeight="1" x14ac:dyDescent="0.35">
      <c r="D150" s="8" t="s">
        <v>332</v>
      </c>
      <c r="F150" s="375"/>
      <c r="G150" s="442">
        <v>0</v>
      </c>
      <c r="H150" s="443"/>
      <c r="I150" s="430"/>
      <c r="J150" s="431"/>
      <c r="K150" s="375"/>
      <c r="L150" s="442">
        <v>0</v>
      </c>
      <c r="M150" s="443"/>
      <c r="N150" s="430"/>
      <c r="O150" s="431"/>
      <c r="P150" s="375"/>
      <c r="Q150" s="442">
        <v>0</v>
      </c>
      <c r="R150" s="443"/>
      <c r="S150" s="430"/>
      <c r="T150" s="431"/>
      <c r="U150" s="375"/>
      <c r="V150" s="442">
        <v>0</v>
      </c>
      <c r="W150" s="443"/>
      <c r="X150" s="430"/>
      <c r="Y150" s="431"/>
      <c r="Z150" s="375"/>
      <c r="AA150" s="442">
        <v>0</v>
      </c>
      <c r="AB150" s="443"/>
      <c r="AC150" s="430"/>
      <c r="AD150" s="431"/>
      <c r="AE150" s="375"/>
      <c r="AF150" s="442">
        <v>0</v>
      </c>
      <c r="AG150" s="443"/>
      <c r="AH150" s="430"/>
      <c r="AI150" s="431"/>
      <c r="AJ150" s="375"/>
      <c r="AK150" s="442">
        <v>0</v>
      </c>
      <c r="AL150" s="443"/>
      <c r="AM150" s="430"/>
      <c r="AN150" s="431"/>
      <c r="AO150" s="375"/>
      <c r="AP150" s="442">
        <v>0</v>
      </c>
      <c r="AQ150" s="443"/>
      <c r="AR150" s="430"/>
      <c r="AS150" s="431"/>
      <c r="AT150" s="444"/>
      <c r="AU150" s="442">
        <v>0</v>
      </c>
      <c r="AV150" s="443"/>
      <c r="AW150" s="430"/>
      <c r="AX150" s="431"/>
      <c r="AY150" s="444"/>
      <c r="AZ150" s="442">
        <v>0</v>
      </c>
      <c r="BA150" s="443"/>
      <c r="BB150" s="430"/>
      <c r="BC150" s="431"/>
      <c r="BD150" s="444"/>
      <c r="BE150" s="442">
        <v>0</v>
      </c>
      <c r="BF150" s="443"/>
      <c r="BG150" s="430"/>
      <c r="BH150" s="431"/>
      <c r="BI150" s="444"/>
      <c r="BJ150" s="442">
        <v>0</v>
      </c>
      <c r="BK150" s="443"/>
      <c r="BL150" s="430"/>
      <c r="BM150" s="431"/>
      <c r="BN150" s="444"/>
      <c r="BO150" s="442">
        <v>0</v>
      </c>
      <c r="BP150" s="443"/>
      <c r="BQ150" s="430"/>
      <c r="BR150" s="431"/>
      <c r="BS150" s="444"/>
      <c r="BT150" s="442">
        <f>SUM(L150:BO150)</f>
        <v>0</v>
      </c>
      <c r="BU150" s="443"/>
      <c r="BV150" s="430"/>
      <c r="BW150" s="8"/>
      <c r="BZ150" s="9"/>
    </row>
    <row r="151" spans="4:78" ht="12.75" hidden="1" customHeight="1" x14ac:dyDescent="0.35">
      <c r="D151" s="8"/>
      <c r="G151" s="430"/>
      <c r="H151" s="430"/>
      <c r="I151" s="430"/>
      <c r="J151" s="431"/>
      <c r="K151" s="430"/>
      <c r="L151" s="430"/>
      <c r="M151" s="430"/>
      <c r="N151" s="430"/>
      <c r="O151" s="431"/>
      <c r="P151" s="430"/>
      <c r="Q151" s="430"/>
      <c r="R151" s="430"/>
      <c r="S151" s="430"/>
      <c r="T151" s="431"/>
      <c r="U151" s="430"/>
      <c r="V151" s="430"/>
      <c r="W151" s="430"/>
      <c r="X151" s="430"/>
      <c r="Y151" s="431"/>
      <c r="Z151" s="430"/>
      <c r="AA151" s="430"/>
      <c r="AB151" s="430"/>
      <c r="AC151" s="430"/>
      <c r="AD151" s="431"/>
      <c r="AE151" s="430"/>
      <c r="AF151" s="430"/>
      <c r="AG151" s="430"/>
      <c r="AH151" s="430"/>
      <c r="AI151" s="431"/>
      <c r="AJ151" s="430"/>
      <c r="AK151" s="430"/>
      <c r="AL151" s="430"/>
      <c r="AM151" s="430"/>
      <c r="AN151" s="431"/>
      <c r="AO151" s="430"/>
      <c r="AP151" s="430"/>
      <c r="AQ151" s="430"/>
      <c r="AR151" s="430"/>
      <c r="AS151" s="431"/>
      <c r="AT151" s="430"/>
      <c r="AU151" s="430"/>
      <c r="AV151" s="430"/>
      <c r="AW151" s="430"/>
      <c r="AX151" s="431"/>
      <c r="AY151" s="430"/>
      <c r="AZ151" s="430"/>
      <c r="BA151" s="430"/>
      <c r="BB151" s="430"/>
      <c r="BC151" s="431"/>
      <c r="BD151" s="430"/>
      <c r="BE151" s="430"/>
      <c r="BF151" s="430"/>
      <c r="BG151" s="430"/>
      <c r="BH151" s="431"/>
      <c r="BI151" s="430"/>
      <c r="BJ151" s="430"/>
      <c r="BK151" s="430"/>
      <c r="BL151" s="430"/>
      <c r="BM151" s="431"/>
      <c r="BN151" s="430"/>
      <c r="BO151" s="430"/>
      <c r="BP151" s="430"/>
      <c r="BQ151" s="430"/>
      <c r="BR151" s="431"/>
      <c r="BS151" s="430"/>
      <c r="BT151" s="430"/>
      <c r="BU151" s="430"/>
      <c r="BV151" s="430"/>
      <c r="BW151" s="8"/>
      <c r="BZ151" s="9"/>
    </row>
    <row r="152" spans="4:78" ht="12.75" customHeight="1" x14ac:dyDescent="0.35">
      <c r="D152" s="8" t="s">
        <v>357</v>
      </c>
      <c r="G152" s="430">
        <f>SUM(G153:G155)</f>
        <v>0</v>
      </c>
      <c r="H152" s="430"/>
      <c r="I152" s="430"/>
      <c r="J152" s="431"/>
      <c r="K152" s="430"/>
      <c r="L152" s="430">
        <f>SUM(L153:L155)</f>
        <v>2184000</v>
      </c>
      <c r="M152" s="430"/>
      <c r="N152" s="430"/>
      <c r="O152" s="431"/>
      <c r="P152" s="430"/>
      <c r="Q152" s="430">
        <f>SUM(Q153:Q155)</f>
        <v>0</v>
      </c>
      <c r="R152" s="430"/>
      <c r="S152" s="430"/>
      <c r="T152" s="431"/>
      <c r="U152" s="430"/>
      <c r="V152" s="430">
        <f>SUM(V153:V155)</f>
        <v>1250128</v>
      </c>
      <c r="W152" s="430"/>
      <c r="X152" s="430"/>
      <c r="Y152" s="431"/>
      <c r="Z152" s="430"/>
      <c r="AA152" s="430">
        <f>SUM(AA153:AA155)</f>
        <v>0</v>
      </c>
      <c r="AB152" s="430"/>
      <c r="AC152" s="430"/>
      <c r="AD152" s="431"/>
      <c r="AE152" s="430"/>
      <c r="AF152" s="430">
        <f>SUM(AF153:AF155)</f>
        <v>0</v>
      </c>
      <c r="AG152" s="430"/>
      <c r="AH152" s="430"/>
      <c r="AI152" s="431"/>
      <c r="AJ152" s="430"/>
      <c r="AK152" s="430">
        <f>SUM(AK153:AK155)</f>
        <v>0</v>
      </c>
      <c r="AL152" s="430"/>
      <c r="AM152" s="430"/>
      <c r="AN152" s="431"/>
      <c r="AO152" s="430"/>
      <c r="AP152" s="430">
        <f>SUM(AP153:AP155)</f>
        <v>0</v>
      </c>
      <c r="AQ152" s="430"/>
      <c r="AR152" s="430"/>
      <c r="AS152" s="431"/>
      <c r="AT152" s="430"/>
      <c r="AU152" s="430">
        <f>SUM(AU153:AU155)</f>
        <v>0</v>
      </c>
      <c r="AV152" s="430"/>
      <c r="AW152" s="430"/>
      <c r="AX152" s="431"/>
      <c r="AY152" s="430"/>
      <c r="AZ152" s="430">
        <f>SUM(AZ153:AZ155)</f>
        <v>0</v>
      </c>
      <c r="BA152" s="430"/>
      <c r="BB152" s="430"/>
      <c r="BC152" s="431"/>
      <c r="BD152" s="430"/>
      <c r="BE152" s="430">
        <f>SUM(BE153:BE155)</f>
        <v>0</v>
      </c>
      <c r="BF152" s="430"/>
      <c r="BG152" s="430"/>
      <c r="BH152" s="431"/>
      <c r="BI152" s="430"/>
      <c r="BJ152" s="430">
        <f>SUM(BJ153:BJ155)</f>
        <v>0</v>
      </c>
      <c r="BK152" s="430"/>
      <c r="BL152" s="430"/>
      <c r="BM152" s="431"/>
      <c r="BN152" s="430"/>
      <c r="BO152" s="430">
        <f>SUM(BO153:BO155)</f>
        <v>0</v>
      </c>
      <c r="BP152" s="430"/>
      <c r="BQ152" s="430"/>
      <c r="BR152" s="431"/>
      <c r="BS152" s="430"/>
      <c r="BT152" s="430">
        <f>SUM(BT153:BT155)</f>
        <v>3434128</v>
      </c>
      <c r="BU152" s="430"/>
      <c r="BV152" s="430"/>
      <c r="BW152" s="8"/>
      <c r="BZ152" s="9"/>
    </row>
    <row r="153" spans="4:78" ht="12.75" customHeight="1" x14ac:dyDescent="0.35">
      <c r="D153" s="8" t="s">
        <v>328</v>
      </c>
      <c r="F153" s="362"/>
      <c r="G153" s="428">
        <v>0</v>
      </c>
      <c r="H153" s="429"/>
      <c r="I153" s="430"/>
      <c r="J153" s="431"/>
      <c r="K153" s="432"/>
      <c r="L153" s="428">
        <f>2184000-678152</f>
        <v>1505848</v>
      </c>
      <c r="M153" s="429"/>
      <c r="N153" s="430"/>
      <c r="O153" s="431"/>
      <c r="P153" s="432"/>
      <c r="Q153" s="428">
        <v>0</v>
      </c>
      <c r="R153" s="429"/>
      <c r="S153" s="430"/>
      <c r="T153" s="431"/>
      <c r="U153" s="432"/>
      <c r="V153" s="428">
        <f>1250128-357249</f>
        <v>892879</v>
      </c>
      <c r="W153" s="429"/>
      <c r="X153" s="430"/>
      <c r="Y153" s="431"/>
      <c r="Z153" s="432"/>
      <c r="AA153" s="428">
        <v>0</v>
      </c>
      <c r="AB153" s="429"/>
      <c r="AC153" s="430"/>
      <c r="AD153" s="431"/>
      <c r="AE153" s="432"/>
      <c r="AF153" s="428">
        <v>0</v>
      </c>
      <c r="AG153" s="429"/>
      <c r="AH153" s="430"/>
      <c r="AI153" s="431"/>
      <c r="AJ153" s="432"/>
      <c r="AK153" s="428">
        <v>0</v>
      </c>
      <c r="AL153" s="429"/>
      <c r="AM153" s="430"/>
      <c r="AN153" s="431"/>
      <c r="AO153" s="432"/>
      <c r="AP153" s="428">
        <v>0</v>
      </c>
      <c r="AQ153" s="429"/>
      <c r="AR153" s="430"/>
      <c r="AS153" s="431"/>
      <c r="AT153" s="432"/>
      <c r="AU153" s="428">
        <v>0</v>
      </c>
      <c r="AV153" s="429"/>
      <c r="AW153" s="430"/>
      <c r="AX153" s="431"/>
      <c r="AY153" s="432"/>
      <c r="AZ153" s="428">
        <v>0</v>
      </c>
      <c r="BA153" s="429"/>
      <c r="BB153" s="430"/>
      <c r="BC153" s="431"/>
      <c r="BD153" s="432"/>
      <c r="BE153" s="428">
        <v>0</v>
      </c>
      <c r="BF153" s="429"/>
      <c r="BG153" s="430"/>
      <c r="BH153" s="431"/>
      <c r="BI153" s="432"/>
      <c r="BJ153" s="428">
        <v>0</v>
      </c>
      <c r="BK153" s="429"/>
      <c r="BL153" s="430"/>
      <c r="BM153" s="431"/>
      <c r="BN153" s="432"/>
      <c r="BO153" s="428">
        <v>0</v>
      </c>
      <c r="BP153" s="429"/>
      <c r="BQ153" s="430"/>
      <c r="BR153" s="431"/>
      <c r="BS153" s="432"/>
      <c r="BT153" s="428">
        <f>SUM(L153:BO153)</f>
        <v>2398727</v>
      </c>
      <c r="BU153" s="429"/>
      <c r="BV153" s="430"/>
      <c r="BW153" s="8"/>
      <c r="BZ153" s="9"/>
    </row>
    <row r="154" spans="4:78" ht="12.75" customHeight="1" x14ac:dyDescent="0.35">
      <c r="D154" s="8" t="s">
        <v>331</v>
      </c>
      <c r="F154" s="357"/>
      <c r="G154" s="430">
        <v>0</v>
      </c>
      <c r="H154" s="434"/>
      <c r="I154" s="430"/>
      <c r="J154" s="431"/>
      <c r="K154" s="431"/>
      <c r="L154" s="430">
        <v>678152</v>
      </c>
      <c r="M154" s="434"/>
      <c r="N154" s="430"/>
      <c r="O154" s="431"/>
      <c r="P154" s="431"/>
      <c r="Q154" s="430">
        <v>0</v>
      </c>
      <c r="R154" s="434"/>
      <c r="S154" s="430"/>
      <c r="T154" s="431"/>
      <c r="U154" s="431"/>
      <c r="V154" s="430">
        <v>357249</v>
      </c>
      <c r="W154" s="434"/>
      <c r="X154" s="430"/>
      <c r="Y154" s="431"/>
      <c r="Z154" s="431"/>
      <c r="AA154" s="430">
        <v>0</v>
      </c>
      <c r="AB154" s="434"/>
      <c r="AC154" s="430"/>
      <c r="AD154" s="431"/>
      <c r="AE154" s="431"/>
      <c r="AF154" s="430">
        <v>0</v>
      </c>
      <c r="AG154" s="434"/>
      <c r="AH154" s="430"/>
      <c r="AI154" s="431"/>
      <c r="AJ154" s="431"/>
      <c r="AK154" s="430">
        <v>0</v>
      </c>
      <c r="AL154" s="434"/>
      <c r="AM154" s="430"/>
      <c r="AN154" s="431"/>
      <c r="AO154" s="431"/>
      <c r="AP154" s="430">
        <v>0</v>
      </c>
      <c r="AQ154" s="434"/>
      <c r="AR154" s="430"/>
      <c r="AS154" s="431"/>
      <c r="AT154" s="431"/>
      <c r="AU154" s="430">
        <v>0</v>
      </c>
      <c r="AV154" s="434"/>
      <c r="AW154" s="430"/>
      <c r="AX154" s="431"/>
      <c r="AY154" s="431"/>
      <c r="AZ154" s="430">
        <v>0</v>
      </c>
      <c r="BA154" s="434"/>
      <c r="BB154" s="430"/>
      <c r="BC154" s="431"/>
      <c r="BD154" s="431"/>
      <c r="BE154" s="430">
        <v>0</v>
      </c>
      <c r="BF154" s="434"/>
      <c r="BG154" s="430"/>
      <c r="BH154" s="431"/>
      <c r="BI154" s="431"/>
      <c r="BJ154" s="430">
        <v>0</v>
      </c>
      <c r="BK154" s="434"/>
      <c r="BL154" s="430"/>
      <c r="BM154" s="431"/>
      <c r="BN154" s="431"/>
      <c r="BO154" s="430">
        <v>0</v>
      </c>
      <c r="BP154" s="434"/>
      <c r="BQ154" s="430"/>
      <c r="BR154" s="431"/>
      <c r="BS154" s="431"/>
      <c r="BT154" s="430">
        <f>SUM(L154:BO154)</f>
        <v>1035401</v>
      </c>
      <c r="BU154" s="434"/>
      <c r="BV154" s="430"/>
      <c r="BW154" s="8"/>
      <c r="BZ154" s="9"/>
    </row>
    <row r="155" spans="4:78" ht="12.75" customHeight="1" x14ac:dyDescent="0.35">
      <c r="D155" s="8" t="s">
        <v>332</v>
      </c>
      <c r="F155" s="375"/>
      <c r="G155" s="442">
        <v>0</v>
      </c>
      <c r="H155" s="443"/>
      <c r="I155" s="430"/>
      <c r="J155" s="431"/>
      <c r="K155" s="444"/>
      <c r="L155" s="442">
        <v>0</v>
      </c>
      <c r="M155" s="443"/>
      <c r="N155" s="430"/>
      <c r="O155" s="431"/>
      <c r="P155" s="444"/>
      <c r="Q155" s="442">
        <v>0</v>
      </c>
      <c r="R155" s="443"/>
      <c r="S155" s="430"/>
      <c r="T155" s="431"/>
      <c r="U155" s="444"/>
      <c r="V155" s="442">
        <v>0</v>
      </c>
      <c r="W155" s="443"/>
      <c r="X155" s="430"/>
      <c r="Y155" s="431"/>
      <c r="Z155" s="444"/>
      <c r="AA155" s="442">
        <v>0</v>
      </c>
      <c r="AB155" s="443"/>
      <c r="AC155" s="430"/>
      <c r="AD155" s="431"/>
      <c r="AE155" s="444"/>
      <c r="AF155" s="442">
        <v>0</v>
      </c>
      <c r="AG155" s="443"/>
      <c r="AH155" s="430"/>
      <c r="AI155" s="431"/>
      <c r="AJ155" s="444"/>
      <c r="AK155" s="442">
        <v>0</v>
      </c>
      <c r="AL155" s="443"/>
      <c r="AM155" s="430"/>
      <c r="AN155" s="431"/>
      <c r="AO155" s="444"/>
      <c r="AP155" s="442">
        <v>0</v>
      </c>
      <c r="AQ155" s="443"/>
      <c r="AR155" s="430"/>
      <c r="AS155" s="431"/>
      <c r="AT155" s="444"/>
      <c r="AU155" s="442">
        <v>0</v>
      </c>
      <c r="AV155" s="443"/>
      <c r="AW155" s="430"/>
      <c r="AX155" s="431"/>
      <c r="AY155" s="444"/>
      <c r="AZ155" s="442">
        <v>0</v>
      </c>
      <c r="BA155" s="443"/>
      <c r="BB155" s="430"/>
      <c r="BC155" s="431"/>
      <c r="BD155" s="444"/>
      <c r="BE155" s="442">
        <v>0</v>
      </c>
      <c r="BF155" s="443"/>
      <c r="BG155" s="430"/>
      <c r="BH155" s="431"/>
      <c r="BI155" s="444"/>
      <c r="BJ155" s="442">
        <v>0</v>
      </c>
      <c r="BK155" s="443"/>
      <c r="BL155" s="430"/>
      <c r="BM155" s="431"/>
      <c r="BN155" s="444"/>
      <c r="BO155" s="442">
        <v>0</v>
      </c>
      <c r="BP155" s="443"/>
      <c r="BQ155" s="430"/>
      <c r="BR155" s="431"/>
      <c r="BS155" s="444"/>
      <c r="BT155" s="442">
        <f>SUM(L155:BO155)</f>
        <v>0</v>
      </c>
      <c r="BU155" s="443"/>
      <c r="BV155" s="430"/>
      <c r="BW155" s="8"/>
      <c r="BZ155" s="9"/>
    </row>
    <row r="156" spans="4:78" ht="12.75" customHeight="1" x14ac:dyDescent="0.35">
      <c r="D156" s="8"/>
      <c r="G156" s="430"/>
      <c r="H156" s="430"/>
      <c r="I156" s="430"/>
      <c r="J156" s="431"/>
      <c r="K156" s="430"/>
      <c r="L156" s="430"/>
      <c r="M156" s="430"/>
      <c r="N156" s="430"/>
      <c r="O156" s="431"/>
      <c r="P156" s="430"/>
      <c r="Q156" s="430"/>
      <c r="R156" s="430"/>
      <c r="S156" s="430"/>
      <c r="T156" s="431"/>
      <c r="U156" s="430"/>
      <c r="V156" s="430"/>
      <c r="W156" s="430"/>
      <c r="X156" s="430"/>
      <c r="Y156" s="431"/>
      <c r="Z156" s="430"/>
      <c r="AA156" s="430"/>
      <c r="AB156" s="430"/>
      <c r="AC156" s="430"/>
      <c r="AD156" s="431"/>
      <c r="AE156" s="430"/>
      <c r="AF156" s="430"/>
      <c r="AG156" s="430"/>
      <c r="AH156" s="430"/>
      <c r="AI156" s="431"/>
      <c r="AJ156" s="430"/>
      <c r="AK156" s="430"/>
      <c r="AL156" s="430"/>
      <c r="AM156" s="430"/>
      <c r="AN156" s="431"/>
      <c r="AO156" s="430"/>
      <c r="AP156" s="430"/>
      <c r="AQ156" s="430"/>
      <c r="AR156" s="430"/>
      <c r="AS156" s="431"/>
      <c r="AT156" s="430"/>
      <c r="AU156" s="430"/>
      <c r="AV156" s="430"/>
      <c r="AW156" s="430"/>
      <c r="AX156" s="431"/>
      <c r="AY156" s="430"/>
      <c r="AZ156" s="430"/>
      <c r="BA156" s="430"/>
      <c r="BB156" s="430"/>
      <c r="BC156" s="431"/>
      <c r="BD156" s="430"/>
      <c r="BE156" s="430"/>
      <c r="BF156" s="430"/>
      <c r="BG156" s="430"/>
      <c r="BH156" s="431"/>
      <c r="BI156" s="430"/>
      <c r="BJ156" s="430"/>
      <c r="BK156" s="430"/>
      <c r="BL156" s="430"/>
      <c r="BM156" s="431"/>
      <c r="BN156" s="430"/>
      <c r="BO156" s="430"/>
      <c r="BP156" s="430"/>
      <c r="BQ156" s="430"/>
      <c r="BR156" s="431"/>
      <c r="BS156" s="430"/>
      <c r="BT156" s="430"/>
      <c r="BU156" s="430"/>
      <c r="BV156" s="430"/>
      <c r="BW156" s="8"/>
      <c r="BZ156" s="9"/>
    </row>
    <row r="157" spans="4:78" ht="12.75" customHeight="1" x14ac:dyDescent="0.35">
      <c r="D157" s="8" t="s">
        <v>358</v>
      </c>
      <c r="G157" s="430">
        <f>SUM(G158:G160)</f>
        <v>0</v>
      </c>
      <c r="H157" s="430"/>
      <c r="I157" s="430"/>
      <c r="J157" s="431"/>
      <c r="K157" s="430"/>
      <c r="L157" s="430">
        <f>SUM(L158:L160)</f>
        <v>1300000</v>
      </c>
      <c r="M157" s="430"/>
      <c r="N157" s="430"/>
      <c r="O157" s="431"/>
      <c r="P157" s="430"/>
      <c r="Q157" s="430">
        <f>SUM(Q158:Q160)</f>
        <v>3435000</v>
      </c>
      <c r="R157" s="430"/>
      <c r="S157" s="430"/>
      <c r="T157" s="431"/>
      <c r="U157" s="430"/>
      <c r="V157" s="430">
        <f>SUM(V158:V160)</f>
        <v>1042</v>
      </c>
      <c r="W157" s="430"/>
      <c r="X157" s="430"/>
      <c r="Y157" s="431"/>
      <c r="Z157" s="430"/>
      <c r="AA157" s="430">
        <f>SUM(AA158:AA160)</f>
        <v>0</v>
      </c>
      <c r="AB157" s="430"/>
      <c r="AC157" s="430"/>
      <c r="AD157" s="431"/>
      <c r="AE157" s="430"/>
      <c r="AF157" s="430">
        <f>SUM(AF158:AF160)</f>
        <v>0</v>
      </c>
      <c r="AG157" s="430"/>
      <c r="AH157" s="430"/>
      <c r="AI157" s="431"/>
      <c r="AJ157" s="430"/>
      <c r="AK157" s="430">
        <f>SUM(AK158:AK160)</f>
        <v>0</v>
      </c>
      <c r="AL157" s="430"/>
      <c r="AM157" s="430"/>
      <c r="AN157" s="431"/>
      <c r="AO157" s="430"/>
      <c r="AP157" s="430">
        <f>SUM(AP158:AP160)</f>
        <v>0</v>
      </c>
      <c r="AQ157" s="430"/>
      <c r="AR157" s="430"/>
      <c r="AS157" s="431"/>
      <c r="AT157" s="430"/>
      <c r="AU157" s="430">
        <f>SUM(AU158:AU160)</f>
        <v>0</v>
      </c>
      <c r="AV157" s="430"/>
      <c r="AW157" s="430"/>
      <c r="AX157" s="431"/>
      <c r="AY157" s="430"/>
      <c r="AZ157" s="430">
        <f>SUM(AZ158:AZ160)</f>
        <v>0</v>
      </c>
      <c r="BA157" s="430"/>
      <c r="BB157" s="430"/>
      <c r="BC157" s="431"/>
      <c r="BD157" s="430"/>
      <c r="BE157" s="430">
        <f>SUM(BE158:BE160)</f>
        <v>0</v>
      </c>
      <c r="BF157" s="430"/>
      <c r="BG157" s="430"/>
      <c r="BH157" s="431"/>
      <c r="BI157" s="430"/>
      <c r="BJ157" s="430">
        <f>SUM(BJ158:BJ160)</f>
        <v>0</v>
      </c>
      <c r="BK157" s="430"/>
      <c r="BL157" s="430"/>
      <c r="BM157" s="431"/>
      <c r="BN157" s="430"/>
      <c r="BO157" s="430">
        <f>SUM(BO158:BO160)</f>
        <v>0</v>
      </c>
      <c r="BP157" s="430"/>
      <c r="BQ157" s="430"/>
      <c r="BR157" s="431"/>
      <c r="BS157" s="430"/>
      <c r="BT157" s="430">
        <f>SUM(BT158:BT160)</f>
        <v>4736042</v>
      </c>
      <c r="BU157" s="430"/>
      <c r="BV157" s="430"/>
      <c r="BW157" s="8"/>
      <c r="BZ157" s="9"/>
    </row>
    <row r="158" spans="4:78" ht="12.75" customHeight="1" x14ac:dyDescent="0.35">
      <c r="D158" s="8" t="s">
        <v>328</v>
      </c>
      <c r="F158" s="362"/>
      <c r="G158" s="428">
        <v>0</v>
      </c>
      <c r="H158" s="429"/>
      <c r="I158" s="430"/>
      <c r="J158" s="431"/>
      <c r="K158" s="432"/>
      <c r="L158" s="428">
        <f>1300000-395474</f>
        <v>904526</v>
      </c>
      <c r="M158" s="429"/>
      <c r="N158" s="430"/>
      <c r="O158" s="431"/>
      <c r="P158" s="432"/>
      <c r="Q158" s="428">
        <f>3435000-1001239</f>
        <v>2433761</v>
      </c>
      <c r="R158" s="429"/>
      <c r="S158" s="430"/>
      <c r="T158" s="431"/>
      <c r="U158" s="432"/>
      <c r="V158" s="428">
        <f>1042-260</f>
        <v>782</v>
      </c>
      <c r="W158" s="429"/>
      <c r="X158" s="430"/>
      <c r="Y158" s="431"/>
      <c r="Z158" s="432"/>
      <c r="AA158" s="428">
        <v>0</v>
      </c>
      <c r="AB158" s="429"/>
      <c r="AC158" s="430"/>
      <c r="AD158" s="431"/>
      <c r="AE158" s="432"/>
      <c r="AF158" s="428">
        <v>0</v>
      </c>
      <c r="AG158" s="429"/>
      <c r="AH158" s="430"/>
      <c r="AI158" s="431"/>
      <c r="AJ158" s="432"/>
      <c r="AK158" s="428">
        <v>0</v>
      </c>
      <c r="AL158" s="429"/>
      <c r="AM158" s="430"/>
      <c r="AN158" s="431"/>
      <c r="AO158" s="432"/>
      <c r="AP158" s="428">
        <v>0</v>
      </c>
      <c r="AQ158" s="429"/>
      <c r="AR158" s="430"/>
      <c r="AS158" s="431"/>
      <c r="AT158" s="432"/>
      <c r="AU158" s="428">
        <v>0</v>
      </c>
      <c r="AV158" s="429"/>
      <c r="AW158" s="430"/>
      <c r="AX158" s="431"/>
      <c r="AY158" s="432"/>
      <c r="AZ158" s="428">
        <v>0</v>
      </c>
      <c r="BA158" s="429"/>
      <c r="BB158" s="430"/>
      <c r="BC158" s="431"/>
      <c r="BD158" s="432"/>
      <c r="BE158" s="428">
        <v>0</v>
      </c>
      <c r="BF158" s="429"/>
      <c r="BG158" s="430"/>
      <c r="BH158" s="431"/>
      <c r="BI158" s="432"/>
      <c r="BJ158" s="428">
        <v>0</v>
      </c>
      <c r="BK158" s="429"/>
      <c r="BL158" s="430"/>
      <c r="BM158" s="431"/>
      <c r="BN158" s="432"/>
      <c r="BO158" s="428">
        <v>0</v>
      </c>
      <c r="BP158" s="429"/>
      <c r="BQ158" s="430"/>
      <c r="BR158" s="431"/>
      <c r="BS158" s="432"/>
      <c r="BT158" s="428">
        <f>SUM(L158:BO158)</f>
        <v>3339069</v>
      </c>
      <c r="BU158" s="429"/>
      <c r="BV158" s="430"/>
      <c r="BW158" s="8"/>
      <c r="BZ158" s="9"/>
    </row>
    <row r="159" spans="4:78" ht="12.75" customHeight="1" x14ac:dyDescent="0.35">
      <c r="D159" s="8" t="s">
        <v>331</v>
      </c>
      <c r="F159" s="357"/>
      <c r="G159" s="430">
        <v>0</v>
      </c>
      <c r="H159" s="434"/>
      <c r="I159" s="430"/>
      <c r="J159" s="431"/>
      <c r="K159" s="431"/>
      <c r="L159" s="430">
        <v>395474</v>
      </c>
      <c r="M159" s="434"/>
      <c r="N159" s="430"/>
      <c r="O159" s="431"/>
      <c r="P159" s="431"/>
      <c r="Q159" s="430">
        <v>1001239</v>
      </c>
      <c r="R159" s="434"/>
      <c r="S159" s="430"/>
      <c r="T159" s="431"/>
      <c r="U159" s="431"/>
      <c r="V159" s="430">
        <v>260</v>
      </c>
      <c r="W159" s="434"/>
      <c r="X159" s="430"/>
      <c r="Y159" s="431"/>
      <c r="Z159" s="431"/>
      <c r="AA159" s="430">
        <v>0</v>
      </c>
      <c r="AB159" s="434"/>
      <c r="AC159" s="430"/>
      <c r="AD159" s="431"/>
      <c r="AE159" s="431"/>
      <c r="AF159" s="430">
        <v>0</v>
      </c>
      <c r="AG159" s="434"/>
      <c r="AH159" s="430"/>
      <c r="AI159" s="431"/>
      <c r="AJ159" s="431"/>
      <c r="AK159" s="430">
        <v>0</v>
      </c>
      <c r="AL159" s="434"/>
      <c r="AM159" s="430"/>
      <c r="AN159" s="431"/>
      <c r="AO159" s="431"/>
      <c r="AP159" s="430">
        <v>0</v>
      </c>
      <c r="AQ159" s="434"/>
      <c r="AR159" s="430"/>
      <c r="AS159" s="431"/>
      <c r="AT159" s="431"/>
      <c r="AU159" s="430">
        <v>0</v>
      </c>
      <c r="AV159" s="434"/>
      <c r="AW159" s="430"/>
      <c r="AX159" s="431"/>
      <c r="AY159" s="431"/>
      <c r="AZ159" s="430">
        <v>0</v>
      </c>
      <c r="BA159" s="434"/>
      <c r="BB159" s="430"/>
      <c r="BC159" s="431"/>
      <c r="BD159" s="431"/>
      <c r="BE159" s="430">
        <v>0</v>
      </c>
      <c r="BF159" s="434"/>
      <c r="BG159" s="430"/>
      <c r="BH159" s="431"/>
      <c r="BI159" s="431"/>
      <c r="BJ159" s="430">
        <v>0</v>
      </c>
      <c r="BK159" s="434"/>
      <c r="BL159" s="430"/>
      <c r="BM159" s="431"/>
      <c r="BN159" s="431"/>
      <c r="BO159" s="430">
        <v>0</v>
      </c>
      <c r="BP159" s="434"/>
      <c r="BQ159" s="430"/>
      <c r="BR159" s="431"/>
      <c r="BS159" s="431"/>
      <c r="BT159" s="430">
        <f>SUM(L159:BO159)</f>
        <v>1396973</v>
      </c>
      <c r="BU159" s="434"/>
      <c r="BV159" s="430"/>
      <c r="BW159" s="8"/>
      <c r="BZ159" s="9"/>
    </row>
    <row r="160" spans="4:78" ht="12.75" customHeight="1" x14ac:dyDescent="0.35">
      <c r="D160" s="8" t="s">
        <v>332</v>
      </c>
      <c r="F160" s="375"/>
      <c r="G160" s="442">
        <v>0</v>
      </c>
      <c r="H160" s="443"/>
      <c r="I160" s="430"/>
      <c r="J160" s="431"/>
      <c r="K160" s="444"/>
      <c r="L160" s="442">
        <v>0</v>
      </c>
      <c r="M160" s="443"/>
      <c r="N160" s="430"/>
      <c r="O160" s="431"/>
      <c r="P160" s="444"/>
      <c r="Q160" s="442">
        <v>0</v>
      </c>
      <c r="R160" s="443"/>
      <c r="S160" s="430"/>
      <c r="T160" s="431"/>
      <c r="U160" s="444"/>
      <c r="V160" s="442">
        <v>0</v>
      </c>
      <c r="W160" s="443"/>
      <c r="X160" s="430"/>
      <c r="Y160" s="431"/>
      <c r="Z160" s="444"/>
      <c r="AA160" s="442">
        <v>0</v>
      </c>
      <c r="AB160" s="443"/>
      <c r="AC160" s="430"/>
      <c r="AD160" s="431"/>
      <c r="AE160" s="444"/>
      <c r="AF160" s="442">
        <v>0</v>
      </c>
      <c r="AG160" s="443"/>
      <c r="AH160" s="430"/>
      <c r="AI160" s="431"/>
      <c r="AJ160" s="444"/>
      <c r="AK160" s="442">
        <v>0</v>
      </c>
      <c r="AL160" s="443"/>
      <c r="AM160" s="430"/>
      <c r="AN160" s="431"/>
      <c r="AO160" s="444"/>
      <c r="AP160" s="442">
        <v>0</v>
      </c>
      <c r="AQ160" s="443"/>
      <c r="AR160" s="430"/>
      <c r="AS160" s="431"/>
      <c r="AT160" s="444"/>
      <c r="AU160" s="442">
        <v>0</v>
      </c>
      <c r="AV160" s="443"/>
      <c r="AW160" s="430"/>
      <c r="AX160" s="431"/>
      <c r="AY160" s="444"/>
      <c r="AZ160" s="442">
        <v>0</v>
      </c>
      <c r="BA160" s="443"/>
      <c r="BB160" s="430"/>
      <c r="BC160" s="431"/>
      <c r="BD160" s="444"/>
      <c r="BE160" s="442">
        <v>0</v>
      </c>
      <c r="BF160" s="443"/>
      <c r="BG160" s="430"/>
      <c r="BH160" s="431"/>
      <c r="BI160" s="444"/>
      <c r="BJ160" s="442">
        <v>0</v>
      </c>
      <c r="BK160" s="443"/>
      <c r="BL160" s="430"/>
      <c r="BM160" s="431"/>
      <c r="BN160" s="444"/>
      <c r="BO160" s="442">
        <v>0</v>
      </c>
      <c r="BP160" s="443"/>
      <c r="BQ160" s="430"/>
      <c r="BR160" s="431"/>
      <c r="BS160" s="444"/>
      <c r="BT160" s="442">
        <f>SUM(L160:BO160)</f>
        <v>0</v>
      </c>
      <c r="BU160" s="443"/>
      <c r="BV160" s="430"/>
      <c r="BW160" s="8"/>
      <c r="BZ160" s="9"/>
    </row>
    <row r="161" spans="4:78" ht="12.75" customHeight="1" x14ac:dyDescent="0.35">
      <c r="D161" s="8"/>
      <c r="G161" s="430"/>
      <c r="H161" s="430"/>
      <c r="I161" s="430"/>
      <c r="J161" s="431"/>
      <c r="K161" s="430"/>
      <c r="L161" s="430"/>
      <c r="M161" s="430"/>
      <c r="N161" s="430"/>
      <c r="O161" s="431"/>
      <c r="P161" s="430"/>
      <c r="Q161" s="430"/>
      <c r="R161" s="430"/>
      <c r="S161" s="430"/>
      <c r="T161" s="431"/>
      <c r="U161" s="430"/>
      <c r="V161" s="430"/>
      <c r="W161" s="430"/>
      <c r="X161" s="430"/>
      <c r="Y161" s="431"/>
      <c r="Z161" s="430"/>
      <c r="AA161" s="430"/>
      <c r="AB161" s="430"/>
      <c r="AC161" s="430"/>
      <c r="AD161" s="431"/>
      <c r="AE161" s="430"/>
      <c r="AF161" s="430"/>
      <c r="AG161" s="430"/>
      <c r="AH161" s="430"/>
      <c r="AI161" s="431"/>
      <c r="AJ161" s="430"/>
      <c r="AK161" s="430"/>
      <c r="AL161" s="430"/>
      <c r="AM161" s="430"/>
      <c r="AN161" s="431"/>
      <c r="AO161" s="430"/>
      <c r="AP161" s="430"/>
      <c r="AQ161" s="430"/>
      <c r="AR161" s="430"/>
      <c r="AS161" s="431"/>
      <c r="AT161" s="430"/>
      <c r="AU161" s="430"/>
      <c r="AV161" s="430"/>
      <c r="AW161" s="430"/>
      <c r="AX161" s="431"/>
      <c r="AY161" s="430"/>
      <c r="AZ161" s="430"/>
      <c r="BA161" s="430"/>
      <c r="BB161" s="430"/>
      <c r="BC161" s="431"/>
      <c r="BD161" s="430"/>
      <c r="BE161" s="430"/>
      <c r="BF161" s="430"/>
      <c r="BG161" s="430"/>
      <c r="BH161" s="431"/>
      <c r="BI161" s="430"/>
      <c r="BJ161" s="430"/>
      <c r="BK161" s="430"/>
      <c r="BL161" s="430"/>
      <c r="BM161" s="431"/>
      <c r="BN161" s="430"/>
      <c r="BO161" s="430"/>
      <c r="BP161" s="430"/>
      <c r="BQ161" s="430"/>
      <c r="BR161" s="431"/>
      <c r="BS161" s="430"/>
      <c r="BT161" s="430"/>
      <c r="BU161" s="430"/>
      <c r="BV161" s="430"/>
      <c r="BW161" s="8"/>
      <c r="BZ161" s="9"/>
    </row>
    <row r="162" spans="4:78" ht="12.75" customHeight="1" x14ac:dyDescent="0.35">
      <c r="D162" s="8" t="s">
        <v>359</v>
      </c>
      <c r="G162" s="430">
        <f>SUM(G163:G165)</f>
        <v>0</v>
      </c>
      <c r="H162" s="430"/>
      <c r="I162" s="430"/>
      <c r="J162" s="431"/>
      <c r="K162" s="430"/>
      <c r="L162" s="430">
        <f>SUM(L163:L165)</f>
        <v>0</v>
      </c>
      <c r="M162" s="430"/>
      <c r="N162" s="430"/>
      <c r="O162" s="431"/>
      <c r="P162" s="430"/>
      <c r="Q162" s="430">
        <f>SUM(Q163:Q165)</f>
        <v>1251694</v>
      </c>
      <c r="R162" s="430"/>
      <c r="S162" s="430"/>
      <c r="T162" s="431"/>
      <c r="U162" s="430"/>
      <c r="V162" s="430">
        <f>SUM(V163:V165)</f>
        <v>1251108</v>
      </c>
      <c r="W162" s="430"/>
      <c r="X162" s="430"/>
      <c r="Y162" s="431"/>
      <c r="Z162" s="430"/>
      <c r="AA162" s="430">
        <f>SUM(AA163:AA165)</f>
        <v>0</v>
      </c>
      <c r="AB162" s="430"/>
      <c r="AC162" s="430"/>
      <c r="AD162" s="431"/>
      <c r="AE162" s="430"/>
      <c r="AF162" s="430">
        <f>SUM(AF163:AF165)</f>
        <v>0</v>
      </c>
      <c r="AG162" s="430"/>
      <c r="AH162" s="430"/>
      <c r="AI162" s="431"/>
      <c r="AJ162" s="430"/>
      <c r="AK162" s="430">
        <f>SUM(AK163:AK165)</f>
        <v>0</v>
      </c>
      <c r="AL162" s="430"/>
      <c r="AM162" s="430"/>
      <c r="AN162" s="431"/>
      <c r="AO162" s="430"/>
      <c r="AP162" s="430">
        <f>SUM(AP163:AP165)</f>
        <v>0</v>
      </c>
      <c r="AQ162" s="430"/>
      <c r="AR162" s="430"/>
      <c r="AS162" s="431"/>
      <c r="AT162" s="430"/>
      <c r="AU162" s="430">
        <f>SUM(AU163:AU165)</f>
        <v>0</v>
      </c>
      <c r="AV162" s="430"/>
      <c r="AW162" s="430"/>
      <c r="AX162" s="431"/>
      <c r="AY162" s="430"/>
      <c r="AZ162" s="430">
        <f>SUM(AZ163:AZ165)</f>
        <v>0</v>
      </c>
      <c r="BA162" s="430"/>
      <c r="BB162" s="430"/>
      <c r="BC162" s="431"/>
      <c r="BD162" s="430"/>
      <c r="BE162" s="430">
        <f>SUM(BE163:BE165)</f>
        <v>0</v>
      </c>
      <c r="BF162" s="430"/>
      <c r="BG162" s="430"/>
      <c r="BH162" s="431"/>
      <c r="BI162" s="430"/>
      <c r="BJ162" s="430">
        <f>SUM(BJ163:BJ165)</f>
        <v>0</v>
      </c>
      <c r="BK162" s="430"/>
      <c r="BL162" s="430"/>
      <c r="BM162" s="431"/>
      <c r="BN162" s="430"/>
      <c r="BO162" s="430">
        <f>SUM(BO163:BO165)</f>
        <v>0</v>
      </c>
      <c r="BP162" s="430"/>
      <c r="BQ162" s="430"/>
      <c r="BR162" s="431"/>
      <c r="BS162" s="430"/>
      <c r="BT162" s="430">
        <f>SUM(BT163:BT165)</f>
        <v>2502802</v>
      </c>
      <c r="BU162" s="430"/>
      <c r="BV162" s="430"/>
      <c r="BW162" s="8"/>
      <c r="BZ162" s="9"/>
    </row>
    <row r="163" spans="4:78" ht="12.75" customHeight="1" x14ac:dyDescent="0.35">
      <c r="D163" s="8" t="s">
        <v>328</v>
      </c>
      <c r="F163" s="362"/>
      <c r="G163" s="428">
        <v>0</v>
      </c>
      <c r="H163" s="429"/>
      <c r="I163" s="430"/>
      <c r="J163" s="431"/>
      <c r="K163" s="432"/>
      <c r="L163" s="428">
        <v>0</v>
      </c>
      <c r="M163" s="429"/>
      <c r="N163" s="430"/>
      <c r="O163" s="431"/>
      <c r="P163" s="432"/>
      <c r="Q163" s="428">
        <f>1251694-99793</f>
        <v>1151901</v>
      </c>
      <c r="R163" s="429"/>
      <c r="S163" s="430"/>
      <c r="T163" s="431"/>
      <c r="U163" s="432"/>
      <c r="V163" s="428">
        <f>1251108-105588</f>
        <v>1145520</v>
      </c>
      <c r="W163" s="429"/>
      <c r="X163" s="430"/>
      <c r="Y163" s="431"/>
      <c r="Z163" s="432"/>
      <c r="AA163" s="428">
        <v>0</v>
      </c>
      <c r="AB163" s="429"/>
      <c r="AC163" s="430"/>
      <c r="AD163" s="431"/>
      <c r="AE163" s="432"/>
      <c r="AF163" s="428">
        <v>0</v>
      </c>
      <c r="AG163" s="429"/>
      <c r="AH163" s="430"/>
      <c r="AI163" s="431"/>
      <c r="AJ163" s="432"/>
      <c r="AK163" s="428">
        <v>0</v>
      </c>
      <c r="AL163" s="429"/>
      <c r="AM163" s="430"/>
      <c r="AN163" s="431"/>
      <c r="AO163" s="432"/>
      <c r="AP163" s="428">
        <v>0</v>
      </c>
      <c r="AQ163" s="429"/>
      <c r="AR163" s="430"/>
      <c r="AS163" s="431"/>
      <c r="AT163" s="432"/>
      <c r="AU163" s="428">
        <v>0</v>
      </c>
      <c r="AV163" s="429"/>
      <c r="AW163" s="430"/>
      <c r="AX163" s="431"/>
      <c r="AY163" s="432"/>
      <c r="AZ163" s="428">
        <v>0</v>
      </c>
      <c r="BA163" s="429"/>
      <c r="BB163" s="430"/>
      <c r="BC163" s="431"/>
      <c r="BD163" s="432"/>
      <c r="BE163" s="428">
        <v>0</v>
      </c>
      <c r="BF163" s="429"/>
      <c r="BG163" s="430"/>
      <c r="BH163" s="431"/>
      <c r="BI163" s="432"/>
      <c r="BJ163" s="428">
        <v>0</v>
      </c>
      <c r="BK163" s="429"/>
      <c r="BL163" s="430"/>
      <c r="BM163" s="431"/>
      <c r="BN163" s="432"/>
      <c r="BO163" s="428">
        <v>0</v>
      </c>
      <c r="BP163" s="429"/>
      <c r="BQ163" s="430"/>
      <c r="BR163" s="431"/>
      <c r="BS163" s="432"/>
      <c r="BT163" s="428">
        <f>SUM(L163:BO163)</f>
        <v>2297421</v>
      </c>
      <c r="BU163" s="429"/>
      <c r="BV163" s="430"/>
      <c r="BW163" s="8"/>
      <c r="BZ163" s="9"/>
    </row>
    <row r="164" spans="4:78" ht="12.75" customHeight="1" x14ac:dyDescent="0.35">
      <c r="D164" s="8" t="s">
        <v>331</v>
      </c>
      <c r="F164" s="357"/>
      <c r="G164" s="430">
        <v>0</v>
      </c>
      <c r="H164" s="434"/>
      <c r="I164" s="430"/>
      <c r="J164" s="431"/>
      <c r="K164" s="431"/>
      <c r="L164" s="430">
        <v>0</v>
      </c>
      <c r="M164" s="434"/>
      <c r="N164" s="430"/>
      <c r="O164" s="431"/>
      <c r="P164" s="431"/>
      <c r="Q164" s="430">
        <v>99793</v>
      </c>
      <c r="R164" s="434"/>
      <c r="S164" s="430"/>
      <c r="T164" s="431"/>
      <c r="U164" s="431"/>
      <c r="V164" s="430">
        <v>105588</v>
      </c>
      <c r="W164" s="434"/>
      <c r="X164" s="430"/>
      <c r="Y164" s="431"/>
      <c r="Z164" s="431"/>
      <c r="AA164" s="430">
        <v>0</v>
      </c>
      <c r="AB164" s="434"/>
      <c r="AC164" s="430"/>
      <c r="AD164" s="431"/>
      <c r="AE164" s="431"/>
      <c r="AF164" s="430">
        <v>0</v>
      </c>
      <c r="AG164" s="434"/>
      <c r="AH164" s="430"/>
      <c r="AI164" s="431"/>
      <c r="AJ164" s="431"/>
      <c r="AK164" s="430">
        <v>0</v>
      </c>
      <c r="AL164" s="434"/>
      <c r="AM164" s="430"/>
      <c r="AN164" s="431"/>
      <c r="AO164" s="431"/>
      <c r="AP164" s="430">
        <v>0</v>
      </c>
      <c r="AQ164" s="434"/>
      <c r="AR164" s="430"/>
      <c r="AS164" s="431"/>
      <c r="AT164" s="431"/>
      <c r="AU164" s="430">
        <v>0</v>
      </c>
      <c r="AV164" s="434"/>
      <c r="AW164" s="430"/>
      <c r="AX164" s="431"/>
      <c r="AY164" s="431"/>
      <c r="AZ164" s="430">
        <v>0</v>
      </c>
      <c r="BA164" s="434"/>
      <c r="BB164" s="430"/>
      <c r="BC164" s="431"/>
      <c r="BD164" s="431"/>
      <c r="BE164" s="430">
        <v>0</v>
      </c>
      <c r="BF164" s="434"/>
      <c r="BG164" s="430"/>
      <c r="BH164" s="431"/>
      <c r="BI164" s="431"/>
      <c r="BJ164" s="430">
        <v>0</v>
      </c>
      <c r="BK164" s="434"/>
      <c r="BL164" s="430"/>
      <c r="BM164" s="431"/>
      <c r="BN164" s="431"/>
      <c r="BO164" s="430">
        <v>0</v>
      </c>
      <c r="BP164" s="434"/>
      <c r="BQ164" s="430"/>
      <c r="BR164" s="431"/>
      <c r="BS164" s="431"/>
      <c r="BT164" s="430">
        <f>SUM(L164:BO164)</f>
        <v>205381</v>
      </c>
      <c r="BU164" s="434"/>
      <c r="BV164" s="430"/>
      <c r="BW164" s="8"/>
      <c r="BZ164" s="9"/>
    </row>
    <row r="165" spans="4:78" ht="12.75" customHeight="1" x14ac:dyDescent="0.35">
      <c r="D165" s="8" t="s">
        <v>332</v>
      </c>
      <c r="F165" s="375"/>
      <c r="G165" s="442">
        <v>0</v>
      </c>
      <c r="H165" s="443"/>
      <c r="I165" s="430"/>
      <c r="J165" s="431"/>
      <c r="K165" s="444"/>
      <c r="L165" s="442">
        <v>0</v>
      </c>
      <c r="M165" s="443"/>
      <c r="N165" s="430"/>
      <c r="O165" s="431"/>
      <c r="P165" s="444"/>
      <c r="Q165" s="442">
        <v>0</v>
      </c>
      <c r="R165" s="443"/>
      <c r="S165" s="430"/>
      <c r="T165" s="431"/>
      <c r="U165" s="444"/>
      <c r="V165" s="442">
        <v>0</v>
      </c>
      <c r="W165" s="443"/>
      <c r="X165" s="430"/>
      <c r="Y165" s="431"/>
      <c r="Z165" s="444"/>
      <c r="AA165" s="442">
        <v>0</v>
      </c>
      <c r="AB165" s="443"/>
      <c r="AC165" s="430"/>
      <c r="AD165" s="431"/>
      <c r="AE165" s="444"/>
      <c r="AF165" s="442">
        <v>0</v>
      </c>
      <c r="AG165" s="443"/>
      <c r="AH165" s="430"/>
      <c r="AI165" s="431"/>
      <c r="AJ165" s="444"/>
      <c r="AK165" s="442">
        <v>0</v>
      </c>
      <c r="AL165" s="443"/>
      <c r="AM165" s="430"/>
      <c r="AN165" s="431"/>
      <c r="AO165" s="444"/>
      <c r="AP165" s="442">
        <v>0</v>
      </c>
      <c r="AQ165" s="443"/>
      <c r="AR165" s="430"/>
      <c r="AS165" s="431"/>
      <c r="AT165" s="444"/>
      <c r="AU165" s="442">
        <v>0</v>
      </c>
      <c r="AV165" s="443"/>
      <c r="AW165" s="430"/>
      <c r="AX165" s="431"/>
      <c r="AY165" s="444"/>
      <c r="AZ165" s="442">
        <v>0</v>
      </c>
      <c r="BA165" s="443"/>
      <c r="BB165" s="430"/>
      <c r="BC165" s="431"/>
      <c r="BD165" s="444"/>
      <c r="BE165" s="442">
        <v>0</v>
      </c>
      <c r="BF165" s="443"/>
      <c r="BG165" s="430"/>
      <c r="BH165" s="431"/>
      <c r="BI165" s="444"/>
      <c r="BJ165" s="442">
        <v>0</v>
      </c>
      <c r="BK165" s="443"/>
      <c r="BL165" s="430"/>
      <c r="BM165" s="431"/>
      <c r="BN165" s="444"/>
      <c r="BO165" s="442">
        <v>0</v>
      </c>
      <c r="BP165" s="443"/>
      <c r="BQ165" s="430"/>
      <c r="BR165" s="431"/>
      <c r="BS165" s="444"/>
      <c r="BT165" s="442">
        <f>SUM(L165:BO165)</f>
        <v>0</v>
      </c>
      <c r="BU165" s="443"/>
      <c r="BV165" s="430"/>
      <c r="BW165" s="8"/>
      <c r="BZ165" s="9"/>
    </row>
    <row r="166" spans="4:78" x14ac:dyDescent="0.35">
      <c r="D166" s="8"/>
      <c r="G166" s="430"/>
      <c r="H166" s="430"/>
      <c r="I166" s="430"/>
      <c r="J166" s="431"/>
      <c r="K166" s="430"/>
      <c r="L166" s="430"/>
      <c r="M166" s="430"/>
      <c r="N166" s="430"/>
      <c r="O166" s="431"/>
      <c r="P166" s="430"/>
      <c r="Q166" s="430"/>
      <c r="R166" s="430"/>
      <c r="S166" s="430"/>
      <c r="T166" s="431"/>
      <c r="U166" s="430"/>
      <c r="V166" s="430"/>
      <c r="W166" s="430"/>
      <c r="X166" s="430"/>
      <c r="Y166" s="431"/>
      <c r="Z166" s="430"/>
      <c r="AA166" s="430"/>
      <c r="AB166" s="430"/>
      <c r="AC166" s="430"/>
      <c r="AD166" s="431"/>
      <c r="AE166" s="430"/>
      <c r="AF166" s="430"/>
      <c r="AG166" s="430"/>
      <c r="AH166" s="430"/>
      <c r="AI166" s="431"/>
      <c r="AJ166" s="430"/>
      <c r="AK166" s="430"/>
      <c r="AL166" s="430"/>
      <c r="AM166" s="430"/>
      <c r="AN166" s="431"/>
      <c r="AO166" s="430"/>
      <c r="AP166" s="430"/>
      <c r="AQ166" s="430"/>
      <c r="AR166" s="430"/>
      <c r="AS166" s="431"/>
      <c r="AT166" s="430"/>
      <c r="AU166" s="430"/>
      <c r="AV166" s="430"/>
      <c r="AW166" s="430"/>
      <c r="AX166" s="431"/>
      <c r="AY166" s="430"/>
      <c r="AZ166" s="430"/>
      <c r="BA166" s="430"/>
      <c r="BB166" s="430"/>
      <c r="BC166" s="431"/>
      <c r="BD166" s="430"/>
      <c r="BE166" s="430"/>
      <c r="BF166" s="430"/>
      <c r="BG166" s="430"/>
      <c r="BH166" s="431"/>
      <c r="BI166" s="430"/>
      <c r="BJ166" s="430"/>
      <c r="BK166" s="430"/>
      <c r="BL166" s="430"/>
      <c r="BM166" s="431"/>
      <c r="BN166" s="430"/>
      <c r="BO166" s="430"/>
      <c r="BP166" s="430"/>
      <c r="BQ166" s="430"/>
      <c r="BR166" s="431"/>
      <c r="BS166" s="430"/>
      <c r="BT166" s="430"/>
      <c r="BU166" s="430"/>
      <c r="BV166" s="430"/>
      <c r="BW166" s="8"/>
      <c r="BZ166" s="9"/>
    </row>
    <row r="167" spans="4:78" ht="12.75" customHeight="1" x14ac:dyDescent="0.35">
      <c r="D167" s="57" t="s">
        <v>360</v>
      </c>
      <c r="G167" s="430"/>
      <c r="H167" s="430"/>
      <c r="I167" s="430"/>
      <c r="J167" s="431"/>
      <c r="K167" s="430"/>
      <c r="L167" s="430"/>
      <c r="M167" s="430"/>
      <c r="N167" s="430"/>
      <c r="O167" s="431"/>
      <c r="P167" s="430"/>
      <c r="Q167" s="430"/>
      <c r="R167" s="430"/>
      <c r="S167" s="430"/>
      <c r="T167" s="431"/>
      <c r="U167" s="430"/>
      <c r="V167" s="430"/>
      <c r="W167" s="430"/>
      <c r="X167" s="430"/>
      <c r="Y167" s="431"/>
      <c r="Z167" s="430"/>
      <c r="AA167" s="430"/>
      <c r="AB167" s="430"/>
      <c r="AC167" s="430"/>
      <c r="AD167" s="431"/>
      <c r="AE167" s="430"/>
      <c r="AF167" s="430"/>
      <c r="AG167" s="430"/>
      <c r="AH167" s="430"/>
      <c r="AI167" s="431"/>
      <c r="AJ167" s="430"/>
      <c r="AK167" s="430"/>
      <c r="AL167" s="430"/>
      <c r="AM167" s="430"/>
      <c r="AN167" s="431"/>
      <c r="AO167" s="430"/>
      <c r="AP167" s="430"/>
      <c r="AQ167" s="430"/>
      <c r="AR167" s="430"/>
      <c r="AS167" s="431"/>
      <c r="AT167" s="430"/>
      <c r="AU167" s="430"/>
      <c r="AV167" s="430"/>
      <c r="AW167" s="430"/>
      <c r="AX167" s="431"/>
      <c r="AY167" s="430"/>
      <c r="AZ167" s="430"/>
      <c r="BA167" s="430"/>
      <c r="BB167" s="430"/>
      <c r="BC167" s="431"/>
      <c r="BD167" s="430"/>
      <c r="BE167" s="430"/>
      <c r="BF167" s="430"/>
      <c r="BG167" s="430"/>
      <c r="BH167" s="431"/>
      <c r="BI167" s="430"/>
      <c r="BJ167" s="430"/>
      <c r="BK167" s="430"/>
      <c r="BL167" s="430"/>
      <c r="BM167" s="431"/>
      <c r="BN167" s="430"/>
      <c r="BO167" s="430"/>
      <c r="BP167" s="430"/>
      <c r="BQ167" s="430"/>
      <c r="BR167" s="431"/>
      <c r="BS167" s="430"/>
      <c r="BT167" s="430"/>
      <c r="BU167" s="430"/>
      <c r="BV167" s="430"/>
      <c r="BW167" s="8"/>
      <c r="BZ167" s="9"/>
    </row>
    <row r="168" spans="4:78" ht="12.75" customHeight="1" x14ac:dyDescent="0.35">
      <c r="D168" s="8" t="s">
        <v>361</v>
      </c>
      <c r="G168" s="430">
        <f>SUM(G169:G171)</f>
        <v>0</v>
      </c>
      <c r="H168" s="430"/>
      <c r="I168" s="430"/>
      <c r="J168" s="431"/>
      <c r="K168" s="430"/>
      <c r="L168" s="430">
        <f>SUM(L169:L171)</f>
        <v>0</v>
      </c>
      <c r="M168" s="430"/>
      <c r="N168" s="430"/>
      <c r="O168" s="431"/>
      <c r="P168" s="430"/>
      <c r="Q168" s="430">
        <f>SUM(Q169:Q171)</f>
        <v>0</v>
      </c>
      <c r="R168" s="430"/>
      <c r="S168" s="430"/>
      <c r="T168" s="431"/>
      <c r="U168" s="430"/>
      <c r="V168" s="430">
        <f>SUM(V169:V171)</f>
        <v>0</v>
      </c>
      <c r="W168" s="430"/>
      <c r="X168" s="430"/>
      <c r="Y168" s="431"/>
      <c r="Z168" s="430"/>
      <c r="AA168" s="430">
        <f>SUM(AA169:AA171)</f>
        <v>0</v>
      </c>
      <c r="AB168" s="430"/>
      <c r="AC168" s="430"/>
      <c r="AD168" s="431"/>
      <c r="AE168" s="430"/>
      <c r="AF168" s="430">
        <f>SUM(AF169:AF171)</f>
        <v>0</v>
      </c>
      <c r="AG168" s="430"/>
      <c r="AH168" s="430"/>
      <c r="AI168" s="431"/>
      <c r="AJ168" s="430"/>
      <c r="AK168" s="430">
        <f>SUM(AK169:AK171)</f>
        <v>0</v>
      </c>
      <c r="AL168" s="430"/>
      <c r="AM168" s="430"/>
      <c r="AN168" s="431"/>
      <c r="AO168" s="430"/>
      <c r="AP168" s="430">
        <f>SUM(AP169:AP171)</f>
        <v>0</v>
      </c>
      <c r="AQ168" s="430"/>
      <c r="AR168" s="430"/>
      <c r="AS168" s="431"/>
      <c r="AT168" s="430"/>
      <c r="AU168" s="430">
        <f>SUM(AU169:AU171)</f>
        <v>0</v>
      </c>
      <c r="AV168" s="430"/>
      <c r="AW168" s="430"/>
      <c r="AX168" s="431"/>
      <c r="AY168" s="430"/>
      <c r="AZ168" s="430">
        <f>SUM(AZ169:AZ171)</f>
        <v>0</v>
      </c>
      <c r="BA168" s="430"/>
      <c r="BB168" s="430"/>
      <c r="BC168" s="431"/>
      <c r="BD168" s="430"/>
      <c r="BE168" s="430">
        <f>SUM(BE169:BE171)</f>
        <v>0</v>
      </c>
      <c r="BF168" s="430"/>
      <c r="BG168" s="430"/>
      <c r="BH168" s="431"/>
      <c r="BI168" s="430"/>
      <c r="BJ168" s="430">
        <f>SUM(BJ169:BJ171)</f>
        <v>0</v>
      </c>
      <c r="BK168" s="430"/>
      <c r="BL168" s="430"/>
      <c r="BM168" s="431"/>
      <c r="BN168" s="430"/>
      <c r="BO168" s="430">
        <f>SUM(BO169:BO171)</f>
        <v>0</v>
      </c>
      <c r="BP168" s="430"/>
      <c r="BQ168" s="430"/>
      <c r="BR168" s="431"/>
      <c r="BS168" s="430"/>
      <c r="BT168" s="430">
        <f>SUM(BT169:BT171)</f>
        <v>0</v>
      </c>
      <c r="BU168" s="430"/>
      <c r="BV168" s="430"/>
      <c r="BW168" s="8"/>
      <c r="BZ168" s="9"/>
    </row>
    <row r="169" spans="4:78" ht="12.75" customHeight="1" x14ac:dyDescent="0.35">
      <c r="D169" s="8" t="s">
        <v>328</v>
      </c>
      <c r="F169" s="362"/>
      <c r="G169" s="428">
        <v>0</v>
      </c>
      <c r="H169" s="429"/>
      <c r="I169" s="430"/>
      <c r="J169" s="431"/>
      <c r="K169" s="432"/>
      <c r="L169" s="428">
        <v>0</v>
      </c>
      <c r="M169" s="429"/>
      <c r="N169" s="430"/>
      <c r="O169" s="431"/>
      <c r="P169" s="432"/>
      <c r="Q169" s="428">
        <v>0</v>
      </c>
      <c r="R169" s="429"/>
      <c r="S169" s="430"/>
      <c r="T169" s="431"/>
      <c r="U169" s="432"/>
      <c r="V169" s="428">
        <v>0</v>
      </c>
      <c r="W169" s="429"/>
      <c r="X169" s="430"/>
      <c r="Y169" s="431"/>
      <c r="Z169" s="432"/>
      <c r="AA169" s="428">
        <v>0</v>
      </c>
      <c r="AB169" s="429"/>
      <c r="AC169" s="430"/>
      <c r="AD169" s="431"/>
      <c r="AE169" s="432"/>
      <c r="AF169" s="428">
        <v>0</v>
      </c>
      <c r="AG169" s="429"/>
      <c r="AH169" s="430"/>
      <c r="AI169" s="431"/>
      <c r="AJ169" s="432"/>
      <c r="AK169" s="428">
        <v>0</v>
      </c>
      <c r="AL169" s="429"/>
      <c r="AM169" s="430"/>
      <c r="AN169" s="431"/>
      <c r="AO169" s="432"/>
      <c r="AP169" s="428">
        <v>0</v>
      </c>
      <c r="AQ169" s="429"/>
      <c r="AR169" s="430"/>
      <c r="AS169" s="431"/>
      <c r="AT169" s="432"/>
      <c r="AU169" s="428">
        <v>0</v>
      </c>
      <c r="AV169" s="429"/>
      <c r="AW169" s="430"/>
      <c r="AX169" s="431"/>
      <c r="AY169" s="432"/>
      <c r="AZ169" s="428">
        <v>0</v>
      </c>
      <c r="BA169" s="429"/>
      <c r="BB169" s="430"/>
      <c r="BC169" s="431"/>
      <c r="BD169" s="432"/>
      <c r="BE169" s="428">
        <v>0</v>
      </c>
      <c r="BF169" s="429"/>
      <c r="BG169" s="430"/>
      <c r="BH169" s="431"/>
      <c r="BI169" s="432"/>
      <c r="BJ169" s="428">
        <v>0</v>
      </c>
      <c r="BK169" s="429"/>
      <c r="BL169" s="430"/>
      <c r="BM169" s="431"/>
      <c r="BN169" s="432"/>
      <c r="BO169" s="428">
        <v>0</v>
      </c>
      <c r="BP169" s="429"/>
      <c r="BQ169" s="430"/>
      <c r="BR169" s="431"/>
      <c r="BS169" s="432"/>
      <c r="BT169" s="428">
        <f>SUM(L169:BO169)</f>
        <v>0</v>
      </c>
      <c r="BU169" s="429"/>
      <c r="BV169" s="430"/>
      <c r="BW169" s="8"/>
      <c r="BZ169" s="9"/>
    </row>
    <row r="170" spans="4:78" ht="12.75" customHeight="1" x14ac:dyDescent="0.35">
      <c r="D170" s="8" t="s">
        <v>331</v>
      </c>
      <c r="F170" s="357"/>
      <c r="G170" s="430">
        <v>0</v>
      </c>
      <c r="H170" s="434"/>
      <c r="I170" s="430"/>
      <c r="J170" s="431"/>
      <c r="K170" s="431"/>
      <c r="L170" s="430">
        <v>0</v>
      </c>
      <c r="M170" s="434"/>
      <c r="N170" s="430"/>
      <c r="O170" s="431"/>
      <c r="P170" s="431"/>
      <c r="Q170" s="430">
        <v>0</v>
      </c>
      <c r="R170" s="434"/>
      <c r="S170" s="430"/>
      <c r="T170" s="431"/>
      <c r="U170" s="431"/>
      <c r="V170" s="430">
        <v>0</v>
      </c>
      <c r="W170" s="434"/>
      <c r="X170" s="430"/>
      <c r="Y170" s="431"/>
      <c r="Z170" s="431"/>
      <c r="AA170" s="430">
        <v>0</v>
      </c>
      <c r="AB170" s="434"/>
      <c r="AC170" s="430"/>
      <c r="AD170" s="431"/>
      <c r="AE170" s="431"/>
      <c r="AF170" s="430">
        <v>0</v>
      </c>
      <c r="AG170" s="434"/>
      <c r="AH170" s="430"/>
      <c r="AI170" s="431"/>
      <c r="AJ170" s="431"/>
      <c r="AK170" s="430">
        <v>0</v>
      </c>
      <c r="AL170" s="434"/>
      <c r="AM170" s="430"/>
      <c r="AN170" s="431"/>
      <c r="AO170" s="431"/>
      <c r="AP170" s="430">
        <v>0</v>
      </c>
      <c r="AQ170" s="434"/>
      <c r="AR170" s="430"/>
      <c r="AS170" s="431"/>
      <c r="AT170" s="431"/>
      <c r="AU170" s="430">
        <v>0</v>
      </c>
      <c r="AV170" s="434"/>
      <c r="AW170" s="430"/>
      <c r="AX170" s="431"/>
      <c r="AY170" s="431"/>
      <c r="AZ170" s="430">
        <v>0</v>
      </c>
      <c r="BA170" s="434"/>
      <c r="BB170" s="430"/>
      <c r="BC170" s="431"/>
      <c r="BD170" s="431"/>
      <c r="BE170" s="430">
        <v>0</v>
      </c>
      <c r="BF170" s="434"/>
      <c r="BG170" s="430"/>
      <c r="BH170" s="431"/>
      <c r="BI170" s="431"/>
      <c r="BJ170" s="430">
        <v>0</v>
      </c>
      <c r="BK170" s="434"/>
      <c r="BL170" s="430"/>
      <c r="BM170" s="431"/>
      <c r="BN170" s="431"/>
      <c r="BO170" s="430">
        <v>0</v>
      </c>
      <c r="BP170" s="434"/>
      <c r="BQ170" s="430"/>
      <c r="BR170" s="431"/>
      <c r="BS170" s="431"/>
      <c r="BT170" s="430">
        <f>SUM(L170:BO170)</f>
        <v>0</v>
      </c>
      <c r="BU170" s="434"/>
      <c r="BV170" s="430"/>
      <c r="BW170" s="8"/>
      <c r="BZ170" s="9"/>
    </row>
    <row r="171" spans="4:78" ht="12.75" customHeight="1" x14ac:dyDescent="0.35">
      <c r="D171" s="8" t="s">
        <v>332</v>
      </c>
      <c r="F171" s="375"/>
      <c r="G171" s="442">
        <v>0</v>
      </c>
      <c r="H171" s="443"/>
      <c r="I171" s="430"/>
      <c r="J171" s="431"/>
      <c r="K171" s="444"/>
      <c r="L171" s="442">
        <v>0</v>
      </c>
      <c r="M171" s="443"/>
      <c r="N171" s="430"/>
      <c r="O171" s="431"/>
      <c r="P171" s="444"/>
      <c r="Q171" s="442">
        <v>0</v>
      </c>
      <c r="R171" s="443"/>
      <c r="S171" s="430"/>
      <c r="T171" s="431"/>
      <c r="U171" s="444"/>
      <c r="V171" s="442">
        <v>0</v>
      </c>
      <c r="W171" s="443"/>
      <c r="X171" s="430"/>
      <c r="Y171" s="431"/>
      <c r="Z171" s="444"/>
      <c r="AA171" s="442">
        <v>0</v>
      </c>
      <c r="AB171" s="443"/>
      <c r="AC171" s="430"/>
      <c r="AD171" s="431"/>
      <c r="AE171" s="444"/>
      <c r="AF171" s="442">
        <v>0</v>
      </c>
      <c r="AG171" s="443"/>
      <c r="AH171" s="430"/>
      <c r="AI171" s="431"/>
      <c r="AJ171" s="444"/>
      <c r="AK171" s="442">
        <v>0</v>
      </c>
      <c r="AL171" s="443"/>
      <c r="AM171" s="430"/>
      <c r="AN171" s="431"/>
      <c r="AO171" s="444"/>
      <c r="AP171" s="442">
        <v>0</v>
      </c>
      <c r="AQ171" s="443"/>
      <c r="AR171" s="430"/>
      <c r="AS171" s="431"/>
      <c r="AT171" s="444"/>
      <c r="AU171" s="442">
        <v>0</v>
      </c>
      <c r="AV171" s="443"/>
      <c r="AW171" s="430"/>
      <c r="AX171" s="431"/>
      <c r="AY171" s="444"/>
      <c r="AZ171" s="442">
        <v>0</v>
      </c>
      <c r="BA171" s="443"/>
      <c r="BB171" s="430"/>
      <c r="BC171" s="431"/>
      <c r="BD171" s="444"/>
      <c r="BE171" s="442">
        <v>0</v>
      </c>
      <c r="BF171" s="443"/>
      <c r="BG171" s="430"/>
      <c r="BH171" s="431"/>
      <c r="BI171" s="444"/>
      <c r="BJ171" s="442">
        <v>0</v>
      </c>
      <c r="BK171" s="443"/>
      <c r="BL171" s="430"/>
      <c r="BM171" s="431"/>
      <c r="BN171" s="444"/>
      <c r="BO171" s="442">
        <v>0</v>
      </c>
      <c r="BP171" s="443"/>
      <c r="BQ171" s="430"/>
      <c r="BR171" s="431"/>
      <c r="BS171" s="444"/>
      <c r="BT171" s="442">
        <f>SUM(L171:BO171)</f>
        <v>0</v>
      </c>
      <c r="BU171" s="443"/>
      <c r="BV171" s="430"/>
      <c r="BW171" s="8"/>
      <c r="BZ171" s="9"/>
    </row>
    <row r="172" spans="4:78" ht="12.75" customHeight="1" x14ac:dyDescent="0.35">
      <c r="D172" s="57"/>
      <c r="G172" s="430"/>
      <c r="H172" s="430"/>
      <c r="I172" s="430"/>
      <c r="J172" s="431"/>
      <c r="K172" s="430"/>
      <c r="L172" s="430"/>
      <c r="M172" s="430"/>
      <c r="N172" s="430"/>
      <c r="O172" s="431"/>
      <c r="P172" s="430"/>
      <c r="Q172" s="430"/>
      <c r="R172" s="430"/>
      <c r="S172" s="430"/>
      <c r="T172" s="431"/>
      <c r="U172" s="430"/>
      <c r="V172" s="430"/>
      <c r="W172" s="430"/>
      <c r="X172" s="430"/>
      <c r="Y172" s="431"/>
      <c r="Z172" s="430"/>
      <c r="AA172" s="430"/>
      <c r="AB172" s="430"/>
      <c r="AC172" s="430"/>
      <c r="AD172" s="431"/>
      <c r="AE172" s="430"/>
      <c r="AF172" s="430"/>
      <c r="AG172" s="430"/>
      <c r="AH172" s="430"/>
      <c r="AI172" s="431"/>
      <c r="AJ172" s="430"/>
      <c r="AK172" s="430"/>
      <c r="AL172" s="430"/>
      <c r="AM172" s="430"/>
      <c r="AN172" s="431"/>
      <c r="AO172" s="430"/>
      <c r="AP172" s="430"/>
      <c r="AQ172" s="430"/>
      <c r="AR172" s="430"/>
      <c r="AS172" s="431"/>
      <c r="AT172" s="430"/>
      <c r="AU172" s="430"/>
      <c r="AV172" s="430"/>
      <c r="AW172" s="430"/>
      <c r="AX172" s="431"/>
      <c r="AY172" s="430"/>
      <c r="AZ172" s="430"/>
      <c r="BA172" s="430"/>
      <c r="BB172" s="430"/>
      <c r="BC172" s="431"/>
      <c r="BD172" s="430"/>
      <c r="BE172" s="430"/>
      <c r="BF172" s="430"/>
      <c r="BG172" s="430"/>
      <c r="BH172" s="431"/>
      <c r="BI172" s="430"/>
      <c r="BJ172" s="430"/>
      <c r="BK172" s="430"/>
      <c r="BL172" s="430"/>
      <c r="BM172" s="431"/>
      <c r="BN172" s="430"/>
      <c r="BO172" s="430"/>
      <c r="BP172" s="430"/>
      <c r="BQ172" s="430"/>
      <c r="BR172" s="431"/>
      <c r="BS172" s="430"/>
      <c r="BT172" s="430"/>
      <c r="BU172" s="430"/>
      <c r="BV172" s="430"/>
      <c r="BW172" s="8"/>
      <c r="BZ172" s="9"/>
    </row>
    <row r="173" spans="4:78" ht="12.75" customHeight="1" x14ac:dyDescent="0.35">
      <c r="D173" s="8" t="s">
        <v>362</v>
      </c>
      <c r="G173" s="430">
        <f>SUM(G174:G176)</f>
        <v>0</v>
      </c>
      <c r="H173" s="430"/>
      <c r="I173" s="430"/>
      <c r="J173" s="431"/>
      <c r="K173" s="430"/>
      <c r="L173" s="430">
        <f>SUM(L174:L176)</f>
        <v>3020000</v>
      </c>
      <c r="M173" s="430"/>
      <c r="N173" s="430"/>
      <c r="O173" s="431"/>
      <c r="P173" s="430"/>
      <c r="Q173" s="430">
        <f>SUM(Q174:Q176)</f>
        <v>4550000</v>
      </c>
      <c r="R173" s="430"/>
      <c r="S173" s="430"/>
      <c r="T173" s="431"/>
      <c r="U173" s="430"/>
      <c r="V173" s="430">
        <f>SUM(V174:V176)</f>
        <v>1900000</v>
      </c>
      <c r="W173" s="430"/>
      <c r="X173" s="430"/>
      <c r="Y173" s="431"/>
      <c r="Z173" s="430"/>
      <c r="AA173" s="430">
        <f>SUM(AA174:AA176)</f>
        <v>0</v>
      </c>
      <c r="AB173" s="430"/>
      <c r="AC173" s="430"/>
      <c r="AD173" s="431"/>
      <c r="AE173" s="430"/>
      <c r="AF173" s="430">
        <f>SUM(AF174:AF176)</f>
        <v>0</v>
      </c>
      <c r="AG173" s="430"/>
      <c r="AH173" s="430"/>
      <c r="AI173" s="431"/>
      <c r="AJ173" s="430"/>
      <c r="AK173" s="430">
        <f>SUM(AK174:AK176)</f>
        <v>0</v>
      </c>
      <c r="AL173" s="430"/>
      <c r="AM173" s="430"/>
      <c r="AN173" s="431"/>
      <c r="AO173" s="430"/>
      <c r="AP173" s="430">
        <f>SUM(AP174:AP176)</f>
        <v>0</v>
      </c>
      <c r="AQ173" s="430"/>
      <c r="AR173" s="430"/>
      <c r="AS173" s="431"/>
      <c r="AT173" s="430"/>
      <c r="AU173" s="430">
        <f>SUM(AU174:AU176)</f>
        <v>0</v>
      </c>
      <c r="AV173" s="430"/>
      <c r="AW173" s="430"/>
      <c r="AX173" s="431"/>
      <c r="AY173" s="430"/>
      <c r="AZ173" s="430">
        <f>SUM(AZ174:AZ176)</f>
        <v>0</v>
      </c>
      <c r="BA173" s="430"/>
      <c r="BB173" s="430"/>
      <c r="BC173" s="431"/>
      <c r="BD173" s="430"/>
      <c r="BE173" s="430">
        <f>SUM(BE174:BE176)</f>
        <v>0</v>
      </c>
      <c r="BF173" s="430"/>
      <c r="BG173" s="430"/>
      <c r="BH173" s="431"/>
      <c r="BI173" s="430"/>
      <c r="BJ173" s="430">
        <f>SUM(BJ174:BJ176)</f>
        <v>0</v>
      </c>
      <c r="BK173" s="430"/>
      <c r="BL173" s="430"/>
      <c r="BM173" s="431"/>
      <c r="BN173" s="430"/>
      <c r="BO173" s="430">
        <f>SUM(BO174:BO176)</f>
        <v>0</v>
      </c>
      <c r="BP173" s="430"/>
      <c r="BQ173" s="430"/>
      <c r="BR173" s="431"/>
      <c r="BS173" s="430"/>
      <c r="BT173" s="430">
        <f>SUM(BT174:BT176)</f>
        <v>9470000</v>
      </c>
      <c r="BU173" s="430"/>
      <c r="BV173" s="430"/>
      <c r="BW173" s="8"/>
      <c r="BZ173" s="9"/>
    </row>
    <row r="174" spans="4:78" ht="12.75" customHeight="1" x14ac:dyDescent="0.35">
      <c r="D174" s="8" t="s">
        <v>328</v>
      </c>
      <c r="F174" s="362"/>
      <c r="G174" s="428">
        <v>0</v>
      </c>
      <c r="H174" s="429"/>
      <c r="I174" s="430"/>
      <c r="J174" s="431"/>
      <c r="K174" s="432"/>
      <c r="L174" s="428">
        <f>3020000-56212</f>
        <v>2963788</v>
      </c>
      <c r="M174" s="429"/>
      <c r="N174" s="430"/>
      <c r="O174" s="431"/>
      <c r="P174" s="432"/>
      <c r="Q174" s="428">
        <f>4550000-94576</f>
        <v>4455424</v>
      </c>
      <c r="R174" s="429"/>
      <c r="S174" s="430"/>
      <c r="T174" s="431"/>
      <c r="U174" s="432"/>
      <c r="V174" s="428">
        <f>1900000-39763</f>
        <v>1860237</v>
      </c>
      <c r="W174" s="429"/>
      <c r="X174" s="430"/>
      <c r="Y174" s="431"/>
      <c r="Z174" s="432"/>
      <c r="AA174" s="428">
        <v>0</v>
      </c>
      <c r="AB174" s="429"/>
      <c r="AC174" s="430"/>
      <c r="AD174" s="431"/>
      <c r="AE174" s="432"/>
      <c r="AF174" s="428">
        <v>0</v>
      </c>
      <c r="AG174" s="429"/>
      <c r="AH174" s="430"/>
      <c r="AI174" s="431"/>
      <c r="AJ174" s="432"/>
      <c r="AK174" s="428">
        <v>0</v>
      </c>
      <c r="AL174" s="429"/>
      <c r="AM174" s="430"/>
      <c r="AN174" s="431"/>
      <c r="AO174" s="432"/>
      <c r="AP174" s="428">
        <v>0</v>
      </c>
      <c r="AQ174" s="429"/>
      <c r="AR174" s="430"/>
      <c r="AS174" s="431"/>
      <c r="AT174" s="432"/>
      <c r="AU174" s="428">
        <v>0</v>
      </c>
      <c r="AV174" s="429"/>
      <c r="AW174" s="430"/>
      <c r="AX174" s="431"/>
      <c r="AY174" s="432"/>
      <c r="AZ174" s="428">
        <v>0</v>
      </c>
      <c r="BA174" s="429"/>
      <c r="BB174" s="430"/>
      <c r="BC174" s="431"/>
      <c r="BD174" s="432"/>
      <c r="BE174" s="428">
        <v>0</v>
      </c>
      <c r="BF174" s="429"/>
      <c r="BG174" s="430"/>
      <c r="BH174" s="431"/>
      <c r="BI174" s="432"/>
      <c r="BJ174" s="428">
        <v>0</v>
      </c>
      <c r="BK174" s="429"/>
      <c r="BL174" s="430"/>
      <c r="BM174" s="431"/>
      <c r="BN174" s="432"/>
      <c r="BO174" s="428">
        <v>0</v>
      </c>
      <c r="BP174" s="429"/>
      <c r="BQ174" s="430"/>
      <c r="BR174" s="431"/>
      <c r="BS174" s="432"/>
      <c r="BT174" s="428">
        <f>SUM(L174:BO174)</f>
        <v>9279449</v>
      </c>
      <c r="BU174" s="429"/>
      <c r="BV174" s="430"/>
      <c r="BW174" s="8"/>
      <c r="BZ174" s="9"/>
    </row>
    <row r="175" spans="4:78" ht="12.75" customHeight="1" x14ac:dyDescent="0.35">
      <c r="D175" s="8" t="s">
        <v>331</v>
      </c>
      <c r="F175" s="357"/>
      <c r="G175" s="430">
        <v>0</v>
      </c>
      <c r="H175" s="434"/>
      <c r="I175" s="430"/>
      <c r="J175" s="431"/>
      <c r="K175" s="431"/>
      <c r="L175" s="430">
        <v>56212</v>
      </c>
      <c r="M175" s="434"/>
      <c r="N175" s="430"/>
      <c r="O175" s="431"/>
      <c r="P175" s="431"/>
      <c r="Q175" s="430">
        <v>94576</v>
      </c>
      <c r="R175" s="434"/>
      <c r="S175" s="430"/>
      <c r="T175" s="431"/>
      <c r="U175" s="431"/>
      <c r="V175" s="430">
        <v>39763</v>
      </c>
      <c r="W175" s="434"/>
      <c r="X175" s="430"/>
      <c r="Y175" s="431"/>
      <c r="Z175" s="431"/>
      <c r="AA175" s="430">
        <v>0</v>
      </c>
      <c r="AB175" s="434"/>
      <c r="AC175" s="430"/>
      <c r="AD175" s="431"/>
      <c r="AE175" s="431"/>
      <c r="AF175" s="430">
        <v>0</v>
      </c>
      <c r="AG175" s="434"/>
      <c r="AH175" s="430"/>
      <c r="AI175" s="431"/>
      <c r="AJ175" s="431"/>
      <c r="AK175" s="430">
        <v>0</v>
      </c>
      <c r="AL175" s="434"/>
      <c r="AM175" s="430"/>
      <c r="AN175" s="431"/>
      <c r="AO175" s="431"/>
      <c r="AP175" s="430">
        <v>0</v>
      </c>
      <c r="AQ175" s="434"/>
      <c r="AR175" s="430"/>
      <c r="AS175" s="431"/>
      <c r="AT175" s="431"/>
      <c r="AU175" s="430">
        <v>0</v>
      </c>
      <c r="AV175" s="434"/>
      <c r="AW175" s="430"/>
      <c r="AX175" s="431"/>
      <c r="AY175" s="431"/>
      <c r="AZ175" s="430">
        <v>0</v>
      </c>
      <c r="BA175" s="434"/>
      <c r="BB175" s="430"/>
      <c r="BC175" s="431"/>
      <c r="BD175" s="431"/>
      <c r="BE175" s="430">
        <v>0</v>
      </c>
      <c r="BF175" s="434"/>
      <c r="BG175" s="430"/>
      <c r="BH175" s="431"/>
      <c r="BI175" s="431"/>
      <c r="BJ175" s="430">
        <v>0</v>
      </c>
      <c r="BK175" s="434"/>
      <c r="BL175" s="430"/>
      <c r="BM175" s="431"/>
      <c r="BN175" s="431"/>
      <c r="BO175" s="430">
        <v>0</v>
      </c>
      <c r="BP175" s="434"/>
      <c r="BQ175" s="430"/>
      <c r="BR175" s="431"/>
      <c r="BS175" s="431"/>
      <c r="BT175" s="430">
        <f>SUM(L175:BO175)</f>
        <v>190551</v>
      </c>
      <c r="BU175" s="434"/>
      <c r="BV175" s="430"/>
      <c r="BW175" s="8"/>
      <c r="BZ175" s="9"/>
    </row>
    <row r="176" spans="4:78" ht="12.75" customHeight="1" x14ac:dyDescent="0.35">
      <c r="D176" s="8" t="s">
        <v>332</v>
      </c>
      <c r="F176" s="375"/>
      <c r="G176" s="442">
        <v>0</v>
      </c>
      <c r="H176" s="443"/>
      <c r="I176" s="430"/>
      <c r="J176" s="431"/>
      <c r="K176" s="444"/>
      <c r="L176" s="442">
        <v>0</v>
      </c>
      <c r="M176" s="443"/>
      <c r="N176" s="430"/>
      <c r="O176" s="431"/>
      <c r="P176" s="444"/>
      <c r="Q176" s="442">
        <v>0</v>
      </c>
      <c r="R176" s="443"/>
      <c r="S176" s="430"/>
      <c r="T176" s="431"/>
      <c r="U176" s="444"/>
      <c r="V176" s="442">
        <v>0</v>
      </c>
      <c r="W176" s="443"/>
      <c r="X176" s="430"/>
      <c r="Y176" s="431"/>
      <c r="Z176" s="444"/>
      <c r="AA176" s="442">
        <v>0</v>
      </c>
      <c r="AB176" s="443"/>
      <c r="AC176" s="430"/>
      <c r="AD176" s="431"/>
      <c r="AE176" s="444"/>
      <c r="AF176" s="442">
        <v>0</v>
      </c>
      <c r="AG176" s="443"/>
      <c r="AH176" s="430"/>
      <c r="AI176" s="431"/>
      <c r="AJ176" s="444"/>
      <c r="AK176" s="442">
        <v>0</v>
      </c>
      <c r="AL176" s="443"/>
      <c r="AM176" s="430"/>
      <c r="AN176" s="431"/>
      <c r="AO176" s="444"/>
      <c r="AP176" s="442">
        <v>0</v>
      </c>
      <c r="AQ176" s="443"/>
      <c r="AR176" s="430"/>
      <c r="AS176" s="431"/>
      <c r="AT176" s="444"/>
      <c r="AU176" s="442">
        <v>0</v>
      </c>
      <c r="AV176" s="443"/>
      <c r="AW176" s="430"/>
      <c r="AX176" s="431"/>
      <c r="AY176" s="444"/>
      <c r="AZ176" s="442">
        <v>0</v>
      </c>
      <c r="BA176" s="443"/>
      <c r="BB176" s="430"/>
      <c r="BC176" s="431"/>
      <c r="BD176" s="444"/>
      <c r="BE176" s="442">
        <v>0</v>
      </c>
      <c r="BF176" s="443"/>
      <c r="BG176" s="430"/>
      <c r="BH176" s="431"/>
      <c r="BI176" s="444"/>
      <c r="BJ176" s="442">
        <v>0</v>
      </c>
      <c r="BK176" s="443"/>
      <c r="BL176" s="430"/>
      <c r="BM176" s="431"/>
      <c r="BN176" s="444"/>
      <c r="BO176" s="442">
        <v>0</v>
      </c>
      <c r="BP176" s="443"/>
      <c r="BQ176" s="430"/>
      <c r="BR176" s="431"/>
      <c r="BS176" s="444"/>
      <c r="BT176" s="442">
        <f>SUM(L176:BO176)</f>
        <v>0</v>
      </c>
      <c r="BU176" s="443"/>
      <c r="BV176" s="430"/>
      <c r="BW176" s="8"/>
      <c r="BZ176" s="9"/>
    </row>
    <row r="177" spans="4:78" ht="12.75" customHeight="1" x14ac:dyDescent="0.35">
      <c r="D177" s="8"/>
      <c r="G177" s="430"/>
      <c r="H177" s="430"/>
      <c r="I177" s="430"/>
      <c r="J177" s="431"/>
      <c r="K177" s="430"/>
      <c r="L177" s="430"/>
      <c r="M177" s="430"/>
      <c r="N177" s="430"/>
      <c r="O177" s="431"/>
      <c r="P177" s="430"/>
      <c r="Q177" s="430"/>
      <c r="R177" s="430"/>
      <c r="S177" s="430"/>
      <c r="T177" s="431"/>
      <c r="U177" s="430"/>
      <c r="V177" s="430"/>
      <c r="W177" s="430"/>
      <c r="X177" s="430"/>
      <c r="Y177" s="431"/>
      <c r="Z177" s="430"/>
      <c r="AA177" s="430"/>
      <c r="AB177" s="430"/>
      <c r="AC177" s="430"/>
      <c r="AD177" s="431"/>
      <c r="AE177" s="430"/>
      <c r="AF177" s="430"/>
      <c r="AG177" s="430"/>
      <c r="AH177" s="430"/>
      <c r="AI177" s="431"/>
      <c r="AJ177" s="430"/>
      <c r="AK177" s="430"/>
      <c r="AL177" s="430"/>
      <c r="AM177" s="430"/>
      <c r="AN177" s="431"/>
      <c r="AO177" s="430"/>
      <c r="AP177" s="430"/>
      <c r="AQ177" s="430"/>
      <c r="AR177" s="430"/>
      <c r="AS177" s="431"/>
      <c r="AT177" s="430"/>
      <c r="AU177" s="430"/>
      <c r="AV177" s="430"/>
      <c r="AW177" s="430"/>
      <c r="AX177" s="431"/>
      <c r="AY177" s="430"/>
      <c r="AZ177" s="430"/>
      <c r="BA177" s="430"/>
      <c r="BB177" s="430"/>
      <c r="BC177" s="431"/>
      <c r="BD177" s="430"/>
      <c r="BE177" s="430"/>
      <c r="BF177" s="430"/>
      <c r="BG177" s="430"/>
      <c r="BH177" s="431"/>
      <c r="BI177" s="430"/>
      <c r="BJ177" s="430"/>
      <c r="BK177" s="430"/>
      <c r="BL177" s="430"/>
      <c r="BM177" s="431"/>
      <c r="BN177" s="430"/>
      <c r="BO177" s="430"/>
      <c r="BP177" s="430"/>
      <c r="BQ177" s="430"/>
      <c r="BR177" s="431"/>
      <c r="BS177" s="430"/>
      <c r="BT177" s="430"/>
      <c r="BU177" s="430"/>
      <c r="BV177" s="430"/>
      <c r="BW177" s="8"/>
      <c r="BZ177" s="9"/>
    </row>
    <row r="178" spans="4:78" ht="12.75" customHeight="1" x14ac:dyDescent="0.35">
      <c r="D178" s="57" t="s">
        <v>363</v>
      </c>
      <c r="G178" s="430"/>
      <c r="H178" s="430"/>
      <c r="I178" s="430"/>
      <c r="J178" s="431"/>
      <c r="K178" s="430"/>
      <c r="L178" s="430"/>
      <c r="M178" s="430"/>
      <c r="N178" s="430"/>
      <c r="O178" s="431"/>
      <c r="P178" s="430"/>
      <c r="Q178" s="430"/>
      <c r="R178" s="430"/>
      <c r="S178" s="430"/>
      <c r="T178" s="431"/>
      <c r="U178" s="430"/>
      <c r="V178" s="430"/>
      <c r="W178" s="430"/>
      <c r="X178" s="430"/>
      <c r="Y178" s="431"/>
      <c r="Z178" s="430"/>
      <c r="AA178" s="430"/>
      <c r="AB178" s="430"/>
      <c r="AC178" s="430"/>
      <c r="AD178" s="431"/>
      <c r="AE178" s="430"/>
      <c r="AF178" s="430"/>
      <c r="AG178" s="430"/>
      <c r="AH178" s="430"/>
      <c r="AI178" s="431"/>
      <c r="AJ178" s="430"/>
      <c r="AK178" s="430"/>
      <c r="AL178" s="430"/>
      <c r="AM178" s="430"/>
      <c r="AN178" s="431"/>
      <c r="AO178" s="430"/>
      <c r="AP178" s="430"/>
      <c r="AQ178" s="430"/>
      <c r="AR178" s="430"/>
      <c r="AS178" s="431"/>
      <c r="AT178" s="430"/>
      <c r="AU178" s="430"/>
      <c r="AV178" s="430"/>
      <c r="AW178" s="430"/>
      <c r="AX178" s="431"/>
      <c r="AY178" s="430"/>
      <c r="AZ178" s="430"/>
      <c r="BA178" s="430"/>
      <c r="BB178" s="430"/>
      <c r="BC178" s="431"/>
      <c r="BD178" s="430"/>
      <c r="BE178" s="430"/>
      <c r="BF178" s="430"/>
      <c r="BG178" s="430"/>
      <c r="BH178" s="431"/>
      <c r="BI178" s="430"/>
      <c r="BJ178" s="430"/>
      <c r="BK178" s="430"/>
      <c r="BL178" s="430"/>
      <c r="BM178" s="431"/>
      <c r="BN178" s="430"/>
      <c r="BO178" s="430"/>
      <c r="BP178" s="430"/>
      <c r="BQ178" s="430"/>
      <c r="BR178" s="431"/>
      <c r="BS178" s="430"/>
      <c r="BT178" s="430"/>
      <c r="BU178" s="430"/>
      <c r="BV178" s="430"/>
      <c r="BW178" s="8"/>
      <c r="BZ178" s="9"/>
    </row>
    <row r="179" spans="4:78" ht="12.75" customHeight="1" x14ac:dyDescent="0.35">
      <c r="D179" s="8" t="s">
        <v>364</v>
      </c>
      <c r="G179" s="430">
        <f>SUM(G180:G182)</f>
        <v>0</v>
      </c>
      <c r="H179" s="430"/>
      <c r="I179" s="430"/>
      <c r="J179" s="431"/>
      <c r="K179" s="430"/>
      <c r="L179" s="430">
        <f>SUM(L180:L182)</f>
        <v>0</v>
      </c>
      <c r="M179" s="430"/>
      <c r="N179" s="430"/>
      <c r="O179" s="431"/>
      <c r="P179" s="430"/>
      <c r="Q179" s="430">
        <f>SUM(Q180:Q182)</f>
        <v>0</v>
      </c>
      <c r="R179" s="430"/>
      <c r="S179" s="430"/>
      <c r="T179" s="431"/>
      <c r="U179" s="430"/>
      <c r="V179" s="430">
        <f>SUM(V180:V182)</f>
        <v>0</v>
      </c>
      <c r="W179" s="430"/>
      <c r="X179" s="430"/>
      <c r="Y179" s="431"/>
      <c r="Z179" s="430"/>
      <c r="AA179" s="430">
        <f>SUM(AA180:AA182)</f>
        <v>0</v>
      </c>
      <c r="AB179" s="430"/>
      <c r="AC179" s="430"/>
      <c r="AD179" s="431"/>
      <c r="AE179" s="430"/>
      <c r="AF179" s="430">
        <f>SUM(AF180:AF182)</f>
        <v>0</v>
      </c>
      <c r="AG179" s="430"/>
      <c r="AH179" s="430"/>
      <c r="AI179" s="431"/>
      <c r="AJ179" s="430"/>
      <c r="AK179" s="430">
        <f>SUM(AK180:AK182)</f>
        <v>0</v>
      </c>
      <c r="AL179" s="430"/>
      <c r="AM179" s="430"/>
      <c r="AN179" s="431"/>
      <c r="AO179" s="430"/>
      <c r="AP179" s="430">
        <f>SUM(AP180:AP182)</f>
        <v>0</v>
      </c>
      <c r="AQ179" s="430"/>
      <c r="AR179" s="430"/>
      <c r="AS179" s="431"/>
      <c r="AT179" s="430"/>
      <c r="AU179" s="430">
        <f>SUM(AU180:AU182)</f>
        <v>0</v>
      </c>
      <c r="AV179" s="430"/>
      <c r="AW179" s="430"/>
      <c r="AX179" s="431"/>
      <c r="AY179" s="430"/>
      <c r="AZ179" s="430">
        <f>SUM(AZ180:AZ182)</f>
        <v>0</v>
      </c>
      <c r="BA179" s="430"/>
      <c r="BB179" s="430"/>
      <c r="BC179" s="431"/>
      <c r="BD179" s="430"/>
      <c r="BE179" s="430">
        <f>SUM(BE180:BE182)</f>
        <v>0</v>
      </c>
      <c r="BF179" s="430"/>
      <c r="BG179" s="430"/>
      <c r="BH179" s="431"/>
      <c r="BI179" s="430"/>
      <c r="BJ179" s="430">
        <f>SUM(BJ180:BJ182)</f>
        <v>0</v>
      </c>
      <c r="BK179" s="430"/>
      <c r="BL179" s="430"/>
      <c r="BM179" s="431"/>
      <c r="BN179" s="430"/>
      <c r="BO179" s="430">
        <f>SUM(BO180:BO182)</f>
        <v>0</v>
      </c>
      <c r="BP179" s="430"/>
      <c r="BQ179" s="430"/>
      <c r="BR179" s="431"/>
      <c r="BS179" s="430"/>
      <c r="BT179" s="430">
        <f>SUM(BT180:BT182)</f>
        <v>0</v>
      </c>
      <c r="BU179" s="430"/>
      <c r="BV179" s="430"/>
      <c r="BW179" s="8"/>
      <c r="BZ179" s="9"/>
    </row>
    <row r="180" spans="4:78" ht="12.75" customHeight="1" x14ac:dyDescent="0.35">
      <c r="D180" s="8" t="s">
        <v>328</v>
      </c>
      <c r="F180" s="362"/>
      <c r="G180" s="428">
        <v>0</v>
      </c>
      <c r="H180" s="429"/>
      <c r="I180" s="430"/>
      <c r="J180" s="431"/>
      <c r="K180" s="432"/>
      <c r="L180" s="428">
        <v>0</v>
      </c>
      <c r="M180" s="429"/>
      <c r="N180" s="430"/>
      <c r="O180" s="431"/>
      <c r="P180" s="432"/>
      <c r="Q180" s="428">
        <v>0</v>
      </c>
      <c r="R180" s="429"/>
      <c r="S180" s="430"/>
      <c r="T180" s="431"/>
      <c r="U180" s="432"/>
      <c r="V180" s="428">
        <v>0</v>
      </c>
      <c r="W180" s="429"/>
      <c r="X180" s="430"/>
      <c r="Y180" s="431"/>
      <c r="Z180" s="432"/>
      <c r="AA180" s="428">
        <v>0</v>
      </c>
      <c r="AB180" s="429"/>
      <c r="AC180" s="430"/>
      <c r="AD180" s="431"/>
      <c r="AE180" s="432"/>
      <c r="AF180" s="428">
        <v>0</v>
      </c>
      <c r="AG180" s="429"/>
      <c r="AH180" s="430"/>
      <c r="AI180" s="431"/>
      <c r="AJ180" s="432"/>
      <c r="AK180" s="428">
        <v>0</v>
      </c>
      <c r="AL180" s="429"/>
      <c r="AM180" s="430"/>
      <c r="AN180" s="431"/>
      <c r="AO180" s="432"/>
      <c r="AP180" s="428">
        <v>0</v>
      </c>
      <c r="AQ180" s="429"/>
      <c r="AR180" s="430"/>
      <c r="AS180" s="431"/>
      <c r="AT180" s="432"/>
      <c r="AU180" s="428">
        <v>0</v>
      </c>
      <c r="AV180" s="429"/>
      <c r="AW180" s="430"/>
      <c r="AX180" s="431"/>
      <c r="AY180" s="432"/>
      <c r="AZ180" s="428">
        <v>0</v>
      </c>
      <c r="BA180" s="429"/>
      <c r="BB180" s="430"/>
      <c r="BC180" s="431"/>
      <c r="BD180" s="432"/>
      <c r="BE180" s="428">
        <v>0</v>
      </c>
      <c r="BF180" s="429"/>
      <c r="BG180" s="430"/>
      <c r="BH180" s="431"/>
      <c r="BI180" s="432"/>
      <c r="BJ180" s="428">
        <v>0</v>
      </c>
      <c r="BK180" s="429"/>
      <c r="BL180" s="430"/>
      <c r="BM180" s="431"/>
      <c r="BN180" s="432"/>
      <c r="BO180" s="428">
        <v>0</v>
      </c>
      <c r="BP180" s="429"/>
      <c r="BQ180" s="430"/>
      <c r="BR180" s="431"/>
      <c r="BS180" s="432"/>
      <c r="BT180" s="428">
        <f>SUM(L180:BO180)</f>
        <v>0</v>
      </c>
      <c r="BU180" s="429"/>
      <c r="BV180" s="430"/>
      <c r="BW180" s="8"/>
      <c r="BZ180" s="9"/>
    </row>
    <row r="181" spans="4:78" ht="12.75" customHeight="1" x14ac:dyDescent="0.35">
      <c r="D181" s="8" t="s">
        <v>331</v>
      </c>
      <c r="F181" s="357"/>
      <c r="G181" s="430">
        <v>0</v>
      </c>
      <c r="H181" s="434"/>
      <c r="I181" s="430"/>
      <c r="J181" s="431"/>
      <c r="K181" s="431"/>
      <c r="L181" s="430">
        <v>0</v>
      </c>
      <c r="M181" s="434"/>
      <c r="N181" s="430"/>
      <c r="O181" s="431"/>
      <c r="P181" s="431"/>
      <c r="Q181" s="430">
        <v>0</v>
      </c>
      <c r="R181" s="434"/>
      <c r="S181" s="430"/>
      <c r="T181" s="431"/>
      <c r="U181" s="431"/>
      <c r="V181" s="430">
        <v>0</v>
      </c>
      <c r="W181" s="434"/>
      <c r="X181" s="430"/>
      <c r="Y181" s="431"/>
      <c r="Z181" s="431"/>
      <c r="AA181" s="430">
        <v>0</v>
      </c>
      <c r="AB181" s="434"/>
      <c r="AC181" s="430"/>
      <c r="AD181" s="431"/>
      <c r="AE181" s="431"/>
      <c r="AF181" s="430">
        <v>0</v>
      </c>
      <c r="AG181" s="434"/>
      <c r="AH181" s="430"/>
      <c r="AI181" s="431"/>
      <c r="AJ181" s="431"/>
      <c r="AK181" s="430">
        <v>0</v>
      </c>
      <c r="AL181" s="434"/>
      <c r="AM181" s="430"/>
      <c r="AN181" s="431"/>
      <c r="AO181" s="431"/>
      <c r="AP181" s="430">
        <v>0</v>
      </c>
      <c r="AQ181" s="434"/>
      <c r="AR181" s="430"/>
      <c r="AS181" s="431"/>
      <c r="AT181" s="431"/>
      <c r="AU181" s="430">
        <v>0</v>
      </c>
      <c r="AV181" s="434"/>
      <c r="AW181" s="430"/>
      <c r="AX181" s="431"/>
      <c r="AY181" s="431"/>
      <c r="AZ181" s="430">
        <v>0</v>
      </c>
      <c r="BA181" s="434"/>
      <c r="BB181" s="430"/>
      <c r="BC181" s="431"/>
      <c r="BD181" s="431"/>
      <c r="BE181" s="430">
        <v>0</v>
      </c>
      <c r="BF181" s="434"/>
      <c r="BG181" s="430"/>
      <c r="BH181" s="431"/>
      <c r="BI181" s="431"/>
      <c r="BJ181" s="430">
        <v>0</v>
      </c>
      <c r="BK181" s="434"/>
      <c r="BL181" s="430"/>
      <c r="BM181" s="431"/>
      <c r="BN181" s="431"/>
      <c r="BO181" s="430">
        <v>0</v>
      </c>
      <c r="BP181" s="434"/>
      <c r="BQ181" s="430"/>
      <c r="BR181" s="431"/>
      <c r="BS181" s="431"/>
      <c r="BT181" s="430">
        <f>SUM(L181:BO181)</f>
        <v>0</v>
      </c>
      <c r="BU181" s="434"/>
      <c r="BV181" s="430"/>
      <c r="BW181" s="8"/>
      <c r="BZ181" s="9"/>
    </row>
    <row r="182" spans="4:78" ht="12.75" customHeight="1" x14ac:dyDescent="0.35">
      <c r="D182" s="8" t="s">
        <v>332</v>
      </c>
      <c r="F182" s="375"/>
      <c r="G182" s="442">
        <v>0</v>
      </c>
      <c r="H182" s="443"/>
      <c r="I182" s="430"/>
      <c r="J182" s="431"/>
      <c r="K182" s="444"/>
      <c r="L182" s="442">
        <v>0</v>
      </c>
      <c r="M182" s="443"/>
      <c r="N182" s="430"/>
      <c r="O182" s="431"/>
      <c r="P182" s="444"/>
      <c r="Q182" s="442">
        <v>0</v>
      </c>
      <c r="R182" s="443"/>
      <c r="S182" s="430"/>
      <c r="T182" s="431"/>
      <c r="U182" s="444"/>
      <c r="V182" s="442">
        <v>0</v>
      </c>
      <c r="W182" s="443"/>
      <c r="X182" s="430"/>
      <c r="Y182" s="431"/>
      <c r="Z182" s="444"/>
      <c r="AA182" s="442">
        <v>0</v>
      </c>
      <c r="AB182" s="443"/>
      <c r="AC182" s="430"/>
      <c r="AD182" s="431"/>
      <c r="AE182" s="444"/>
      <c r="AF182" s="442">
        <v>0</v>
      </c>
      <c r="AG182" s="443"/>
      <c r="AH182" s="430"/>
      <c r="AI182" s="431"/>
      <c r="AJ182" s="444"/>
      <c r="AK182" s="442">
        <v>0</v>
      </c>
      <c r="AL182" s="443"/>
      <c r="AM182" s="430"/>
      <c r="AN182" s="431"/>
      <c r="AO182" s="444"/>
      <c r="AP182" s="442">
        <v>0</v>
      </c>
      <c r="AQ182" s="443"/>
      <c r="AR182" s="430"/>
      <c r="AS182" s="431"/>
      <c r="AT182" s="444"/>
      <c r="AU182" s="442">
        <v>0</v>
      </c>
      <c r="AV182" s="443"/>
      <c r="AW182" s="430"/>
      <c r="AX182" s="431"/>
      <c r="AY182" s="444"/>
      <c r="AZ182" s="442">
        <v>0</v>
      </c>
      <c r="BA182" s="443"/>
      <c r="BB182" s="430"/>
      <c r="BC182" s="431"/>
      <c r="BD182" s="444"/>
      <c r="BE182" s="442">
        <v>0</v>
      </c>
      <c r="BF182" s="443"/>
      <c r="BG182" s="430"/>
      <c r="BH182" s="431"/>
      <c r="BI182" s="444"/>
      <c r="BJ182" s="442">
        <v>0</v>
      </c>
      <c r="BK182" s="443"/>
      <c r="BL182" s="430"/>
      <c r="BM182" s="431"/>
      <c r="BN182" s="444"/>
      <c r="BO182" s="442">
        <v>0</v>
      </c>
      <c r="BP182" s="443"/>
      <c r="BQ182" s="430"/>
      <c r="BR182" s="431"/>
      <c r="BS182" s="444"/>
      <c r="BT182" s="442">
        <f>SUM(L182:BO182)</f>
        <v>0</v>
      </c>
      <c r="BU182" s="443"/>
      <c r="BV182" s="430"/>
      <c r="BW182" s="8"/>
      <c r="BZ182" s="9"/>
    </row>
    <row r="183" spans="4:78" ht="12.75" customHeight="1" x14ac:dyDescent="0.35">
      <c r="D183" s="8"/>
      <c r="G183" s="430"/>
      <c r="H183" s="430"/>
      <c r="I183" s="430"/>
      <c r="J183" s="431"/>
      <c r="K183" s="430"/>
      <c r="L183" s="430"/>
      <c r="M183" s="430"/>
      <c r="N183" s="430"/>
      <c r="O183" s="431"/>
      <c r="P183" s="430"/>
      <c r="Q183" s="430"/>
      <c r="R183" s="430"/>
      <c r="S183" s="430"/>
      <c r="T183" s="431"/>
      <c r="U183" s="430"/>
      <c r="V183" s="430"/>
      <c r="W183" s="430"/>
      <c r="X183" s="430"/>
      <c r="Y183" s="431"/>
      <c r="Z183" s="430"/>
      <c r="AA183" s="430"/>
      <c r="AB183" s="430"/>
      <c r="AC183" s="430"/>
      <c r="AD183" s="431"/>
      <c r="AE183" s="430"/>
      <c r="AF183" s="430"/>
      <c r="AG183" s="430"/>
      <c r="AH183" s="430"/>
      <c r="AI183" s="431"/>
      <c r="AJ183" s="430"/>
      <c r="AK183" s="430"/>
      <c r="AL183" s="430"/>
      <c r="AM183" s="430"/>
      <c r="AN183" s="431"/>
      <c r="AO183" s="430"/>
      <c r="AP183" s="430"/>
      <c r="AQ183" s="430"/>
      <c r="AR183" s="430"/>
      <c r="AS183" s="431"/>
      <c r="AT183" s="430"/>
      <c r="AU183" s="430"/>
      <c r="AV183" s="430"/>
      <c r="AW183" s="430"/>
      <c r="AX183" s="431"/>
      <c r="AY183" s="430"/>
      <c r="AZ183" s="430"/>
      <c r="BA183" s="430"/>
      <c r="BB183" s="430"/>
      <c r="BC183" s="431"/>
      <c r="BD183" s="430"/>
      <c r="BE183" s="430"/>
      <c r="BF183" s="430"/>
      <c r="BG183" s="430"/>
      <c r="BH183" s="431"/>
      <c r="BI183" s="430"/>
      <c r="BJ183" s="430"/>
      <c r="BK183" s="430"/>
      <c r="BL183" s="430"/>
      <c r="BM183" s="431"/>
      <c r="BN183" s="430"/>
      <c r="BO183" s="430"/>
      <c r="BP183" s="430"/>
      <c r="BQ183" s="430"/>
      <c r="BR183" s="431"/>
      <c r="BS183" s="430"/>
      <c r="BT183" s="430"/>
      <c r="BU183" s="430"/>
      <c r="BV183" s="430"/>
      <c r="BW183" s="8"/>
      <c r="BZ183" s="9"/>
    </row>
    <row r="184" spans="4:78" ht="12.75" customHeight="1" x14ac:dyDescent="0.35">
      <c r="D184" s="8" t="s">
        <v>365</v>
      </c>
      <c r="G184" s="430">
        <f>SUM(G185:G187)</f>
        <v>0</v>
      </c>
      <c r="H184" s="430"/>
      <c r="I184" s="430"/>
      <c r="J184" s="431"/>
      <c r="K184" s="430"/>
      <c r="L184" s="430">
        <f>SUM(L185:L187)</f>
        <v>0</v>
      </c>
      <c r="M184" s="430"/>
      <c r="N184" s="430"/>
      <c r="O184" s="431"/>
      <c r="P184" s="430"/>
      <c r="Q184" s="430">
        <f>SUM(Q185:Q187)</f>
        <v>0</v>
      </c>
      <c r="R184" s="430"/>
      <c r="S184" s="430"/>
      <c r="T184" s="431"/>
      <c r="U184" s="430"/>
      <c r="V184" s="430">
        <f>SUM(V185:V187)</f>
        <v>0</v>
      </c>
      <c r="W184" s="430"/>
      <c r="X184" s="430"/>
      <c r="Y184" s="431"/>
      <c r="Z184" s="430"/>
      <c r="AA184" s="430">
        <f>SUM(AA185:AA187)</f>
        <v>0</v>
      </c>
      <c r="AB184" s="430"/>
      <c r="AC184" s="430"/>
      <c r="AD184" s="431"/>
      <c r="AE184" s="430"/>
      <c r="AF184" s="430">
        <f>SUM(AF185:AF187)</f>
        <v>0</v>
      </c>
      <c r="AG184" s="430"/>
      <c r="AH184" s="430"/>
      <c r="AI184" s="431"/>
      <c r="AJ184" s="430"/>
      <c r="AK184" s="430">
        <f>SUM(AK185:AK187)</f>
        <v>0</v>
      </c>
      <c r="AL184" s="430"/>
      <c r="AM184" s="430"/>
      <c r="AN184" s="431"/>
      <c r="AO184" s="430"/>
      <c r="AP184" s="430">
        <f>SUM(AP185:AP187)</f>
        <v>0</v>
      </c>
      <c r="AQ184" s="430"/>
      <c r="AR184" s="430"/>
      <c r="AS184" s="431"/>
      <c r="AT184" s="430"/>
      <c r="AU184" s="430">
        <f>SUM(AU185:AU187)</f>
        <v>0</v>
      </c>
      <c r="AV184" s="430"/>
      <c r="AW184" s="430"/>
      <c r="AX184" s="431"/>
      <c r="AY184" s="430"/>
      <c r="AZ184" s="430">
        <f>SUM(AZ185:AZ187)</f>
        <v>0</v>
      </c>
      <c r="BA184" s="430"/>
      <c r="BB184" s="430"/>
      <c r="BC184" s="431"/>
      <c r="BD184" s="430"/>
      <c r="BE184" s="430">
        <f>SUM(BE185:BE187)</f>
        <v>0</v>
      </c>
      <c r="BF184" s="430"/>
      <c r="BG184" s="430"/>
      <c r="BH184" s="431"/>
      <c r="BI184" s="430"/>
      <c r="BJ184" s="430">
        <f>SUM(BJ185:BJ187)</f>
        <v>0</v>
      </c>
      <c r="BK184" s="430"/>
      <c r="BL184" s="430"/>
      <c r="BM184" s="431"/>
      <c r="BN184" s="430"/>
      <c r="BO184" s="430">
        <f>SUM(BO185:BO187)</f>
        <v>0</v>
      </c>
      <c r="BP184" s="430"/>
      <c r="BQ184" s="430"/>
      <c r="BR184" s="431"/>
      <c r="BS184" s="430"/>
      <c r="BT184" s="430">
        <f>SUM(BT185:BT187)</f>
        <v>0</v>
      </c>
      <c r="BU184" s="430"/>
      <c r="BV184" s="430"/>
      <c r="BW184" s="8"/>
      <c r="BZ184" s="9"/>
    </row>
    <row r="185" spans="4:78" ht="12.75" customHeight="1" x14ac:dyDescent="0.35">
      <c r="D185" s="8" t="s">
        <v>328</v>
      </c>
      <c r="F185" s="362"/>
      <c r="G185" s="428">
        <v>0</v>
      </c>
      <c r="H185" s="429"/>
      <c r="I185" s="430"/>
      <c r="J185" s="431"/>
      <c r="K185" s="432"/>
      <c r="L185" s="428">
        <v>0</v>
      </c>
      <c r="M185" s="429"/>
      <c r="N185" s="430"/>
      <c r="O185" s="431"/>
      <c r="P185" s="432"/>
      <c r="Q185" s="428">
        <v>0</v>
      </c>
      <c r="R185" s="429"/>
      <c r="S185" s="430"/>
      <c r="T185" s="431"/>
      <c r="U185" s="432"/>
      <c r="V185" s="428">
        <v>0</v>
      </c>
      <c r="W185" s="429"/>
      <c r="X185" s="430"/>
      <c r="Y185" s="431"/>
      <c r="Z185" s="432"/>
      <c r="AA185" s="428">
        <v>0</v>
      </c>
      <c r="AB185" s="429"/>
      <c r="AC185" s="430"/>
      <c r="AD185" s="431"/>
      <c r="AE185" s="432"/>
      <c r="AF185" s="428">
        <v>0</v>
      </c>
      <c r="AG185" s="429"/>
      <c r="AH185" s="430"/>
      <c r="AI185" s="431"/>
      <c r="AJ185" s="432"/>
      <c r="AK185" s="428">
        <v>0</v>
      </c>
      <c r="AL185" s="429"/>
      <c r="AM185" s="430"/>
      <c r="AN185" s="431"/>
      <c r="AO185" s="432"/>
      <c r="AP185" s="428">
        <v>0</v>
      </c>
      <c r="AQ185" s="429"/>
      <c r="AR185" s="430"/>
      <c r="AS185" s="431"/>
      <c r="AT185" s="432"/>
      <c r="AU185" s="428">
        <v>0</v>
      </c>
      <c r="AV185" s="429"/>
      <c r="AW185" s="430"/>
      <c r="AX185" s="431"/>
      <c r="AY185" s="432"/>
      <c r="AZ185" s="428">
        <v>0</v>
      </c>
      <c r="BA185" s="429"/>
      <c r="BB185" s="430"/>
      <c r="BC185" s="431"/>
      <c r="BD185" s="432"/>
      <c r="BE185" s="428">
        <v>0</v>
      </c>
      <c r="BF185" s="429"/>
      <c r="BG185" s="430"/>
      <c r="BH185" s="431"/>
      <c r="BI185" s="432"/>
      <c r="BJ185" s="428">
        <v>0</v>
      </c>
      <c r="BK185" s="429"/>
      <c r="BL185" s="430"/>
      <c r="BM185" s="431"/>
      <c r="BN185" s="432"/>
      <c r="BO185" s="428">
        <v>0</v>
      </c>
      <c r="BP185" s="429"/>
      <c r="BQ185" s="430"/>
      <c r="BR185" s="431"/>
      <c r="BS185" s="432"/>
      <c r="BT185" s="428">
        <f>SUM(L185:BO185)</f>
        <v>0</v>
      </c>
      <c r="BU185" s="429"/>
      <c r="BV185" s="430"/>
      <c r="BW185" s="8"/>
      <c r="BZ185" s="9"/>
    </row>
    <row r="186" spans="4:78" ht="12.75" customHeight="1" x14ac:dyDescent="0.35">
      <c r="D186" s="8" t="s">
        <v>331</v>
      </c>
      <c r="F186" s="357"/>
      <c r="G186" s="430">
        <v>0</v>
      </c>
      <c r="H186" s="434"/>
      <c r="I186" s="430"/>
      <c r="J186" s="431"/>
      <c r="K186" s="431"/>
      <c r="L186" s="430">
        <v>0</v>
      </c>
      <c r="M186" s="434"/>
      <c r="N186" s="430"/>
      <c r="O186" s="431"/>
      <c r="P186" s="431"/>
      <c r="Q186" s="430">
        <v>0</v>
      </c>
      <c r="R186" s="434"/>
      <c r="S186" s="430"/>
      <c r="T186" s="431"/>
      <c r="U186" s="431"/>
      <c r="V186" s="430">
        <v>0</v>
      </c>
      <c r="W186" s="434"/>
      <c r="X186" s="430"/>
      <c r="Y186" s="431"/>
      <c r="Z186" s="431"/>
      <c r="AA186" s="430">
        <v>0</v>
      </c>
      <c r="AB186" s="434"/>
      <c r="AC186" s="430"/>
      <c r="AD186" s="431"/>
      <c r="AE186" s="431"/>
      <c r="AF186" s="430">
        <v>0</v>
      </c>
      <c r="AG186" s="434"/>
      <c r="AH186" s="430"/>
      <c r="AI186" s="431"/>
      <c r="AJ186" s="431"/>
      <c r="AK186" s="430">
        <v>0</v>
      </c>
      <c r="AL186" s="434"/>
      <c r="AM186" s="430"/>
      <c r="AN186" s="431"/>
      <c r="AO186" s="431"/>
      <c r="AP186" s="430">
        <v>0</v>
      </c>
      <c r="AQ186" s="434"/>
      <c r="AR186" s="430"/>
      <c r="AS186" s="431"/>
      <c r="AT186" s="431"/>
      <c r="AU186" s="430">
        <v>0</v>
      </c>
      <c r="AV186" s="434"/>
      <c r="AW186" s="430"/>
      <c r="AX186" s="431"/>
      <c r="AY186" s="431"/>
      <c r="AZ186" s="430">
        <v>0</v>
      </c>
      <c r="BA186" s="434"/>
      <c r="BB186" s="430"/>
      <c r="BC186" s="431"/>
      <c r="BD186" s="431"/>
      <c r="BE186" s="430">
        <v>0</v>
      </c>
      <c r="BF186" s="434"/>
      <c r="BG186" s="430"/>
      <c r="BH186" s="431"/>
      <c r="BI186" s="431"/>
      <c r="BJ186" s="430">
        <v>0</v>
      </c>
      <c r="BK186" s="434"/>
      <c r="BL186" s="430"/>
      <c r="BM186" s="431"/>
      <c r="BN186" s="431"/>
      <c r="BO186" s="430">
        <v>0</v>
      </c>
      <c r="BP186" s="434"/>
      <c r="BQ186" s="430"/>
      <c r="BR186" s="431"/>
      <c r="BS186" s="431"/>
      <c r="BT186" s="430">
        <f>SUM(L186:BO186)</f>
        <v>0</v>
      </c>
      <c r="BU186" s="434"/>
      <c r="BV186" s="430"/>
      <c r="BW186" s="8"/>
      <c r="BZ186" s="9"/>
    </row>
    <row r="187" spans="4:78" ht="12.75" customHeight="1" x14ac:dyDescent="0.35">
      <c r="D187" s="8" t="s">
        <v>332</v>
      </c>
      <c r="F187" s="375"/>
      <c r="G187" s="442">
        <v>0</v>
      </c>
      <c r="H187" s="443"/>
      <c r="I187" s="430"/>
      <c r="J187" s="431"/>
      <c r="K187" s="444"/>
      <c r="L187" s="442">
        <v>0</v>
      </c>
      <c r="M187" s="443"/>
      <c r="N187" s="430"/>
      <c r="O187" s="431"/>
      <c r="P187" s="444"/>
      <c r="Q187" s="442">
        <v>0</v>
      </c>
      <c r="R187" s="443"/>
      <c r="S187" s="430"/>
      <c r="T187" s="431"/>
      <c r="U187" s="444"/>
      <c r="V187" s="442">
        <v>0</v>
      </c>
      <c r="W187" s="443"/>
      <c r="X187" s="430"/>
      <c r="Y187" s="431"/>
      <c r="Z187" s="444"/>
      <c r="AA187" s="442">
        <v>0</v>
      </c>
      <c r="AB187" s="443"/>
      <c r="AC187" s="430"/>
      <c r="AD187" s="431"/>
      <c r="AE187" s="444"/>
      <c r="AF187" s="442">
        <v>0</v>
      </c>
      <c r="AG187" s="443"/>
      <c r="AH187" s="430"/>
      <c r="AI187" s="431"/>
      <c r="AJ187" s="444"/>
      <c r="AK187" s="442">
        <v>0</v>
      </c>
      <c r="AL187" s="443"/>
      <c r="AM187" s="430"/>
      <c r="AN187" s="431"/>
      <c r="AO187" s="444"/>
      <c r="AP187" s="442">
        <v>0</v>
      </c>
      <c r="AQ187" s="443"/>
      <c r="AR187" s="430"/>
      <c r="AS187" s="431"/>
      <c r="AT187" s="444"/>
      <c r="AU187" s="442">
        <v>0</v>
      </c>
      <c r="AV187" s="443"/>
      <c r="AW187" s="430"/>
      <c r="AX187" s="431"/>
      <c r="AY187" s="444"/>
      <c r="AZ187" s="442">
        <v>0</v>
      </c>
      <c r="BA187" s="443"/>
      <c r="BB187" s="430"/>
      <c r="BC187" s="431"/>
      <c r="BD187" s="444"/>
      <c r="BE187" s="442">
        <v>0</v>
      </c>
      <c r="BF187" s="443"/>
      <c r="BG187" s="430"/>
      <c r="BH187" s="431"/>
      <c r="BI187" s="444"/>
      <c r="BJ187" s="442">
        <v>0</v>
      </c>
      <c r="BK187" s="443"/>
      <c r="BL187" s="430"/>
      <c r="BM187" s="431"/>
      <c r="BN187" s="444"/>
      <c r="BO187" s="442">
        <v>0</v>
      </c>
      <c r="BP187" s="443"/>
      <c r="BQ187" s="430"/>
      <c r="BR187" s="431"/>
      <c r="BS187" s="444"/>
      <c r="BT187" s="442">
        <f>SUM(L187:BO187)</f>
        <v>0</v>
      </c>
      <c r="BU187" s="443"/>
      <c r="BV187" s="430"/>
      <c r="BW187" s="8"/>
      <c r="BZ187" s="9"/>
    </row>
    <row r="188" spans="4:78" ht="12.75" customHeight="1" x14ac:dyDescent="0.35">
      <c r="D188" s="8"/>
      <c r="G188" s="430"/>
      <c r="H188" s="430"/>
      <c r="I188" s="430"/>
      <c r="J188" s="431"/>
      <c r="K188" s="430"/>
      <c r="L188" s="430"/>
      <c r="M188" s="430"/>
      <c r="N188" s="430"/>
      <c r="O188" s="431"/>
      <c r="P188" s="430"/>
      <c r="Q188" s="430"/>
      <c r="R188" s="430"/>
      <c r="S188" s="430"/>
      <c r="T188" s="431"/>
      <c r="U188" s="430"/>
      <c r="V188" s="430"/>
      <c r="W188" s="430"/>
      <c r="X188" s="430"/>
      <c r="Y188" s="431"/>
      <c r="Z188" s="430"/>
      <c r="AA188" s="430"/>
      <c r="AB188" s="430"/>
      <c r="AC188" s="430"/>
      <c r="AD188" s="431"/>
      <c r="AE188" s="430"/>
      <c r="AF188" s="430"/>
      <c r="AG188" s="430"/>
      <c r="AH188" s="430"/>
      <c r="AI188" s="431"/>
      <c r="AJ188" s="430"/>
      <c r="AK188" s="430"/>
      <c r="AL188" s="430"/>
      <c r="AM188" s="430"/>
      <c r="AN188" s="431"/>
      <c r="AO188" s="430"/>
      <c r="AP188" s="430"/>
      <c r="AQ188" s="430"/>
      <c r="AR188" s="430"/>
      <c r="AS188" s="431"/>
      <c r="AT188" s="430"/>
      <c r="AU188" s="430"/>
      <c r="AV188" s="430"/>
      <c r="AW188" s="430"/>
      <c r="AX188" s="431"/>
      <c r="AY188" s="430"/>
      <c r="AZ188" s="430"/>
      <c r="BA188" s="430"/>
      <c r="BB188" s="430"/>
      <c r="BC188" s="431"/>
      <c r="BD188" s="430"/>
      <c r="BE188" s="430"/>
      <c r="BF188" s="430"/>
      <c r="BG188" s="430"/>
      <c r="BH188" s="431"/>
      <c r="BI188" s="430"/>
      <c r="BJ188" s="430"/>
      <c r="BK188" s="430"/>
      <c r="BL188" s="430"/>
      <c r="BM188" s="431"/>
      <c r="BN188" s="430"/>
      <c r="BO188" s="430"/>
      <c r="BP188" s="430"/>
      <c r="BQ188" s="430"/>
      <c r="BR188" s="431"/>
      <c r="BS188" s="430"/>
      <c r="BT188" s="430"/>
      <c r="BU188" s="430"/>
      <c r="BV188" s="430"/>
      <c r="BW188" s="8"/>
      <c r="BZ188" s="9"/>
    </row>
    <row r="189" spans="4:78" ht="12.75" customHeight="1" x14ac:dyDescent="0.35">
      <c r="D189" s="8" t="s">
        <v>366</v>
      </c>
      <c r="G189" s="430">
        <f>SUM(G190:G192)</f>
        <v>0</v>
      </c>
      <c r="H189" s="430"/>
      <c r="I189" s="430"/>
      <c r="J189" s="431"/>
      <c r="K189" s="430"/>
      <c r="L189" s="430">
        <f>SUM(L190:L192)</f>
        <v>0</v>
      </c>
      <c r="M189" s="430"/>
      <c r="N189" s="430"/>
      <c r="O189" s="431"/>
      <c r="P189" s="430"/>
      <c r="Q189" s="430">
        <f>SUM(Q190:Q192)</f>
        <v>0</v>
      </c>
      <c r="R189" s="430"/>
      <c r="S189" s="430"/>
      <c r="T189" s="431"/>
      <c r="U189" s="430"/>
      <c r="V189" s="430">
        <f>SUM(V190:V192)</f>
        <v>0</v>
      </c>
      <c r="W189" s="430"/>
      <c r="X189" s="430"/>
      <c r="Y189" s="431"/>
      <c r="Z189" s="430"/>
      <c r="AA189" s="430">
        <f>SUM(AA190:AA192)</f>
        <v>0</v>
      </c>
      <c r="AB189" s="430"/>
      <c r="AC189" s="430"/>
      <c r="AD189" s="431"/>
      <c r="AE189" s="430"/>
      <c r="AF189" s="430">
        <f>SUM(AF190:AF192)</f>
        <v>0</v>
      </c>
      <c r="AG189" s="430"/>
      <c r="AH189" s="430"/>
      <c r="AI189" s="431"/>
      <c r="AJ189" s="430"/>
      <c r="AK189" s="430">
        <f>SUM(AK190:AK192)</f>
        <v>0</v>
      </c>
      <c r="AL189" s="430"/>
      <c r="AM189" s="430"/>
      <c r="AN189" s="431"/>
      <c r="AO189" s="430"/>
      <c r="AP189" s="430">
        <f>SUM(AP190:AP192)</f>
        <v>0</v>
      </c>
      <c r="AQ189" s="430"/>
      <c r="AR189" s="430"/>
      <c r="AS189" s="431"/>
      <c r="AT189" s="430"/>
      <c r="AU189" s="430">
        <f>SUM(AU190:AU192)</f>
        <v>0</v>
      </c>
      <c r="AV189" s="430"/>
      <c r="AW189" s="430"/>
      <c r="AX189" s="431"/>
      <c r="AY189" s="430"/>
      <c r="AZ189" s="430">
        <f>SUM(AZ190:AZ192)</f>
        <v>0</v>
      </c>
      <c r="BA189" s="430"/>
      <c r="BB189" s="430"/>
      <c r="BC189" s="431"/>
      <c r="BD189" s="430"/>
      <c r="BE189" s="430">
        <f>SUM(BE190:BE192)</f>
        <v>0</v>
      </c>
      <c r="BF189" s="430"/>
      <c r="BG189" s="430"/>
      <c r="BH189" s="431"/>
      <c r="BI189" s="430"/>
      <c r="BJ189" s="430">
        <f>SUM(BJ190:BJ192)</f>
        <v>0</v>
      </c>
      <c r="BK189" s="430"/>
      <c r="BL189" s="430"/>
      <c r="BM189" s="431"/>
      <c r="BN189" s="430"/>
      <c r="BO189" s="430">
        <f>SUM(BO190:BO192)</f>
        <v>0</v>
      </c>
      <c r="BP189" s="430"/>
      <c r="BQ189" s="430"/>
      <c r="BR189" s="431"/>
      <c r="BS189" s="430"/>
      <c r="BT189" s="430">
        <f>SUM(BT190:BT192)</f>
        <v>0</v>
      </c>
      <c r="BU189" s="430"/>
      <c r="BV189" s="430"/>
      <c r="BW189" s="8"/>
      <c r="BZ189" s="9"/>
    </row>
    <row r="190" spans="4:78" ht="12.75" customHeight="1" x14ac:dyDescent="0.35">
      <c r="D190" s="8" t="s">
        <v>328</v>
      </c>
      <c r="F190" s="362"/>
      <c r="G190" s="428">
        <v>0</v>
      </c>
      <c r="H190" s="429"/>
      <c r="I190" s="430"/>
      <c r="J190" s="431"/>
      <c r="K190" s="432"/>
      <c r="L190" s="428">
        <v>0</v>
      </c>
      <c r="M190" s="429"/>
      <c r="N190" s="430"/>
      <c r="O190" s="431"/>
      <c r="P190" s="432"/>
      <c r="Q190" s="428">
        <v>0</v>
      </c>
      <c r="R190" s="429"/>
      <c r="S190" s="430"/>
      <c r="T190" s="431"/>
      <c r="U190" s="432"/>
      <c r="V190" s="428">
        <v>0</v>
      </c>
      <c r="W190" s="429"/>
      <c r="X190" s="430"/>
      <c r="Y190" s="431"/>
      <c r="Z190" s="432"/>
      <c r="AA190" s="428">
        <v>0</v>
      </c>
      <c r="AB190" s="429"/>
      <c r="AC190" s="430"/>
      <c r="AD190" s="431"/>
      <c r="AE190" s="432"/>
      <c r="AF190" s="428">
        <v>0</v>
      </c>
      <c r="AG190" s="429"/>
      <c r="AH190" s="430"/>
      <c r="AI190" s="431"/>
      <c r="AJ190" s="432"/>
      <c r="AK190" s="428">
        <v>0</v>
      </c>
      <c r="AL190" s="429"/>
      <c r="AM190" s="430"/>
      <c r="AN190" s="431"/>
      <c r="AO190" s="432"/>
      <c r="AP190" s="428">
        <v>0</v>
      </c>
      <c r="AQ190" s="429"/>
      <c r="AR190" s="430"/>
      <c r="AS190" s="431"/>
      <c r="AT190" s="432"/>
      <c r="AU190" s="428">
        <v>0</v>
      </c>
      <c r="AV190" s="429"/>
      <c r="AW190" s="430"/>
      <c r="AX190" s="431"/>
      <c r="AY190" s="432"/>
      <c r="AZ190" s="428">
        <v>0</v>
      </c>
      <c r="BA190" s="429"/>
      <c r="BB190" s="430"/>
      <c r="BC190" s="431"/>
      <c r="BD190" s="432"/>
      <c r="BE190" s="428">
        <v>0</v>
      </c>
      <c r="BF190" s="429"/>
      <c r="BG190" s="430"/>
      <c r="BH190" s="431"/>
      <c r="BI190" s="432"/>
      <c r="BJ190" s="428">
        <v>0</v>
      </c>
      <c r="BK190" s="429"/>
      <c r="BL190" s="430"/>
      <c r="BM190" s="431"/>
      <c r="BN190" s="432"/>
      <c r="BO190" s="428">
        <v>0</v>
      </c>
      <c r="BP190" s="429"/>
      <c r="BQ190" s="430"/>
      <c r="BR190" s="431"/>
      <c r="BS190" s="432"/>
      <c r="BT190" s="428">
        <f>SUM(L190:BO190)</f>
        <v>0</v>
      </c>
      <c r="BU190" s="429"/>
      <c r="BV190" s="430"/>
      <c r="BW190" s="8"/>
      <c r="BZ190" s="9"/>
    </row>
    <row r="191" spans="4:78" ht="12.75" customHeight="1" x14ac:dyDescent="0.35">
      <c r="D191" s="8" t="s">
        <v>331</v>
      </c>
      <c r="F191" s="357"/>
      <c r="G191" s="430">
        <v>0</v>
      </c>
      <c r="H191" s="434"/>
      <c r="I191" s="430"/>
      <c r="J191" s="431"/>
      <c r="K191" s="431"/>
      <c r="L191" s="430">
        <v>0</v>
      </c>
      <c r="M191" s="434"/>
      <c r="N191" s="430"/>
      <c r="O191" s="431"/>
      <c r="P191" s="431"/>
      <c r="Q191" s="430">
        <v>0</v>
      </c>
      <c r="R191" s="434"/>
      <c r="S191" s="430"/>
      <c r="T191" s="431"/>
      <c r="U191" s="431"/>
      <c r="V191" s="430">
        <v>0</v>
      </c>
      <c r="W191" s="434"/>
      <c r="X191" s="430"/>
      <c r="Y191" s="431"/>
      <c r="Z191" s="431"/>
      <c r="AA191" s="430">
        <v>0</v>
      </c>
      <c r="AB191" s="434"/>
      <c r="AC191" s="430"/>
      <c r="AD191" s="431"/>
      <c r="AE191" s="431"/>
      <c r="AF191" s="430">
        <v>0</v>
      </c>
      <c r="AG191" s="434"/>
      <c r="AH191" s="430"/>
      <c r="AI191" s="431"/>
      <c r="AJ191" s="431"/>
      <c r="AK191" s="430">
        <v>0</v>
      </c>
      <c r="AL191" s="434"/>
      <c r="AM191" s="430"/>
      <c r="AN191" s="431"/>
      <c r="AO191" s="431"/>
      <c r="AP191" s="430">
        <v>0</v>
      </c>
      <c r="AQ191" s="434"/>
      <c r="AR191" s="430"/>
      <c r="AS191" s="431"/>
      <c r="AT191" s="431"/>
      <c r="AU191" s="430">
        <v>0</v>
      </c>
      <c r="AV191" s="434"/>
      <c r="AW191" s="430"/>
      <c r="AX191" s="431"/>
      <c r="AY191" s="431"/>
      <c r="AZ191" s="430">
        <v>0</v>
      </c>
      <c r="BA191" s="434"/>
      <c r="BB191" s="430"/>
      <c r="BC191" s="431"/>
      <c r="BD191" s="431"/>
      <c r="BE191" s="430">
        <v>0</v>
      </c>
      <c r="BF191" s="434"/>
      <c r="BG191" s="430"/>
      <c r="BH191" s="431"/>
      <c r="BI191" s="431"/>
      <c r="BJ191" s="430">
        <v>0</v>
      </c>
      <c r="BK191" s="434"/>
      <c r="BL191" s="430"/>
      <c r="BM191" s="431"/>
      <c r="BN191" s="431"/>
      <c r="BO191" s="430">
        <v>0</v>
      </c>
      <c r="BP191" s="434"/>
      <c r="BQ191" s="430"/>
      <c r="BR191" s="431"/>
      <c r="BS191" s="431"/>
      <c r="BT191" s="430">
        <f>SUM(L191:BO191)</f>
        <v>0</v>
      </c>
      <c r="BU191" s="434"/>
      <c r="BV191" s="430"/>
      <c r="BW191" s="8"/>
      <c r="BZ191" s="9"/>
    </row>
    <row r="192" spans="4:78" ht="12.75" customHeight="1" x14ac:dyDescent="0.35">
      <c r="D192" s="8" t="s">
        <v>332</v>
      </c>
      <c r="F192" s="375"/>
      <c r="G192" s="442">
        <v>0</v>
      </c>
      <c r="H192" s="443"/>
      <c r="I192" s="430"/>
      <c r="J192" s="431"/>
      <c r="K192" s="444"/>
      <c r="L192" s="442">
        <v>0</v>
      </c>
      <c r="M192" s="443"/>
      <c r="N192" s="430"/>
      <c r="O192" s="431"/>
      <c r="P192" s="444"/>
      <c r="Q192" s="442">
        <v>0</v>
      </c>
      <c r="R192" s="443"/>
      <c r="S192" s="430"/>
      <c r="T192" s="431"/>
      <c r="U192" s="444"/>
      <c r="V192" s="442">
        <v>0</v>
      </c>
      <c r="W192" s="443"/>
      <c r="X192" s="430"/>
      <c r="Y192" s="431"/>
      <c r="Z192" s="444"/>
      <c r="AA192" s="442">
        <v>0</v>
      </c>
      <c r="AB192" s="443"/>
      <c r="AC192" s="430"/>
      <c r="AD192" s="431"/>
      <c r="AE192" s="444"/>
      <c r="AF192" s="442">
        <v>0</v>
      </c>
      <c r="AG192" s="443"/>
      <c r="AH192" s="430"/>
      <c r="AI192" s="431"/>
      <c r="AJ192" s="444"/>
      <c r="AK192" s="442">
        <v>0</v>
      </c>
      <c r="AL192" s="443"/>
      <c r="AM192" s="430"/>
      <c r="AN192" s="431"/>
      <c r="AO192" s="444"/>
      <c r="AP192" s="442">
        <v>0</v>
      </c>
      <c r="AQ192" s="443"/>
      <c r="AR192" s="430"/>
      <c r="AS192" s="431"/>
      <c r="AT192" s="444"/>
      <c r="AU192" s="442">
        <v>0</v>
      </c>
      <c r="AV192" s="443"/>
      <c r="AW192" s="430"/>
      <c r="AX192" s="431"/>
      <c r="AY192" s="444"/>
      <c r="AZ192" s="442">
        <v>0</v>
      </c>
      <c r="BA192" s="443"/>
      <c r="BB192" s="430"/>
      <c r="BC192" s="431"/>
      <c r="BD192" s="444"/>
      <c r="BE192" s="442">
        <v>0</v>
      </c>
      <c r="BF192" s="443"/>
      <c r="BG192" s="430"/>
      <c r="BH192" s="431"/>
      <c r="BI192" s="444"/>
      <c r="BJ192" s="442">
        <v>0</v>
      </c>
      <c r="BK192" s="443"/>
      <c r="BL192" s="430"/>
      <c r="BM192" s="431"/>
      <c r="BN192" s="444"/>
      <c r="BO192" s="442">
        <v>0</v>
      </c>
      <c r="BP192" s="443"/>
      <c r="BQ192" s="430"/>
      <c r="BR192" s="431"/>
      <c r="BS192" s="444"/>
      <c r="BT192" s="442">
        <f>SUM(L192:BO192)</f>
        <v>0</v>
      </c>
      <c r="BU192" s="443"/>
      <c r="BV192" s="430"/>
      <c r="BW192" s="8"/>
      <c r="BZ192" s="9"/>
    </row>
    <row r="193" spans="3:78" ht="12.75" customHeight="1" x14ac:dyDescent="0.35">
      <c r="D193" s="8"/>
      <c r="G193" s="430"/>
      <c r="H193" s="430"/>
      <c r="I193" s="430"/>
      <c r="J193" s="431"/>
      <c r="K193" s="430"/>
      <c r="L193" s="430"/>
      <c r="M193" s="430"/>
      <c r="N193" s="430"/>
      <c r="O193" s="431"/>
      <c r="P193" s="430"/>
      <c r="Q193" s="430"/>
      <c r="R193" s="430"/>
      <c r="S193" s="430"/>
      <c r="T193" s="431"/>
      <c r="U193" s="430"/>
      <c r="V193" s="430"/>
      <c r="W193" s="430"/>
      <c r="X193" s="430"/>
      <c r="Y193" s="431"/>
      <c r="Z193" s="430"/>
      <c r="AA193" s="430"/>
      <c r="AB193" s="430"/>
      <c r="AC193" s="430"/>
      <c r="AD193" s="431"/>
      <c r="AE193" s="430"/>
      <c r="AF193" s="430"/>
      <c r="AG193" s="430"/>
      <c r="AH193" s="430"/>
      <c r="AI193" s="431"/>
      <c r="AJ193" s="430"/>
      <c r="AK193" s="430"/>
      <c r="AL193" s="430"/>
      <c r="AM193" s="430"/>
      <c r="AN193" s="431"/>
      <c r="AO193" s="430"/>
      <c r="AP193" s="430"/>
      <c r="AQ193" s="430"/>
      <c r="AR193" s="430"/>
      <c r="AS193" s="431"/>
      <c r="AT193" s="430"/>
      <c r="AU193" s="430"/>
      <c r="AV193" s="430"/>
      <c r="AW193" s="430"/>
      <c r="AX193" s="431"/>
      <c r="AY193" s="430"/>
      <c r="AZ193" s="430"/>
      <c r="BA193" s="430"/>
      <c r="BB193" s="430"/>
      <c r="BC193" s="431"/>
      <c r="BD193" s="430"/>
      <c r="BE193" s="430"/>
      <c r="BF193" s="430"/>
      <c r="BG193" s="430"/>
      <c r="BH193" s="431"/>
      <c r="BI193" s="430"/>
      <c r="BJ193" s="430"/>
      <c r="BK193" s="430"/>
      <c r="BL193" s="430"/>
      <c r="BM193" s="431"/>
      <c r="BN193" s="430"/>
      <c r="BO193" s="430"/>
      <c r="BP193" s="430"/>
      <c r="BQ193" s="430"/>
      <c r="BR193" s="431"/>
      <c r="BS193" s="430"/>
      <c r="BT193" s="430"/>
      <c r="BU193" s="430"/>
      <c r="BV193" s="430"/>
      <c r="BW193" s="8"/>
      <c r="BZ193" s="9"/>
    </row>
    <row r="194" spans="3:78" ht="12.75" customHeight="1" x14ac:dyDescent="0.35">
      <c r="D194" s="8" t="s">
        <v>367</v>
      </c>
      <c r="G194" s="430">
        <f>SUM(G195:G197)</f>
        <v>0</v>
      </c>
      <c r="H194" s="430"/>
      <c r="I194" s="430"/>
      <c r="J194" s="431"/>
      <c r="K194" s="430"/>
      <c r="L194" s="430">
        <f>SUM(L195:L197)</f>
        <v>0</v>
      </c>
      <c r="M194" s="430"/>
      <c r="N194" s="430"/>
      <c r="O194" s="431"/>
      <c r="P194" s="430"/>
      <c r="Q194" s="430">
        <f>SUM(Q195:Q197)</f>
        <v>0</v>
      </c>
      <c r="R194" s="430"/>
      <c r="S194" s="430"/>
      <c r="T194" s="431"/>
      <c r="U194" s="430"/>
      <c r="V194" s="430">
        <f>SUM(V195:V197)</f>
        <v>0</v>
      </c>
      <c r="W194" s="430"/>
      <c r="X194" s="430"/>
      <c r="Y194" s="431"/>
      <c r="Z194" s="430"/>
      <c r="AA194" s="430">
        <f>SUM(AA195:AA197)</f>
        <v>0</v>
      </c>
      <c r="AB194" s="430"/>
      <c r="AC194" s="430"/>
      <c r="AD194" s="431"/>
      <c r="AE194" s="430"/>
      <c r="AF194" s="430">
        <f>SUM(AF195:AF197)</f>
        <v>0</v>
      </c>
      <c r="AG194" s="430"/>
      <c r="AH194" s="430"/>
      <c r="AI194" s="431"/>
      <c r="AJ194" s="430"/>
      <c r="AK194" s="430">
        <f>SUM(AK195:AK197)</f>
        <v>0</v>
      </c>
      <c r="AL194" s="430"/>
      <c r="AM194" s="430"/>
      <c r="AN194" s="431"/>
      <c r="AO194" s="430"/>
      <c r="AP194" s="430">
        <f>SUM(AP195:AP197)</f>
        <v>0</v>
      </c>
      <c r="AQ194" s="430"/>
      <c r="AR194" s="430"/>
      <c r="AS194" s="431"/>
      <c r="AT194" s="430"/>
      <c r="AU194" s="430">
        <f>SUM(AU195:AU197)</f>
        <v>0</v>
      </c>
      <c r="AV194" s="430"/>
      <c r="AW194" s="430"/>
      <c r="AX194" s="431"/>
      <c r="AY194" s="430"/>
      <c r="AZ194" s="430">
        <f>SUM(AZ195:AZ197)</f>
        <v>0</v>
      </c>
      <c r="BA194" s="430"/>
      <c r="BB194" s="430"/>
      <c r="BC194" s="431"/>
      <c r="BD194" s="430"/>
      <c r="BE194" s="430">
        <f>SUM(BE195:BE197)</f>
        <v>0</v>
      </c>
      <c r="BF194" s="430"/>
      <c r="BG194" s="430"/>
      <c r="BH194" s="431"/>
      <c r="BI194" s="430"/>
      <c r="BJ194" s="430">
        <f>SUM(BJ195:BJ197)</f>
        <v>0</v>
      </c>
      <c r="BK194" s="430"/>
      <c r="BL194" s="430"/>
      <c r="BM194" s="431"/>
      <c r="BN194" s="430"/>
      <c r="BO194" s="430">
        <f>SUM(BO195:BO197)</f>
        <v>0</v>
      </c>
      <c r="BP194" s="430"/>
      <c r="BQ194" s="430"/>
      <c r="BR194" s="431"/>
      <c r="BS194" s="430"/>
      <c r="BT194" s="430">
        <f>SUM(BT195:BT197)</f>
        <v>0</v>
      </c>
      <c r="BU194" s="430"/>
      <c r="BV194" s="430"/>
      <c r="BW194" s="8"/>
      <c r="BZ194" s="9"/>
    </row>
    <row r="195" spans="3:78" ht="12.75" customHeight="1" x14ac:dyDescent="0.35">
      <c r="D195" s="8" t="s">
        <v>328</v>
      </c>
      <c r="F195" s="362"/>
      <c r="G195" s="428">
        <v>0</v>
      </c>
      <c r="H195" s="429"/>
      <c r="I195" s="430"/>
      <c r="J195" s="431"/>
      <c r="K195" s="432"/>
      <c r="L195" s="428">
        <v>0</v>
      </c>
      <c r="M195" s="429"/>
      <c r="N195" s="430"/>
      <c r="O195" s="431"/>
      <c r="P195" s="432"/>
      <c r="Q195" s="428">
        <v>0</v>
      </c>
      <c r="R195" s="429"/>
      <c r="S195" s="430"/>
      <c r="T195" s="431"/>
      <c r="U195" s="432"/>
      <c r="V195" s="428">
        <v>0</v>
      </c>
      <c r="W195" s="429"/>
      <c r="X195" s="430"/>
      <c r="Y195" s="431"/>
      <c r="Z195" s="432"/>
      <c r="AA195" s="428">
        <v>0</v>
      </c>
      <c r="AB195" s="429"/>
      <c r="AC195" s="430"/>
      <c r="AD195" s="431"/>
      <c r="AE195" s="432"/>
      <c r="AF195" s="428">
        <v>0</v>
      </c>
      <c r="AG195" s="429"/>
      <c r="AH195" s="430"/>
      <c r="AI195" s="431"/>
      <c r="AJ195" s="432"/>
      <c r="AK195" s="428">
        <v>0</v>
      </c>
      <c r="AL195" s="429"/>
      <c r="AM195" s="430"/>
      <c r="AN195" s="431"/>
      <c r="AO195" s="432"/>
      <c r="AP195" s="428">
        <v>0</v>
      </c>
      <c r="AQ195" s="429"/>
      <c r="AR195" s="430"/>
      <c r="AS195" s="431"/>
      <c r="AT195" s="432"/>
      <c r="AU195" s="428">
        <v>0</v>
      </c>
      <c r="AV195" s="429"/>
      <c r="AW195" s="430"/>
      <c r="AX195" s="431"/>
      <c r="AY195" s="432"/>
      <c r="AZ195" s="428">
        <v>0</v>
      </c>
      <c r="BA195" s="429"/>
      <c r="BB195" s="430"/>
      <c r="BC195" s="431"/>
      <c r="BD195" s="432"/>
      <c r="BE195" s="428">
        <v>0</v>
      </c>
      <c r="BF195" s="429"/>
      <c r="BG195" s="430"/>
      <c r="BH195" s="431"/>
      <c r="BI195" s="432"/>
      <c r="BJ195" s="428">
        <v>0</v>
      </c>
      <c r="BK195" s="429"/>
      <c r="BL195" s="430"/>
      <c r="BM195" s="431"/>
      <c r="BN195" s="432"/>
      <c r="BO195" s="428">
        <v>0</v>
      </c>
      <c r="BP195" s="429"/>
      <c r="BQ195" s="430"/>
      <c r="BR195" s="431"/>
      <c r="BS195" s="432"/>
      <c r="BT195" s="428">
        <f>SUM(L195:BO195)</f>
        <v>0</v>
      </c>
      <c r="BU195" s="429"/>
      <c r="BV195" s="430"/>
      <c r="BW195" s="8"/>
      <c r="BZ195" s="9"/>
    </row>
    <row r="196" spans="3:78" ht="12.75" customHeight="1" x14ac:dyDescent="0.35">
      <c r="D196" s="8" t="s">
        <v>331</v>
      </c>
      <c r="F196" s="357"/>
      <c r="G196" s="430">
        <v>0</v>
      </c>
      <c r="H196" s="434"/>
      <c r="I196" s="430"/>
      <c r="J196" s="431"/>
      <c r="K196" s="431"/>
      <c r="L196" s="430">
        <v>0</v>
      </c>
      <c r="M196" s="434"/>
      <c r="N196" s="430"/>
      <c r="O196" s="431"/>
      <c r="P196" s="431"/>
      <c r="Q196" s="430">
        <v>0</v>
      </c>
      <c r="R196" s="434"/>
      <c r="S196" s="430"/>
      <c r="T196" s="431"/>
      <c r="U196" s="431"/>
      <c r="V196" s="430">
        <v>0</v>
      </c>
      <c r="W196" s="434"/>
      <c r="X196" s="430"/>
      <c r="Y196" s="431"/>
      <c r="Z196" s="431"/>
      <c r="AA196" s="430">
        <v>0</v>
      </c>
      <c r="AB196" s="434"/>
      <c r="AC196" s="430"/>
      <c r="AD196" s="431"/>
      <c r="AE196" s="431"/>
      <c r="AF196" s="430">
        <v>0</v>
      </c>
      <c r="AG196" s="434"/>
      <c r="AH196" s="430"/>
      <c r="AI196" s="431"/>
      <c r="AJ196" s="431"/>
      <c r="AK196" s="430">
        <v>0</v>
      </c>
      <c r="AL196" s="434"/>
      <c r="AM196" s="430"/>
      <c r="AN196" s="431"/>
      <c r="AO196" s="431"/>
      <c r="AP196" s="430">
        <v>0</v>
      </c>
      <c r="AQ196" s="434"/>
      <c r="AR196" s="430"/>
      <c r="AS196" s="431"/>
      <c r="AT196" s="431"/>
      <c r="AU196" s="430">
        <v>0</v>
      </c>
      <c r="AV196" s="434"/>
      <c r="AW196" s="430"/>
      <c r="AX196" s="431"/>
      <c r="AY196" s="431"/>
      <c r="AZ196" s="430">
        <v>0</v>
      </c>
      <c r="BA196" s="434"/>
      <c r="BB196" s="430"/>
      <c r="BC196" s="431"/>
      <c r="BD196" s="431"/>
      <c r="BE196" s="430">
        <v>0</v>
      </c>
      <c r="BF196" s="434"/>
      <c r="BG196" s="430"/>
      <c r="BH196" s="431"/>
      <c r="BI196" s="431"/>
      <c r="BJ196" s="430">
        <v>0</v>
      </c>
      <c r="BK196" s="434"/>
      <c r="BL196" s="430"/>
      <c r="BM196" s="431"/>
      <c r="BN196" s="431"/>
      <c r="BO196" s="430">
        <v>0</v>
      </c>
      <c r="BP196" s="434"/>
      <c r="BQ196" s="430"/>
      <c r="BR196" s="431"/>
      <c r="BS196" s="431"/>
      <c r="BT196" s="430">
        <f>SUM(L196:BO196)</f>
        <v>0</v>
      </c>
      <c r="BU196" s="434"/>
      <c r="BV196" s="430"/>
      <c r="BW196" s="8"/>
      <c r="BZ196" s="9"/>
    </row>
    <row r="197" spans="3:78" ht="12.75" customHeight="1" x14ac:dyDescent="0.35">
      <c r="D197" s="8" t="s">
        <v>332</v>
      </c>
      <c r="F197" s="375"/>
      <c r="G197" s="442">
        <v>0</v>
      </c>
      <c r="H197" s="443"/>
      <c r="I197" s="430"/>
      <c r="J197" s="431"/>
      <c r="K197" s="444"/>
      <c r="L197" s="442">
        <v>0</v>
      </c>
      <c r="M197" s="443"/>
      <c r="N197" s="430"/>
      <c r="O197" s="431"/>
      <c r="P197" s="444"/>
      <c r="Q197" s="442">
        <v>0</v>
      </c>
      <c r="R197" s="443"/>
      <c r="S197" s="430"/>
      <c r="T197" s="431"/>
      <c r="U197" s="444"/>
      <c r="V197" s="442">
        <v>0</v>
      </c>
      <c r="W197" s="443"/>
      <c r="X197" s="430"/>
      <c r="Y197" s="431"/>
      <c r="Z197" s="444"/>
      <c r="AA197" s="442">
        <v>0</v>
      </c>
      <c r="AB197" s="443"/>
      <c r="AC197" s="430"/>
      <c r="AD197" s="431"/>
      <c r="AE197" s="444"/>
      <c r="AF197" s="442">
        <v>0</v>
      </c>
      <c r="AG197" s="443"/>
      <c r="AH197" s="430"/>
      <c r="AI197" s="431"/>
      <c r="AJ197" s="444"/>
      <c r="AK197" s="442">
        <v>0</v>
      </c>
      <c r="AL197" s="443"/>
      <c r="AM197" s="430"/>
      <c r="AN197" s="431"/>
      <c r="AO197" s="444"/>
      <c r="AP197" s="442">
        <v>0</v>
      </c>
      <c r="AQ197" s="443"/>
      <c r="AR197" s="430"/>
      <c r="AS197" s="431"/>
      <c r="AT197" s="444"/>
      <c r="AU197" s="442">
        <v>0</v>
      </c>
      <c r="AV197" s="443"/>
      <c r="AW197" s="430"/>
      <c r="AX197" s="431"/>
      <c r="AY197" s="444"/>
      <c r="AZ197" s="442">
        <v>0</v>
      </c>
      <c r="BA197" s="443"/>
      <c r="BB197" s="430"/>
      <c r="BC197" s="431"/>
      <c r="BD197" s="444"/>
      <c r="BE197" s="442">
        <v>0</v>
      </c>
      <c r="BF197" s="443"/>
      <c r="BG197" s="430"/>
      <c r="BH197" s="431"/>
      <c r="BI197" s="444"/>
      <c r="BJ197" s="442">
        <v>0</v>
      </c>
      <c r="BK197" s="443"/>
      <c r="BL197" s="430"/>
      <c r="BM197" s="431"/>
      <c r="BN197" s="444"/>
      <c r="BO197" s="442">
        <v>0</v>
      </c>
      <c r="BP197" s="443"/>
      <c r="BQ197" s="430"/>
      <c r="BR197" s="431"/>
      <c r="BS197" s="444"/>
      <c r="BT197" s="442">
        <f>SUM(L197:BO197)</f>
        <v>0</v>
      </c>
      <c r="BU197" s="443"/>
      <c r="BV197" s="430"/>
      <c r="BW197" s="8"/>
      <c r="BZ197" s="9"/>
    </row>
    <row r="198" spans="3:78" ht="12.75" hidden="1" customHeight="1" x14ac:dyDescent="0.35">
      <c r="D198" s="8"/>
      <c r="G198" s="430"/>
      <c r="H198" s="430"/>
      <c r="I198" s="430"/>
      <c r="J198" s="431"/>
      <c r="K198" s="430"/>
      <c r="L198" s="430"/>
      <c r="M198" s="430"/>
      <c r="N198" s="430"/>
      <c r="O198" s="431"/>
      <c r="P198" s="430"/>
      <c r="Q198" s="430"/>
      <c r="R198" s="430"/>
      <c r="S198" s="430"/>
      <c r="T198" s="431"/>
      <c r="U198" s="430"/>
      <c r="V198" s="430"/>
      <c r="W198" s="430"/>
      <c r="X198" s="430"/>
      <c r="Y198" s="431"/>
      <c r="Z198" s="430"/>
      <c r="AA198" s="430"/>
      <c r="AB198" s="430"/>
      <c r="AC198" s="430"/>
      <c r="AD198" s="431"/>
      <c r="AE198" s="430"/>
      <c r="AF198" s="430"/>
      <c r="AG198" s="430"/>
      <c r="AH198" s="430"/>
      <c r="AI198" s="431"/>
      <c r="AJ198" s="430"/>
      <c r="AK198" s="430"/>
      <c r="AL198" s="430"/>
      <c r="AM198" s="430"/>
      <c r="AN198" s="431"/>
      <c r="AO198" s="430"/>
      <c r="AP198" s="430"/>
      <c r="AQ198" s="430"/>
      <c r="AR198" s="430"/>
      <c r="AS198" s="431"/>
      <c r="AT198" s="430"/>
      <c r="AU198" s="430"/>
      <c r="AV198" s="430"/>
      <c r="AW198" s="430"/>
      <c r="AX198" s="431"/>
      <c r="AY198" s="430"/>
      <c r="AZ198" s="430"/>
      <c r="BA198" s="430"/>
      <c r="BB198" s="430"/>
      <c r="BC198" s="431"/>
      <c r="BD198" s="430"/>
      <c r="BE198" s="430"/>
      <c r="BF198" s="430"/>
      <c r="BG198" s="430"/>
      <c r="BH198" s="431"/>
      <c r="BI198" s="430"/>
      <c r="BJ198" s="430"/>
      <c r="BK198" s="430"/>
      <c r="BL198" s="430"/>
      <c r="BM198" s="431"/>
      <c r="BN198" s="430"/>
      <c r="BO198" s="430"/>
      <c r="BP198" s="430"/>
      <c r="BQ198" s="430"/>
      <c r="BR198" s="431"/>
      <c r="BS198" s="430"/>
      <c r="BT198" s="430"/>
      <c r="BU198" s="430"/>
      <c r="BV198" s="430"/>
      <c r="BW198" s="8"/>
      <c r="BZ198" s="9"/>
    </row>
    <row r="199" spans="3:78" ht="12.75" hidden="1" customHeight="1" x14ac:dyDescent="0.35">
      <c r="D199" s="8" t="s">
        <v>368</v>
      </c>
      <c r="G199" s="430">
        <f>SUM(G200:G202)</f>
        <v>0</v>
      </c>
      <c r="H199" s="430"/>
      <c r="I199" s="430"/>
      <c r="J199" s="431"/>
      <c r="K199" s="430"/>
      <c r="L199" s="430">
        <f>SUM(L200:L202)</f>
        <v>0</v>
      </c>
      <c r="M199" s="430"/>
      <c r="N199" s="430"/>
      <c r="O199" s="431"/>
      <c r="P199" s="430"/>
      <c r="Q199" s="430">
        <f>SUM(Q200:Q202)</f>
        <v>0</v>
      </c>
      <c r="R199" s="430"/>
      <c r="S199" s="430"/>
      <c r="T199" s="431"/>
      <c r="U199" s="430"/>
      <c r="V199" s="430">
        <f>SUM(V200:V202)</f>
        <v>0</v>
      </c>
      <c r="W199" s="430"/>
      <c r="X199" s="430"/>
      <c r="Y199" s="431"/>
      <c r="Z199" s="430"/>
      <c r="AA199" s="430">
        <f>SUM(AA200:AA202)</f>
        <v>0</v>
      </c>
      <c r="AB199" s="430"/>
      <c r="AC199" s="430"/>
      <c r="AD199" s="431"/>
      <c r="AE199" s="430"/>
      <c r="AF199" s="430">
        <f>SUM(AF200:AF202)</f>
        <v>0</v>
      </c>
      <c r="AG199" s="430"/>
      <c r="AH199" s="430"/>
      <c r="AI199" s="431"/>
      <c r="AJ199" s="430"/>
      <c r="AK199" s="430">
        <f>SUM(AK200:AK202)</f>
        <v>0</v>
      </c>
      <c r="AL199" s="430"/>
      <c r="AM199" s="430"/>
      <c r="AN199" s="431"/>
      <c r="AO199" s="430"/>
      <c r="AP199" s="430">
        <f>SUM(AP200:AP202)</f>
        <v>0</v>
      </c>
      <c r="AQ199" s="430"/>
      <c r="AR199" s="430"/>
      <c r="AS199" s="431"/>
      <c r="AT199" s="430"/>
      <c r="AU199" s="430">
        <f>SUM(AU200:AU202)</f>
        <v>0</v>
      </c>
      <c r="AV199" s="430"/>
      <c r="AW199" s="430"/>
      <c r="AX199" s="431"/>
      <c r="AY199" s="430"/>
      <c r="AZ199" s="430">
        <f>SUM(AZ200:AZ202)</f>
        <v>0</v>
      </c>
      <c r="BA199" s="430"/>
      <c r="BB199" s="430"/>
      <c r="BC199" s="431"/>
      <c r="BD199" s="430"/>
      <c r="BE199" s="430">
        <f>SUM(BE200:BE202)</f>
        <v>0</v>
      </c>
      <c r="BF199" s="430"/>
      <c r="BG199" s="430"/>
      <c r="BH199" s="431"/>
      <c r="BI199" s="430"/>
      <c r="BJ199" s="430">
        <f>SUM(BJ200:BJ202)</f>
        <v>0</v>
      </c>
      <c r="BK199" s="430"/>
      <c r="BL199" s="430"/>
      <c r="BM199" s="431"/>
      <c r="BN199" s="430"/>
      <c r="BO199" s="430">
        <f>SUM(BO200:BO202)</f>
        <v>0</v>
      </c>
      <c r="BP199" s="430"/>
      <c r="BQ199" s="430"/>
      <c r="BR199" s="431"/>
      <c r="BS199" s="430"/>
      <c r="BT199" s="430">
        <f>SUM(BT200:BT202)</f>
        <v>0</v>
      </c>
      <c r="BU199" s="430"/>
      <c r="BV199" s="430"/>
      <c r="BW199" s="8"/>
      <c r="BZ199" s="9"/>
    </row>
    <row r="200" spans="3:78" ht="12.75" hidden="1" customHeight="1" x14ac:dyDescent="0.35">
      <c r="D200" s="8" t="s">
        <v>328</v>
      </c>
      <c r="F200" s="362"/>
      <c r="G200" s="428">
        <v>0</v>
      </c>
      <c r="H200" s="429"/>
      <c r="I200" s="430"/>
      <c r="J200" s="431"/>
      <c r="K200" s="432"/>
      <c r="L200" s="428">
        <v>0</v>
      </c>
      <c r="M200" s="429"/>
      <c r="N200" s="430"/>
      <c r="O200" s="431"/>
      <c r="P200" s="432"/>
      <c r="Q200" s="428">
        <v>0</v>
      </c>
      <c r="R200" s="429"/>
      <c r="S200" s="430"/>
      <c r="T200" s="431"/>
      <c r="U200" s="432"/>
      <c r="V200" s="428">
        <v>0</v>
      </c>
      <c r="W200" s="429"/>
      <c r="X200" s="430"/>
      <c r="Y200" s="431"/>
      <c r="Z200" s="432"/>
      <c r="AA200" s="428">
        <v>0</v>
      </c>
      <c r="AB200" s="429"/>
      <c r="AC200" s="430"/>
      <c r="AD200" s="431"/>
      <c r="AE200" s="432"/>
      <c r="AF200" s="428">
        <v>0</v>
      </c>
      <c r="AG200" s="429"/>
      <c r="AH200" s="430"/>
      <c r="AI200" s="431"/>
      <c r="AJ200" s="432"/>
      <c r="AK200" s="428">
        <v>0</v>
      </c>
      <c r="AL200" s="429"/>
      <c r="AM200" s="430"/>
      <c r="AN200" s="431"/>
      <c r="AO200" s="432"/>
      <c r="AP200" s="428">
        <v>0</v>
      </c>
      <c r="AQ200" s="429"/>
      <c r="AR200" s="430"/>
      <c r="AS200" s="431"/>
      <c r="AT200" s="432"/>
      <c r="AU200" s="428">
        <v>0</v>
      </c>
      <c r="AV200" s="429"/>
      <c r="AW200" s="430"/>
      <c r="AX200" s="431"/>
      <c r="AY200" s="432"/>
      <c r="AZ200" s="428">
        <v>0</v>
      </c>
      <c r="BA200" s="429"/>
      <c r="BB200" s="430"/>
      <c r="BC200" s="431"/>
      <c r="BD200" s="432"/>
      <c r="BE200" s="428">
        <v>0</v>
      </c>
      <c r="BF200" s="429"/>
      <c r="BG200" s="430"/>
      <c r="BH200" s="431"/>
      <c r="BI200" s="432"/>
      <c r="BJ200" s="428">
        <v>0</v>
      </c>
      <c r="BK200" s="429"/>
      <c r="BL200" s="430"/>
      <c r="BM200" s="431"/>
      <c r="BN200" s="432"/>
      <c r="BO200" s="428">
        <v>0</v>
      </c>
      <c r="BP200" s="429"/>
      <c r="BQ200" s="430"/>
      <c r="BR200" s="431"/>
      <c r="BS200" s="432"/>
      <c r="BT200" s="428">
        <f>SUM(L200:BO200)</f>
        <v>0</v>
      </c>
      <c r="BU200" s="429"/>
      <c r="BV200" s="430"/>
      <c r="BW200" s="8"/>
      <c r="BZ200" s="9"/>
    </row>
    <row r="201" spans="3:78" ht="12.75" hidden="1" customHeight="1" x14ac:dyDescent="0.35">
      <c r="D201" s="8" t="s">
        <v>331</v>
      </c>
      <c r="F201" s="357"/>
      <c r="G201" s="430">
        <v>0</v>
      </c>
      <c r="H201" s="434"/>
      <c r="I201" s="430"/>
      <c r="J201" s="431"/>
      <c r="K201" s="431"/>
      <c r="L201" s="430">
        <v>0</v>
      </c>
      <c r="M201" s="434"/>
      <c r="N201" s="430"/>
      <c r="O201" s="431"/>
      <c r="P201" s="431"/>
      <c r="Q201" s="430">
        <v>0</v>
      </c>
      <c r="R201" s="434"/>
      <c r="S201" s="430"/>
      <c r="T201" s="431"/>
      <c r="U201" s="431"/>
      <c r="V201" s="430">
        <v>0</v>
      </c>
      <c r="W201" s="434"/>
      <c r="X201" s="430"/>
      <c r="Y201" s="431"/>
      <c r="Z201" s="431"/>
      <c r="AA201" s="430">
        <v>0</v>
      </c>
      <c r="AB201" s="434"/>
      <c r="AC201" s="430"/>
      <c r="AD201" s="431"/>
      <c r="AE201" s="431"/>
      <c r="AF201" s="430">
        <v>0</v>
      </c>
      <c r="AG201" s="434"/>
      <c r="AH201" s="430"/>
      <c r="AI201" s="431"/>
      <c r="AJ201" s="431"/>
      <c r="AK201" s="430">
        <v>0</v>
      </c>
      <c r="AL201" s="434"/>
      <c r="AM201" s="430"/>
      <c r="AN201" s="431"/>
      <c r="AO201" s="431"/>
      <c r="AP201" s="430">
        <v>0</v>
      </c>
      <c r="AQ201" s="434"/>
      <c r="AR201" s="430"/>
      <c r="AS201" s="431"/>
      <c r="AT201" s="431"/>
      <c r="AU201" s="430">
        <v>0</v>
      </c>
      <c r="AV201" s="434"/>
      <c r="AW201" s="430"/>
      <c r="AX201" s="431"/>
      <c r="AY201" s="431"/>
      <c r="AZ201" s="430">
        <v>0</v>
      </c>
      <c r="BA201" s="434"/>
      <c r="BB201" s="430"/>
      <c r="BC201" s="431"/>
      <c r="BD201" s="431"/>
      <c r="BE201" s="430">
        <v>0</v>
      </c>
      <c r="BF201" s="434"/>
      <c r="BG201" s="430"/>
      <c r="BH201" s="431"/>
      <c r="BI201" s="431"/>
      <c r="BJ201" s="430">
        <v>0</v>
      </c>
      <c r="BK201" s="434"/>
      <c r="BL201" s="430"/>
      <c r="BM201" s="431"/>
      <c r="BN201" s="431"/>
      <c r="BO201" s="430">
        <v>0</v>
      </c>
      <c r="BP201" s="434"/>
      <c r="BQ201" s="430"/>
      <c r="BR201" s="431"/>
      <c r="BS201" s="431"/>
      <c r="BT201" s="430">
        <f>SUM(L201:BO201)</f>
        <v>0</v>
      </c>
      <c r="BU201" s="434"/>
      <c r="BV201" s="430"/>
      <c r="BW201" s="8"/>
      <c r="BZ201" s="9"/>
    </row>
    <row r="202" spans="3:78" ht="12.75" hidden="1" customHeight="1" x14ac:dyDescent="0.35">
      <c r="D202" s="8" t="s">
        <v>332</v>
      </c>
      <c r="F202" s="375"/>
      <c r="G202" s="442">
        <v>0</v>
      </c>
      <c r="H202" s="443"/>
      <c r="I202" s="430"/>
      <c r="J202" s="431"/>
      <c r="K202" s="444"/>
      <c r="L202" s="442">
        <v>0</v>
      </c>
      <c r="M202" s="443"/>
      <c r="N202" s="430"/>
      <c r="O202" s="431"/>
      <c r="P202" s="444"/>
      <c r="Q202" s="442">
        <v>0</v>
      </c>
      <c r="R202" s="443"/>
      <c r="S202" s="430"/>
      <c r="T202" s="431"/>
      <c r="U202" s="444"/>
      <c r="V202" s="442">
        <v>0</v>
      </c>
      <c r="W202" s="443"/>
      <c r="X202" s="430"/>
      <c r="Y202" s="431"/>
      <c r="Z202" s="444"/>
      <c r="AA202" s="442">
        <v>0</v>
      </c>
      <c r="AB202" s="443"/>
      <c r="AC202" s="430"/>
      <c r="AD202" s="431"/>
      <c r="AE202" s="444"/>
      <c r="AF202" s="442">
        <v>0</v>
      </c>
      <c r="AG202" s="443"/>
      <c r="AH202" s="430"/>
      <c r="AI202" s="431"/>
      <c r="AJ202" s="444"/>
      <c r="AK202" s="442">
        <v>0</v>
      </c>
      <c r="AL202" s="443"/>
      <c r="AM202" s="430"/>
      <c r="AN202" s="431"/>
      <c r="AO202" s="444"/>
      <c r="AP202" s="442">
        <v>0</v>
      </c>
      <c r="AQ202" s="443"/>
      <c r="AR202" s="430"/>
      <c r="AS202" s="431"/>
      <c r="AT202" s="444"/>
      <c r="AU202" s="442">
        <v>0</v>
      </c>
      <c r="AV202" s="443"/>
      <c r="AW202" s="430"/>
      <c r="AX202" s="431"/>
      <c r="AY202" s="444"/>
      <c r="AZ202" s="442">
        <v>0</v>
      </c>
      <c r="BA202" s="443"/>
      <c r="BB202" s="430"/>
      <c r="BC202" s="431"/>
      <c r="BD202" s="444"/>
      <c r="BE202" s="442">
        <v>0</v>
      </c>
      <c r="BF202" s="443"/>
      <c r="BG202" s="430"/>
      <c r="BH202" s="431"/>
      <c r="BI202" s="444"/>
      <c r="BJ202" s="442">
        <v>0</v>
      </c>
      <c r="BK202" s="443"/>
      <c r="BL202" s="430"/>
      <c r="BM202" s="431"/>
      <c r="BN202" s="444"/>
      <c r="BO202" s="442">
        <v>0</v>
      </c>
      <c r="BP202" s="443"/>
      <c r="BQ202" s="430"/>
      <c r="BR202" s="431"/>
      <c r="BS202" s="444"/>
      <c r="BT202" s="442">
        <f>SUM(L202:BO202)</f>
        <v>0</v>
      </c>
      <c r="BU202" s="443"/>
      <c r="BV202" s="430"/>
      <c r="BW202" s="8"/>
      <c r="BZ202" s="9"/>
    </row>
    <row r="203" spans="3:78" ht="14.25" customHeight="1" x14ac:dyDescent="0.35">
      <c r="D203" s="448"/>
      <c r="E203" s="449"/>
      <c r="F203" s="3"/>
      <c r="G203" s="450"/>
      <c r="H203" s="450"/>
      <c r="I203" s="450"/>
      <c r="J203" s="451"/>
      <c r="K203" s="450"/>
      <c r="L203" s="450"/>
      <c r="M203" s="450"/>
      <c r="N203" s="450"/>
      <c r="O203" s="451"/>
      <c r="P203" s="450"/>
      <c r="Q203" s="450"/>
      <c r="R203" s="450"/>
      <c r="S203" s="450"/>
      <c r="T203" s="451"/>
      <c r="U203" s="450"/>
      <c r="V203" s="450"/>
      <c r="W203" s="450"/>
      <c r="X203" s="450"/>
      <c r="Y203" s="451"/>
      <c r="Z203" s="450"/>
      <c r="AA203" s="450"/>
      <c r="AB203" s="450"/>
      <c r="AC203" s="450"/>
      <c r="AD203" s="451"/>
      <c r="AE203" s="450"/>
      <c r="AF203" s="450"/>
      <c r="AG203" s="450"/>
      <c r="AH203" s="450"/>
      <c r="AI203" s="451"/>
      <c r="AJ203" s="450"/>
      <c r="AK203" s="450"/>
      <c r="AL203" s="450"/>
      <c r="AM203" s="450"/>
      <c r="AN203" s="451"/>
      <c r="AO203" s="450"/>
      <c r="AP203" s="450"/>
      <c r="AQ203" s="450"/>
      <c r="AR203" s="450"/>
      <c r="AS203" s="451"/>
      <c r="AT203" s="450"/>
      <c r="AU203" s="450"/>
      <c r="AV203" s="450"/>
      <c r="AW203" s="450"/>
      <c r="AX203" s="451"/>
      <c r="AY203" s="450"/>
      <c r="AZ203" s="450"/>
      <c r="BA203" s="450"/>
      <c r="BB203" s="450"/>
      <c r="BC203" s="451"/>
      <c r="BD203" s="450"/>
      <c r="BE203" s="450"/>
      <c r="BF203" s="450"/>
      <c r="BG203" s="450"/>
      <c r="BH203" s="451"/>
      <c r="BI203" s="450"/>
      <c r="BJ203" s="450"/>
      <c r="BK203" s="450"/>
      <c r="BL203" s="450"/>
      <c r="BM203" s="451"/>
      <c r="BN203" s="450"/>
      <c r="BO203" s="450"/>
      <c r="BP203" s="450"/>
      <c r="BQ203" s="450"/>
      <c r="BR203" s="451"/>
      <c r="BS203" s="450"/>
      <c r="BT203" s="450"/>
      <c r="BU203" s="450"/>
      <c r="BV203" s="450"/>
      <c r="BW203" s="8"/>
      <c r="BZ203" s="9"/>
    </row>
    <row r="204" spans="3:78" ht="12" customHeight="1" x14ac:dyDescent="0.35">
      <c r="C204" s="430"/>
      <c r="D204" s="452"/>
      <c r="E204" s="1"/>
      <c r="G204" s="430"/>
      <c r="H204" s="430"/>
      <c r="I204" s="430"/>
      <c r="J204" s="430"/>
      <c r="K204" s="430"/>
      <c r="L204" s="430"/>
      <c r="M204" s="430"/>
      <c r="N204" s="430"/>
      <c r="O204" s="430"/>
      <c r="P204" s="430"/>
      <c r="Q204" s="430"/>
      <c r="R204" s="430"/>
      <c r="S204" s="430"/>
      <c r="T204" s="430"/>
      <c r="U204" s="430"/>
      <c r="V204" s="430"/>
      <c r="W204" s="430"/>
      <c r="X204" s="430"/>
      <c r="Y204" s="430"/>
      <c r="Z204" s="430"/>
      <c r="AA204" s="430"/>
      <c r="AB204" s="430"/>
      <c r="AC204" s="430"/>
      <c r="AD204" s="430"/>
      <c r="AE204" s="430"/>
      <c r="AF204" s="430"/>
      <c r="AG204" s="430"/>
      <c r="AH204" s="430"/>
      <c r="AI204" s="430"/>
      <c r="AJ204" s="430"/>
      <c r="AK204" s="430"/>
      <c r="AL204" s="430"/>
      <c r="AM204" s="430"/>
      <c r="AN204" s="430"/>
      <c r="AO204" s="430"/>
      <c r="AP204" s="430"/>
      <c r="AQ204" s="430"/>
      <c r="AR204" s="430"/>
      <c r="AS204" s="430"/>
      <c r="AT204" s="430"/>
      <c r="AU204" s="430"/>
      <c r="AV204" s="430"/>
      <c r="AW204" s="430"/>
      <c r="AX204" s="430"/>
      <c r="AY204" s="430"/>
      <c r="AZ204" s="430"/>
      <c r="BA204" s="430"/>
      <c r="BB204" s="430"/>
      <c r="BC204" s="430"/>
      <c r="BD204" s="430"/>
      <c r="BE204" s="430"/>
      <c r="BF204" s="430"/>
      <c r="BG204" s="430"/>
      <c r="BH204" s="430"/>
      <c r="BI204" s="430"/>
      <c r="BJ204" s="430"/>
      <c r="BK204" s="430"/>
      <c r="BL204" s="430"/>
      <c r="BM204" s="430"/>
      <c r="BN204" s="430"/>
      <c r="BO204" s="430"/>
      <c r="BP204" s="430"/>
      <c r="BQ204" s="430"/>
      <c r="BR204" s="430"/>
      <c r="BS204" s="430"/>
      <c r="BT204" s="430"/>
      <c r="BU204" s="430"/>
      <c r="BV204" s="430"/>
      <c r="BZ204" s="9"/>
    </row>
    <row r="205" spans="3:78" ht="12" hidden="1" customHeight="1" x14ac:dyDescent="0.35">
      <c r="C205" s="430"/>
      <c r="D205" s="430"/>
      <c r="E205" s="1"/>
      <c r="G205" s="430"/>
      <c r="H205" s="430"/>
      <c r="I205" s="430"/>
      <c r="J205" s="430"/>
      <c r="K205" s="430"/>
      <c r="L205" s="430"/>
      <c r="M205" s="430"/>
      <c r="N205" s="430"/>
      <c r="O205" s="430"/>
      <c r="P205" s="430"/>
      <c r="Q205" s="430"/>
      <c r="R205" s="430"/>
      <c r="S205" s="430"/>
      <c r="T205" s="430"/>
      <c r="U205" s="430"/>
      <c r="V205" s="430"/>
      <c r="W205" s="430"/>
      <c r="X205" s="430"/>
      <c r="Y205" s="430"/>
      <c r="Z205" s="430"/>
      <c r="AA205" s="430"/>
      <c r="AB205" s="430"/>
      <c r="AC205" s="430"/>
      <c r="AD205" s="430"/>
      <c r="AE205" s="430"/>
      <c r="AF205" s="430"/>
      <c r="AG205" s="430"/>
      <c r="AH205" s="430"/>
      <c r="AI205" s="430"/>
      <c r="AJ205" s="430"/>
      <c r="AK205" s="430"/>
      <c r="AL205" s="430"/>
      <c r="AM205" s="430"/>
      <c r="AN205" s="430"/>
      <c r="AO205" s="430"/>
      <c r="AP205" s="430"/>
      <c r="AQ205" s="430"/>
      <c r="AR205" s="430"/>
      <c r="AS205" s="430"/>
      <c r="AT205" s="430"/>
      <c r="AU205" s="430"/>
      <c r="AV205" s="430"/>
      <c r="AW205" s="430"/>
      <c r="AX205" s="430"/>
      <c r="AY205" s="430"/>
      <c r="AZ205" s="430"/>
      <c r="BA205" s="430"/>
      <c r="BB205" s="430"/>
      <c r="BC205" s="430"/>
      <c r="BD205" s="430"/>
      <c r="BE205" s="430"/>
      <c r="BF205" s="430"/>
      <c r="BG205" s="430"/>
      <c r="BH205" s="430"/>
      <c r="BI205" s="430"/>
      <c r="BJ205" s="430"/>
      <c r="BK205" s="430"/>
      <c r="BL205" s="430"/>
      <c r="BM205" s="430"/>
      <c r="BN205" s="430"/>
      <c r="BO205" s="430"/>
      <c r="BP205" s="430"/>
      <c r="BQ205" s="430"/>
      <c r="BR205" s="430"/>
      <c r="BS205" s="430"/>
      <c r="BT205" s="430"/>
      <c r="BU205" s="430"/>
      <c r="BV205" s="430"/>
      <c r="BZ205" s="9"/>
    </row>
    <row r="206" spans="3:78" hidden="1" x14ac:dyDescent="0.35">
      <c r="E206" s="453"/>
      <c r="F206" s="453"/>
      <c r="G206" s="430"/>
      <c r="H206" s="430"/>
      <c r="I206" s="430"/>
      <c r="J206" s="430"/>
      <c r="K206" s="430"/>
      <c r="L206" s="430"/>
      <c r="M206" s="430"/>
      <c r="N206" s="430"/>
      <c r="O206" s="430"/>
      <c r="P206" s="430"/>
      <c r="Q206" s="430"/>
      <c r="R206" s="430"/>
      <c r="S206" s="430"/>
      <c r="T206" s="430"/>
      <c r="U206" s="430"/>
      <c r="V206" s="430"/>
      <c r="W206" s="430"/>
      <c r="X206" s="430"/>
      <c r="Y206" s="430"/>
      <c r="Z206" s="430"/>
      <c r="AA206" s="430"/>
      <c r="AB206" s="430"/>
      <c r="AC206" s="430"/>
      <c r="AD206" s="430"/>
      <c r="AE206" s="430"/>
      <c r="AF206" s="430"/>
      <c r="AG206" s="430"/>
      <c r="AH206" s="430"/>
      <c r="AI206" s="430"/>
      <c r="AJ206" s="430"/>
      <c r="AK206" s="430"/>
      <c r="AL206" s="430"/>
      <c r="AM206" s="430"/>
      <c r="AN206" s="430"/>
      <c r="AO206" s="430"/>
      <c r="AP206" s="430"/>
      <c r="AQ206" s="430"/>
      <c r="AR206" s="430"/>
      <c r="AS206" s="430"/>
      <c r="AT206" s="430"/>
      <c r="AU206" s="430"/>
      <c r="AV206" s="430"/>
      <c r="AW206" s="430"/>
      <c r="AX206" s="430"/>
      <c r="AY206" s="430"/>
      <c r="AZ206" s="430"/>
      <c r="BA206" s="430"/>
      <c r="BB206" s="430"/>
      <c r="BC206" s="430"/>
      <c r="BD206" s="430"/>
      <c r="BE206" s="430"/>
      <c r="BF206" s="430"/>
      <c r="BG206" s="430"/>
      <c r="BH206" s="430"/>
      <c r="BI206" s="430"/>
      <c r="BJ206" s="430"/>
      <c r="BK206" s="430"/>
      <c r="BL206" s="430"/>
      <c r="BM206" s="430"/>
      <c r="BN206" s="430"/>
      <c r="BO206" s="430"/>
      <c r="BP206" s="430"/>
      <c r="BQ206" s="430"/>
      <c r="BR206" s="430"/>
      <c r="BS206" s="430"/>
      <c r="BT206" s="430"/>
      <c r="BU206" s="430"/>
      <c r="BV206" s="430"/>
      <c r="BZ206" s="9"/>
    </row>
    <row r="207" spans="3:78" ht="15.45" x14ac:dyDescent="0.4">
      <c r="D207" s="413" t="s">
        <v>369</v>
      </c>
      <c r="E207" s="413"/>
      <c r="F207" s="413"/>
      <c r="G207" s="450"/>
      <c r="H207" s="450"/>
      <c r="I207" s="450"/>
      <c r="J207" s="450"/>
      <c r="K207" s="450"/>
      <c r="L207" s="450"/>
      <c r="M207" s="450"/>
      <c r="N207" s="450"/>
      <c r="O207" s="450"/>
      <c r="P207" s="450"/>
      <c r="Q207" s="450"/>
      <c r="R207" s="450"/>
      <c r="S207" s="450"/>
      <c r="T207" s="450"/>
      <c r="U207" s="450"/>
      <c r="V207" s="450"/>
      <c r="W207" s="450"/>
      <c r="X207" s="450"/>
      <c r="Y207" s="450"/>
      <c r="Z207" s="450"/>
      <c r="AA207" s="450"/>
      <c r="AB207" s="450"/>
      <c r="AC207" s="450"/>
      <c r="AD207" s="450"/>
      <c r="AE207" s="450"/>
      <c r="AF207" s="450"/>
      <c r="AG207" s="450"/>
      <c r="AH207" s="450"/>
      <c r="AI207" s="450"/>
      <c r="AJ207" s="450"/>
      <c r="AK207" s="450"/>
      <c r="AL207" s="450"/>
      <c r="AM207" s="450"/>
      <c r="AN207" s="450"/>
      <c r="AO207" s="450"/>
      <c r="AP207" s="450"/>
      <c r="AQ207" s="450"/>
      <c r="AR207" s="450"/>
      <c r="AS207" s="450"/>
      <c r="AT207" s="450"/>
      <c r="AU207" s="450"/>
      <c r="AV207" s="450"/>
      <c r="AW207" s="450"/>
      <c r="AX207" s="450"/>
      <c r="AY207" s="450"/>
      <c r="AZ207" s="450"/>
      <c r="BA207" s="450"/>
      <c r="BB207" s="450"/>
      <c r="BC207" s="450"/>
      <c r="BD207" s="450"/>
      <c r="BE207" s="450"/>
      <c r="BF207" s="450"/>
      <c r="BG207" s="450"/>
      <c r="BH207" s="450"/>
      <c r="BI207" s="450"/>
      <c r="BJ207" s="450"/>
      <c r="BK207" s="450"/>
      <c r="BL207" s="450"/>
      <c r="BM207" s="450"/>
      <c r="BN207" s="450"/>
      <c r="BO207" s="450"/>
      <c r="BP207" s="450"/>
      <c r="BQ207" s="450"/>
      <c r="BR207" s="450"/>
      <c r="BS207" s="450"/>
      <c r="BT207" s="450"/>
      <c r="BU207" s="450"/>
      <c r="BV207" s="450"/>
      <c r="BZ207" s="9"/>
    </row>
    <row r="208" spans="3:78" ht="15" customHeight="1" x14ac:dyDescent="0.35">
      <c r="D208" s="454"/>
      <c r="E208" s="619" t="str">
        <f>G3</f>
        <v>2024/25</v>
      </c>
      <c r="F208" s="620"/>
      <c r="G208" s="620"/>
      <c r="H208" s="620"/>
      <c r="I208" s="620"/>
      <c r="J208" s="620"/>
      <c r="K208" s="620"/>
      <c r="L208" s="620"/>
      <c r="M208" s="620"/>
      <c r="N208" s="620"/>
      <c r="O208" s="620"/>
      <c r="P208" s="620"/>
      <c r="Q208" s="620"/>
      <c r="R208" s="620"/>
      <c r="S208" s="620"/>
      <c r="T208" s="620"/>
      <c r="U208" s="620"/>
      <c r="V208" s="620"/>
      <c r="W208" s="620"/>
      <c r="X208" s="620"/>
      <c r="Y208" s="620"/>
      <c r="Z208" s="620"/>
      <c r="AA208" s="620"/>
      <c r="AB208" s="620"/>
      <c r="AC208" s="620"/>
      <c r="AD208" s="620"/>
      <c r="AE208" s="620"/>
      <c r="AF208" s="620"/>
      <c r="AG208" s="620"/>
      <c r="AH208" s="620"/>
      <c r="AI208" s="620"/>
      <c r="AJ208" s="620"/>
      <c r="AK208" s="620"/>
      <c r="AL208" s="620"/>
      <c r="AM208" s="620"/>
      <c r="AN208" s="620"/>
      <c r="AO208" s="620"/>
      <c r="AP208" s="620"/>
      <c r="AQ208" s="620"/>
      <c r="AR208" s="620"/>
      <c r="AS208" s="620"/>
      <c r="AT208" s="620"/>
      <c r="AU208" s="620"/>
      <c r="AV208" s="620"/>
      <c r="AW208" s="620"/>
      <c r="AX208" s="620"/>
      <c r="AY208" s="620"/>
      <c r="AZ208" s="620"/>
      <c r="BA208" s="620"/>
      <c r="BB208" s="620"/>
      <c r="BC208" s="620"/>
      <c r="BD208" s="620"/>
      <c r="BE208" s="620"/>
      <c r="BF208" s="620"/>
      <c r="BG208" s="620"/>
      <c r="BH208" s="620"/>
      <c r="BI208" s="620"/>
      <c r="BJ208" s="620"/>
      <c r="BK208" s="620"/>
      <c r="BL208" s="620"/>
      <c r="BM208" s="620"/>
      <c r="BN208" s="620"/>
      <c r="BO208" s="620"/>
      <c r="BP208" s="620"/>
      <c r="BQ208" s="620"/>
      <c r="BR208" s="620"/>
      <c r="BS208" s="620"/>
      <c r="BT208" s="620"/>
      <c r="BU208" s="620"/>
      <c r="BV208" s="633"/>
      <c r="BW208" s="8"/>
      <c r="BZ208" s="9"/>
    </row>
    <row r="209" spans="4:78" ht="18" customHeight="1" x14ac:dyDescent="0.35">
      <c r="D209" s="90"/>
      <c r="G209" s="13" t="str">
        <f>G4</f>
        <v>Revised</v>
      </c>
      <c r="H209" s="67"/>
      <c r="I209" s="67"/>
      <c r="J209" s="352"/>
      <c r="K209" s="67"/>
      <c r="L209" s="67" t="s">
        <v>3</v>
      </c>
      <c r="M209" s="67"/>
      <c r="N209" s="67"/>
      <c r="O209" s="352"/>
      <c r="P209" s="67"/>
      <c r="Q209" s="67" t="s">
        <v>4</v>
      </c>
      <c r="R209" s="67"/>
      <c r="S209" s="67"/>
      <c r="T209" s="352"/>
      <c r="U209" s="67"/>
      <c r="V209" s="67" t="s">
        <v>5</v>
      </c>
      <c r="W209" s="67"/>
      <c r="X209" s="67"/>
      <c r="Y209" s="352"/>
      <c r="Z209" s="67"/>
      <c r="AA209" s="67" t="s">
        <v>6</v>
      </c>
      <c r="AB209" s="67"/>
      <c r="AC209" s="67"/>
      <c r="AD209" s="352"/>
      <c r="AE209" s="67"/>
      <c r="AF209" s="67" t="s">
        <v>7</v>
      </c>
      <c r="AG209" s="67"/>
      <c r="AH209" s="67"/>
      <c r="AI209" s="352"/>
      <c r="AJ209" s="67"/>
      <c r="AK209" s="67" t="s">
        <v>8</v>
      </c>
      <c r="AL209" s="67"/>
      <c r="AM209" s="67"/>
      <c r="AN209" s="352"/>
      <c r="AO209" s="67"/>
      <c r="AP209" s="67" t="s">
        <v>9</v>
      </c>
      <c r="AQ209" s="67"/>
      <c r="AR209" s="67"/>
      <c r="AS209" s="352"/>
      <c r="AT209" s="67"/>
      <c r="AU209" s="67" t="s">
        <v>10</v>
      </c>
      <c r="AV209" s="67"/>
      <c r="AW209" s="67"/>
      <c r="AX209" s="352"/>
      <c r="AY209" s="67"/>
      <c r="AZ209" s="67" t="s">
        <v>11</v>
      </c>
      <c r="BA209" s="67"/>
      <c r="BB209" s="67"/>
      <c r="BC209" s="352"/>
      <c r="BD209" s="67"/>
      <c r="BE209" s="67" t="s">
        <v>12</v>
      </c>
      <c r="BF209" s="67"/>
      <c r="BG209" s="67"/>
      <c r="BH209" s="352"/>
      <c r="BI209" s="13"/>
      <c r="BJ209" s="13" t="s">
        <v>13</v>
      </c>
      <c r="BK209" s="13"/>
      <c r="BL209" s="25"/>
      <c r="BM209" s="352"/>
      <c r="BN209" s="13"/>
      <c r="BO209" s="13" t="s">
        <v>14</v>
      </c>
      <c r="BP209" s="13"/>
      <c r="BQ209" s="25"/>
      <c r="BR209" s="352"/>
      <c r="BS209" s="13"/>
      <c r="BT209" s="67" t="s">
        <v>15</v>
      </c>
      <c r="BU209" s="67"/>
      <c r="BV209" s="67"/>
      <c r="BW209" s="8"/>
      <c r="BZ209" s="9"/>
    </row>
    <row r="210" spans="4:78" x14ac:dyDescent="0.35">
      <c r="D210" s="353" t="s">
        <v>16</v>
      </c>
      <c r="E210" s="416"/>
      <c r="F210" s="417"/>
      <c r="G210" s="355" t="s">
        <v>255</v>
      </c>
      <c r="H210" s="355"/>
      <c r="I210" s="16"/>
      <c r="J210" s="66"/>
      <c r="K210" s="355"/>
      <c r="L210" s="355"/>
      <c r="M210" s="355"/>
      <c r="N210" s="355"/>
      <c r="O210" s="66"/>
      <c r="P210" s="355"/>
      <c r="Q210" s="355"/>
      <c r="R210" s="355"/>
      <c r="S210" s="355"/>
      <c r="T210" s="66"/>
      <c r="U210" s="355"/>
      <c r="V210" s="355"/>
      <c r="W210" s="355"/>
      <c r="X210" s="355"/>
      <c r="Y210" s="66"/>
      <c r="Z210" s="355"/>
      <c r="AA210" s="355"/>
      <c r="AB210" s="355"/>
      <c r="AC210" s="355"/>
      <c r="AD210" s="66"/>
      <c r="AE210" s="355"/>
      <c r="AF210" s="355"/>
      <c r="AG210" s="355"/>
      <c r="AH210" s="355"/>
      <c r="AI210" s="66"/>
      <c r="AJ210" s="355"/>
      <c r="AK210" s="355"/>
      <c r="AL210" s="355"/>
      <c r="AM210" s="355"/>
      <c r="AN210" s="66"/>
      <c r="AO210" s="355"/>
      <c r="AP210" s="355"/>
      <c r="AQ210" s="355"/>
      <c r="AR210" s="355"/>
      <c r="AS210" s="66"/>
      <c r="AT210" s="355"/>
      <c r="AU210" s="355"/>
      <c r="AV210" s="355"/>
      <c r="AW210" s="355"/>
      <c r="AX210" s="66"/>
      <c r="AY210" s="355"/>
      <c r="AZ210" s="355"/>
      <c r="BA210" s="355"/>
      <c r="BB210" s="355"/>
      <c r="BC210" s="66"/>
      <c r="BD210" s="355"/>
      <c r="BE210" s="355"/>
      <c r="BF210" s="355"/>
      <c r="BG210" s="355"/>
      <c r="BH210" s="66"/>
      <c r="BI210" s="355"/>
      <c r="BJ210" s="355"/>
      <c r="BK210" s="355"/>
      <c r="BL210" s="16"/>
      <c r="BM210" s="66"/>
      <c r="BN210" s="355"/>
      <c r="BO210" s="355"/>
      <c r="BP210" s="355"/>
      <c r="BQ210" s="16"/>
      <c r="BR210" s="66"/>
      <c r="BS210" s="355"/>
      <c r="BT210" s="355"/>
      <c r="BU210" s="355"/>
      <c r="BV210" s="16"/>
      <c r="BW210" s="8"/>
      <c r="BZ210" s="9"/>
    </row>
    <row r="211" spans="4:78" x14ac:dyDescent="0.35">
      <c r="D211" s="8"/>
      <c r="E211" s="456"/>
      <c r="F211" s="112"/>
      <c r="G211" s="430"/>
      <c r="H211" s="430"/>
      <c r="I211" s="430"/>
      <c r="J211" s="431"/>
      <c r="K211" s="112"/>
      <c r="L211" s="430"/>
      <c r="M211" s="430"/>
      <c r="N211" s="430"/>
      <c r="O211" s="431"/>
      <c r="P211" s="112"/>
      <c r="Q211" s="430"/>
      <c r="R211" s="430"/>
      <c r="S211" s="430"/>
      <c r="T211" s="431"/>
      <c r="U211" s="112"/>
      <c r="V211" s="430"/>
      <c r="W211" s="430"/>
      <c r="X211" s="430"/>
      <c r="Y211" s="431"/>
      <c r="Z211" s="112"/>
      <c r="AA211" s="430"/>
      <c r="AB211" s="430"/>
      <c r="AC211" s="430"/>
      <c r="AD211" s="431"/>
      <c r="AE211" s="112"/>
      <c r="AF211" s="430"/>
      <c r="AG211" s="430"/>
      <c r="AH211" s="430"/>
      <c r="AI211" s="431"/>
      <c r="AJ211" s="112"/>
      <c r="AK211" s="430"/>
      <c r="AL211" s="430"/>
      <c r="AM211" s="430"/>
      <c r="AN211" s="431"/>
      <c r="AO211" s="112"/>
      <c r="AP211" s="430"/>
      <c r="AQ211" s="430"/>
      <c r="AR211" s="430"/>
      <c r="AS211" s="431"/>
      <c r="AT211" s="112"/>
      <c r="AU211" s="430"/>
      <c r="AV211" s="430"/>
      <c r="AW211" s="430"/>
      <c r="AX211" s="431"/>
      <c r="AY211" s="112"/>
      <c r="AZ211" s="430"/>
      <c r="BA211" s="430"/>
      <c r="BB211" s="430"/>
      <c r="BC211" s="431"/>
      <c r="BD211" s="112"/>
      <c r="BE211" s="430"/>
      <c r="BF211" s="430"/>
      <c r="BG211" s="430"/>
      <c r="BH211" s="431"/>
      <c r="BI211" s="112"/>
      <c r="BJ211" s="430"/>
      <c r="BK211" s="430"/>
      <c r="BL211" s="430"/>
      <c r="BM211" s="431"/>
      <c r="BN211" s="112"/>
      <c r="BO211" s="430"/>
      <c r="BP211" s="430"/>
      <c r="BQ211" s="430"/>
      <c r="BR211" s="431"/>
      <c r="BS211" s="112"/>
      <c r="BT211" s="430"/>
      <c r="BU211" s="430"/>
      <c r="BV211" s="430"/>
      <c r="BW211" s="8"/>
      <c r="BZ211" s="9"/>
    </row>
    <row r="212" spans="4:78" hidden="1" x14ac:dyDescent="0.35">
      <c r="D212" s="8" t="s">
        <v>370</v>
      </c>
      <c r="F212" s="119"/>
      <c r="G212" s="442">
        <v>0</v>
      </c>
      <c r="H212" s="442"/>
      <c r="I212" s="430"/>
      <c r="J212" s="431"/>
      <c r="K212" s="119"/>
      <c r="L212" s="442">
        <f>SUM(L213:L214)</f>
        <v>0</v>
      </c>
      <c r="M212" s="442"/>
      <c r="N212" s="430"/>
      <c r="O212" s="431"/>
      <c r="P212" s="119"/>
      <c r="Q212" s="442">
        <f>SUM(Q213:Q214)</f>
        <v>0</v>
      </c>
      <c r="R212" s="442"/>
      <c r="S212" s="430"/>
      <c r="T212" s="431"/>
      <c r="U212" s="119"/>
      <c r="V212" s="442">
        <f>SUM(V213:V214)</f>
        <v>0</v>
      </c>
      <c r="W212" s="442"/>
      <c r="X212" s="430"/>
      <c r="Y212" s="431"/>
      <c r="Z212" s="119"/>
      <c r="AA212" s="442">
        <f>SUM(AA213:AA214)</f>
        <v>0</v>
      </c>
      <c r="AB212" s="442"/>
      <c r="AC212" s="430"/>
      <c r="AD212" s="431"/>
      <c r="AE212" s="119"/>
      <c r="AF212" s="442">
        <f>SUM(AF213:AF214)</f>
        <v>0</v>
      </c>
      <c r="AG212" s="442"/>
      <c r="AH212" s="430"/>
      <c r="AI212" s="431"/>
      <c r="AJ212" s="119"/>
      <c r="AK212" s="442">
        <f>SUM(AK213:AK214)</f>
        <v>0</v>
      </c>
      <c r="AL212" s="442"/>
      <c r="AM212" s="430"/>
      <c r="AN212" s="431"/>
      <c r="AO212" s="119"/>
      <c r="AP212" s="442">
        <f>SUM(AP213:AP214)</f>
        <v>0</v>
      </c>
      <c r="AQ212" s="442"/>
      <c r="AR212" s="430"/>
      <c r="AS212" s="431"/>
      <c r="AT212" s="119"/>
      <c r="AU212" s="442">
        <f>SUM(AU213:AU214)</f>
        <v>0</v>
      </c>
      <c r="AV212" s="442"/>
      <c r="AW212" s="430"/>
      <c r="AX212" s="431"/>
      <c r="AY212" s="119"/>
      <c r="AZ212" s="442">
        <f>SUM(AZ213:AZ214)</f>
        <v>0</v>
      </c>
      <c r="BA212" s="442"/>
      <c r="BB212" s="430"/>
      <c r="BC212" s="431"/>
      <c r="BD212" s="119"/>
      <c r="BE212" s="442">
        <f>SUM(BE213:BE214)</f>
        <v>0</v>
      </c>
      <c r="BF212" s="442"/>
      <c r="BG212" s="430"/>
      <c r="BH212" s="431"/>
      <c r="BI212" s="119"/>
      <c r="BJ212" s="442">
        <f>SUM(BJ213:BJ214)</f>
        <v>0</v>
      </c>
      <c r="BK212" s="442"/>
      <c r="BL212" s="430"/>
      <c r="BM212" s="431"/>
      <c r="BN212" s="119"/>
      <c r="BO212" s="442">
        <f>SUM(BO213:BO214)</f>
        <v>0</v>
      </c>
      <c r="BP212" s="442"/>
      <c r="BQ212" s="430"/>
      <c r="BR212" s="431"/>
      <c r="BS212" s="119"/>
      <c r="BT212" s="442">
        <f>SUM(BT213:BT214)</f>
        <v>0</v>
      </c>
      <c r="BU212" s="442"/>
      <c r="BV212" s="430"/>
      <c r="BW212" s="8"/>
      <c r="BZ212" s="9"/>
    </row>
    <row r="213" spans="4:78" ht="12.75" hidden="1" customHeight="1" x14ac:dyDescent="0.35">
      <c r="D213" s="8" t="s">
        <v>371</v>
      </c>
      <c r="F213" s="362"/>
      <c r="G213" s="428">
        <v>0</v>
      </c>
      <c r="H213" s="429"/>
      <c r="I213" s="430"/>
      <c r="J213" s="431"/>
      <c r="K213" s="362"/>
      <c r="L213" s="428">
        <v>0</v>
      </c>
      <c r="M213" s="429"/>
      <c r="N213" s="430"/>
      <c r="O213" s="431"/>
      <c r="P213" s="362"/>
      <c r="Q213" s="428">
        <v>0</v>
      </c>
      <c r="R213" s="429"/>
      <c r="S213" s="430"/>
      <c r="T213" s="431"/>
      <c r="U213" s="119"/>
      <c r="V213" s="428">
        <v>0</v>
      </c>
      <c r="W213" s="442"/>
      <c r="X213" s="430"/>
      <c r="Y213" s="431"/>
      <c r="Z213" s="362"/>
      <c r="AA213" s="428">
        <v>0</v>
      </c>
      <c r="AB213" s="429"/>
      <c r="AC213" s="430"/>
      <c r="AD213" s="431"/>
      <c r="AE213" s="362"/>
      <c r="AF213" s="428">
        <v>0</v>
      </c>
      <c r="AG213" s="429"/>
      <c r="AH213" s="430"/>
      <c r="AI213" s="431"/>
      <c r="AJ213" s="362"/>
      <c r="AK213" s="428">
        <v>0</v>
      </c>
      <c r="AL213" s="429"/>
      <c r="AM213" s="430"/>
      <c r="AN213" s="431"/>
      <c r="AO213" s="362"/>
      <c r="AP213" s="428">
        <v>0</v>
      </c>
      <c r="AQ213" s="429"/>
      <c r="AR213" s="430"/>
      <c r="AS213" s="431"/>
      <c r="AT213" s="362"/>
      <c r="AU213" s="428">
        <v>0</v>
      </c>
      <c r="AV213" s="429"/>
      <c r="AW213" s="430"/>
      <c r="AX213" s="431"/>
      <c r="AY213" s="362"/>
      <c r="AZ213" s="428">
        <v>0</v>
      </c>
      <c r="BA213" s="429"/>
      <c r="BB213" s="430"/>
      <c r="BC213" s="431"/>
      <c r="BD213" s="362"/>
      <c r="BE213" s="428">
        <v>0</v>
      </c>
      <c r="BF213" s="429"/>
      <c r="BG213" s="430"/>
      <c r="BH213" s="431"/>
      <c r="BI213" s="362"/>
      <c r="BJ213" s="428">
        <v>0</v>
      </c>
      <c r="BK213" s="429"/>
      <c r="BL213" s="430"/>
      <c r="BM213" s="431"/>
      <c r="BN213" s="362"/>
      <c r="BO213" s="428">
        <v>0</v>
      </c>
      <c r="BP213" s="429"/>
      <c r="BQ213" s="430"/>
      <c r="BR213" s="431"/>
      <c r="BS213" s="362"/>
      <c r="BT213" s="428">
        <f>SUM(L213:BO213)</f>
        <v>0</v>
      </c>
      <c r="BU213" s="429"/>
      <c r="BV213" s="430"/>
      <c r="BW213" s="8"/>
      <c r="BZ213" s="9"/>
    </row>
    <row r="214" spans="4:78" hidden="1" x14ac:dyDescent="0.35">
      <c r="D214" s="8" t="s">
        <v>372</v>
      </c>
      <c r="F214" s="375"/>
      <c r="G214" s="442">
        <v>0</v>
      </c>
      <c r="H214" s="443"/>
      <c r="I214" s="430"/>
      <c r="J214" s="431"/>
      <c r="K214" s="375"/>
      <c r="L214" s="442">
        <v>0</v>
      </c>
      <c r="M214" s="443"/>
      <c r="N214" s="430"/>
      <c r="O214" s="431"/>
      <c r="P214" s="375"/>
      <c r="Q214" s="442">
        <v>0</v>
      </c>
      <c r="R214" s="443"/>
      <c r="S214" s="430"/>
      <c r="T214" s="431"/>
      <c r="U214" s="375"/>
      <c r="V214" s="442">
        <v>0</v>
      </c>
      <c r="W214" s="443"/>
      <c r="X214" s="430"/>
      <c r="Y214" s="431"/>
      <c r="Z214" s="375"/>
      <c r="AA214" s="442">
        <v>0</v>
      </c>
      <c r="AB214" s="443"/>
      <c r="AC214" s="430"/>
      <c r="AD214" s="431"/>
      <c r="AE214" s="375"/>
      <c r="AF214" s="442">
        <v>0</v>
      </c>
      <c r="AG214" s="443"/>
      <c r="AH214" s="430"/>
      <c r="AI214" s="431"/>
      <c r="AJ214" s="375"/>
      <c r="AK214" s="442">
        <v>0</v>
      </c>
      <c r="AL214" s="443"/>
      <c r="AM214" s="430"/>
      <c r="AN214" s="431"/>
      <c r="AO214" s="375"/>
      <c r="AP214" s="442">
        <v>0</v>
      </c>
      <c r="AQ214" s="443"/>
      <c r="AR214" s="430"/>
      <c r="AS214" s="431"/>
      <c r="AT214" s="444"/>
      <c r="AU214" s="442">
        <v>0</v>
      </c>
      <c r="AV214" s="443"/>
      <c r="AW214" s="430"/>
      <c r="AX214" s="431"/>
      <c r="AY214" s="444"/>
      <c r="AZ214" s="442">
        <v>0</v>
      </c>
      <c r="BA214" s="443"/>
      <c r="BB214" s="430"/>
      <c r="BC214" s="431"/>
      <c r="BD214" s="375"/>
      <c r="BE214" s="442">
        <v>0</v>
      </c>
      <c r="BF214" s="443"/>
      <c r="BG214" s="430"/>
      <c r="BH214" s="431"/>
      <c r="BI214" s="444"/>
      <c r="BJ214" s="442">
        <v>0</v>
      </c>
      <c r="BK214" s="443"/>
      <c r="BL214" s="430"/>
      <c r="BM214" s="431"/>
      <c r="BN214" s="444"/>
      <c r="BO214" s="442">
        <v>0</v>
      </c>
      <c r="BP214" s="443"/>
      <c r="BQ214" s="430"/>
      <c r="BR214" s="431"/>
      <c r="BS214" s="375"/>
      <c r="BT214" s="442">
        <f>SUM(L214:BO214)</f>
        <v>0</v>
      </c>
      <c r="BU214" s="443"/>
      <c r="BV214" s="430"/>
      <c r="BW214" s="8"/>
      <c r="BZ214" s="9"/>
    </row>
    <row r="215" spans="4:78" hidden="1" x14ac:dyDescent="0.35">
      <c r="D215" s="8"/>
      <c r="G215" s="430"/>
      <c r="H215" s="430"/>
      <c r="I215" s="430"/>
      <c r="J215" s="431"/>
      <c r="K215" s="430"/>
      <c r="L215" s="430"/>
      <c r="M215" s="430"/>
      <c r="N215" s="430"/>
      <c r="O215" s="431"/>
      <c r="P215" s="430"/>
      <c r="Q215" s="430"/>
      <c r="R215" s="430"/>
      <c r="S215" s="430"/>
      <c r="T215" s="431"/>
      <c r="U215" s="430"/>
      <c r="V215" s="430"/>
      <c r="W215" s="430"/>
      <c r="X215" s="430"/>
      <c r="Y215" s="431"/>
      <c r="Z215" s="430"/>
      <c r="AA215" s="430"/>
      <c r="AB215" s="430"/>
      <c r="AC215" s="430"/>
      <c r="AD215" s="431"/>
      <c r="AE215" s="430"/>
      <c r="AF215" s="430"/>
      <c r="AG215" s="430"/>
      <c r="AH215" s="430"/>
      <c r="AI215" s="431"/>
      <c r="AJ215" s="430"/>
      <c r="AK215" s="430"/>
      <c r="AL215" s="430"/>
      <c r="AM215" s="430"/>
      <c r="AN215" s="431"/>
      <c r="AO215" s="430"/>
      <c r="AP215" s="430"/>
      <c r="AQ215" s="430"/>
      <c r="AR215" s="430"/>
      <c r="AS215" s="431"/>
      <c r="AT215" s="430"/>
      <c r="AU215" s="430"/>
      <c r="AV215" s="430"/>
      <c r="AW215" s="430"/>
      <c r="AX215" s="431"/>
      <c r="AY215" s="430"/>
      <c r="AZ215" s="430"/>
      <c r="BA215" s="430"/>
      <c r="BB215" s="430"/>
      <c r="BC215" s="431"/>
      <c r="BD215" s="430"/>
      <c r="BE215" s="430"/>
      <c r="BF215" s="430"/>
      <c r="BG215" s="430"/>
      <c r="BH215" s="431"/>
      <c r="BI215" s="430"/>
      <c r="BJ215" s="430"/>
      <c r="BK215" s="430"/>
      <c r="BL215" s="430"/>
      <c r="BM215" s="431"/>
      <c r="BN215" s="430"/>
      <c r="BO215" s="430"/>
      <c r="BP215" s="430"/>
      <c r="BQ215" s="430"/>
      <c r="BR215" s="431"/>
      <c r="BS215" s="430"/>
      <c r="BT215" s="430"/>
      <c r="BU215" s="430"/>
      <c r="BV215" s="430"/>
      <c r="BW215" s="8"/>
      <c r="BZ215" s="9"/>
    </row>
    <row r="216" spans="4:78" hidden="1" x14ac:dyDescent="0.35">
      <c r="D216" s="8" t="s">
        <v>373</v>
      </c>
      <c r="G216" s="430">
        <f>SUM(G217:G223)</f>
        <v>0</v>
      </c>
      <c r="H216" s="430"/>
      <c r="I216" s="430"/>
      <c r="J216" s="431"/>
      <c r="L216" s="430">
        <f>SUM(L217:L223)</f>
        <v>0</v>
      </c>
      <c r="M216" s="430"/>
      <c r="N216" s="430"/>
      <c r="O216" s="431"/>
      <c r="Q216" s="430">
        <f>SUM(Q217:Q223)</f>
        <v>0</v>
      </c>
      <c r="R216" s="430"/>
      <c r="S216" s="430"/>
      <c r="T216" s="431"/>
      <c r="V216" s="430">
        <f>SUM(V217:V223)</f>
        <v>0</v>
      </c>
      <c r="W216" s="430"/>
      <c r="X216" s="430"/>
      <c r="Y216" s="431"/>
      <c r="AA216" s="430">
        <f>SUM(AA217:AA223)</f>
        <v>0</v>
      </c>
      <c r="AB216" s="430"/>
      <c r="AC216" s="430"/>
      <c r="AD216" s="431"/>
      <c r="AF216" s="430">
        <f>SUM(AF217:AF223)</f>
        <v>0</v>
      </c>
      <c r="AG216" s="430"/>
      <c r="AH216" s="430"/>
      <c r="AI216" s="431"/>
      <c r="AK216" s="430">
        <f>SUM(AK217:AK223)</f>
        <v>0</v>
      </c>
      <c r="AL216" s="430"/>
      <c r="AM216" s="430"/>
      <c r="AN216" s="431"/>
      <c r="AP216" s="430">
        <f>SUM(AP217:AP223)</f>
        <v>0</v>
      </c>
      <c r="AQ216" s="430"/>
      <c r="AR216" s="430"/>
      <c r="AS216" s="431"/>
      <c r="AU216" s="430">
        <f>SUM(AU217:AU223)</f>
        <v>0</v>
      </c>
      <c r="AV216" s="430"/>
      <c r="AW216" s="430"/>
      <c r="AX216" s="431"/>
      <c r="AZ216" s="430">
        <f>SUM(AZ217:AZ223)</f>
        <v>0</v>
      </c>
      <c r="BA216" s="430"/>
      <c r="BB216" s="430"/>
      <c r="BC216" s="431"/>
      <c r="BE216" s="430">
        <f>SUM(BE217:BE223)</f>
        <v>0</v>
      </c>
      <c r="BF216" s="430"/>
      <c r="BG216" s="430"/>
      <c r="BH216" s="431"/>
      <c r="BJ216" s="430">
        <f>SUM(BJ217:BJ223)</f>
        <v>0</v>
      </c>
      <c r="BK216" s="430"/>
      <c r="BL216" s="430"/>
      <c r="BM216" s="431"/>
      <c r="BO216" s="430">
        <f>SUM(BO217:BO223)</f>
        <v>0</v>
      </c>
      <c r="BP216" s="430"/>
      <c r="BQ216" s="430"/>
      <c r="BR216" s="431"/>
      <c r="BT216" s="430">
        <f>SUM(BT217:BT223)</f>
        <v>0</v>
      </c>
      <c r="BU216" s="430"/>
      <c r="BV216" s="430"/>
      <c r="BW216" s="8"/>
      <c r="BZ216" s="9"/>
    </row>
    <row r="217" spans="4:78" hidden="1" x14ac:dyDescent="0.35">
      <c r="D217" s="8" t="s">
        <v>374</v>
      </c>
      <c r="F217" s="457"/>
      <c r="G217" s="428">
        <v>0</v>
      </c>
      <c r="H217" s="429"/>
      <c r="I217" s="430"/>
      <c r="J217" s="431"/>
      <c r="K217" s="457"/>
      <c r="L217" s="428">
        <v>0</v>
      </c>
      <c r="M217" s="429"/>
      <c r="N217" s="430"/>
      <c r="O217" s="431"/>
      <c r="P217" s="457"/>
      <c r="Q217" s="428">
        <v>0</v>
      </c>
      <c r="R217" s="429"/>
      <c r="S217" s="430"/>
      <c r="T217" s="431"/>
      <c r="U217" s="457"/>
      <c r="V217" s="428">
        <v>0</v>
      </c>
      <c r="W217" s="429"/>
      <c r="X217" s="430"/>
      <c r="Y217" s="431"/>
      <c r="Z217" s="457"/>
      <c r="AA217" s="428">
        <v>0</v>
      </c>
      <c r="AB217" s="429"/>
      <c r="AC217" s="430"/>
      <c r="AD217" s="431"/>
      <c r="AE217" s="362"/>
      <c r="AF217" s="458">
        <v>0</v>
      </c>
      <c r="AG217" s="429"/>
      <c r="AH217" s="430"/>
      <c r="AI217" s="431"/>
      <c r="AJ217" s="457"/>
      <c r="AK217" s="428">
        <v>0</v>
      </c>
      <c r="AL217" s="429"/>
      <c r="AM217" s="430"/>
      <c r="AN217" s="431"/>
      <c r="AO217" s="457"/>
      <c r="AP217" s="428">
        <v>0</v>
      </c>
      <c r="AQ217" s="429"/>
      <c r="AR217" s="430"/>
      <c r="AS217" s="431"/>
      <c r="AT217" s="457"/>
      <c r="AU217" s="428">
        <v>0</v>
      </c>
      <c r="AV217" s="429"/>
      <c r="AW217" s="430"/>
      <c r="AX217" s="431"/>
      <c r="AY217" s="457"/>
      <c r="AZ217" s="428">
        <v>0</v>
      </c>
      <c r="BA217" s="429"/>
      <c r="BB217" s="430"/>
      <c r="BC217" s="431"/>
      <c r="BD217" s="457"/>
      <c r="BE217" s="428">
        <v>0</v>
      </c>
      <c r="BF217" s="429"/>
      <c r="BG217" s="430"/>
      <c r="BH217" s="431"/>
      <c r="BI217" s="457"/>
      <c r="BJ217" s="428">
        <v>0</v>
      </c>
      <c r="BK217" s="429"/>
      <c r="BL217" s="430"/>
      <c r="BM217" s="431"/>
      <c r="BN217" s="457"/>
      <c r="BO217" s="428">
        <v>0</v>
      </c>
      <c r="BP217" s="429"/>
      <c r="BQ217" s="430"/>
      <c r="BR217" s="431"/>
      <c r="BS217" s="457"/>
      <c r="BT217" s="428">
        <f>SUM(L217:BO217)</f>
        <v>0</v>
      </c>
      <c r="BU217" s="429"/>
      <c r="BV217" s="430"/>
      <c r="BW217" s="8"/>
      <c r="BZ217" s="9"/>
    </row>
    <row r="218" spans="4:78" hidden="1" x14ac:dyDescent="0.35">
      <c r="D218" s="8" t="s">
        <v>375</v>
      </c>
      <c r="F218" s="459"/>
      <c r="G218" s="430">
        <v>0</v>
      </c>
      <c r="H218" s="434"/>
      <c r="I218" s="430"/>
      <c r="J218" s="431"/>
      <c r="K218" s="459"/>
      <c r="L218" s="430">
        <v>0</v>
      </c>
      <c r="M218" s="434"/>
      <c r="N218" s="430"/>
      <c r="O218" s="431"/>
      <c r="P218" s="459"/>
      <c r="Q218" s="430">
        <v>0</v>
      </c>
      <c r="R218" s="434"/>
      <c r="S218" s="430"/>
      <c r="T218" s="431"/>
      <c r="U218" s="459"/>
      <c r="V218" s="430">
        <v>0</v>
      </c>
      <c r="W218" s="434"/>
      <c r="X218" s="430"/>
      <c r="Y218" s="431"/>
      <c r="Z218" s="459"/>
      <c r="AA218" s="430">
        <v>0</v>
      </c>
      <c r="AB218" s="434"/>
      <c r="AC218" s="430"/>
      <c r="AD218" s="431"/>
      <c r="AE218" s="357"/>
      <c r="AF218" s="30">
        <v>0</v>
      </c>
      <c r="AG218" s="434"/>
      <c r="AH218" s="430"/>
      <c r="AI218" s="431"/>
      <c r="AJ218" s="459"/>
      <c r="AK218" s="430">
        <v>0</v>
      </c>
      <c r="AL218" s="434"/>
      <c r="AM218" s="430"/>
      <c r="AN218" s="431"/>
      <c r="AO218" s="459"/>
      <c r="AP218" s="430">
        <v>0</v>
      </c>
      <c r="AQ218" s="434"/>
      <c r="AR218" s="430"/>
      <c r="AS218" s="431"/>
      <c r="AT218" s="459"/>
      <c r="AU218" s="430">
        <v>0</v>
      </c>
      <c r="AV218" s="434"/>
      <c r="AW218" s="430"/>
      <c r="AX218" s="431"/>
      <c r="AY218" s="459"/>
      <c r="AZ218" s="430">
        <v>0</v>
      </c>
      <c r="BA218" s="434"/>
      <c r="BB218" s="430"/>
      <c r="BC218" s="431"/>
      <c r="BD218" s="459"/>
      <c r="BE218" s="430">
        <v>0</v>
      </c>
      <c r="BF218" s="434"/>
      <c r="BG218" s="430"/>
      <c r="BH218" s="431"/>
      <c r="BI218" s="459"/>
      <c r="BJ218" s="430">
        <v>0</v>
      </c>
      <c r="BK218" s="434"/>
      <c r="BL218" s="430"/>
      <c r="BM218" s="431"/>
      <c r="BN218" s="459"/>
      <c r="BO218" s="430">
        <v>0</v>
      </c>
      <c r="BP218" s="434"/>
      <c r="BQ218" s="430"/>
      <c r="BR218" s="431"/>
      <c r="BS218" s="459"/>
      <c r="BT218" s="430">
        <f t="shared" ref="BT218:BT223" si="0">SUM(L218:BO218)</f>
        <v>0</v>
      </c>
      <c r="BU218" s="434"/>
      <c r="BV218" s="430"/>
      <c r="BW218" s="8"/>
      <c r="BZ218" s="9"/>
    </row>
    <row r="219" spans="4:78" hidden="1" x14ac:dyDescent="0.35">
      <c r="D219" s="8" t="s">
        <v>376</v>
      </c>
      <c r="F219" s="459"/>
      <c r="G219" s="430">
        <v>0</v>
      </c>
      <c r="H219" s="434"/>
      <c r="I219" s="430"/>
      <c r="J219" s="431"/>
      <c r="K219" s="459"/>
      <c r="L219" s="430">
        <v>0</v>
      </c>
      <c r="M219" s="434"/>
      <c r="N219" s="430"/>
      <c r="O219" s="431"/>
      <c r="P219" s="459"/>
      <c r="Q219" s="430">
        <v>0</v>
      </c>
      <c r="R219" s="434"/>
      <c r="S219" s="430"/>
      <c r="T219" s="431"/>
      <c r="U219" s="459"/>
      <c r="V219" s="430">
        <v>0</v>
      </c>
      <c r="W219" s="434"/>
      <c r="X219" s="430"/>
      <c r="Y219" s="431"/>
      <c r="Z219" s="459"/>
      <c r="AA219" s="430">
        <v>0</v>
      </c>
      <c r="AB219" s="434"/>
      <c r="AC219" s="430"/>
      <c r="AD219" s="431"/>
      <c r="AE219" s="357"/>
      <c r="AF219" s="30">
        <v>0</v>
      </c>
      <c r="AG219" s="434"/>
      <c r="AH219" s="430"/>
      <c r="AI219" s="431"/>
      <c r="AJ219" s="459"/>
      <c r="AK219" s="430">
        <v>0</v>
      </c>
      <c r="AL219" s="434"/>
      <c r="AM219" s="430"/>
      <c r="AN219" s="431"/>
      <c r="AO219" s="459"/>
      <c r="AP219" s="430">
        <v>0</v>
      </c>
      <c r="AQ219" s="434"/>
      <c r="AR219" s="430"/>
      <c r="AS219" s="431"/>
      <c r="AT219" s="459"/>
      <c r="AU219" s="430">
        <v>0</v>
      </c>
      <c r="AV219" s="434"/>
      <c r="AW219" s="430"/>
      <c r="AX219" s="431"/>
      <c r="AY219" s="459"/>
      <c r="AZ219" s="430">
        <v>0</v>
      </c>
      <c r="BA219" s="434"/>
      <c r="BB219" s="430"/>
      <c r="BC219" s="431"/>
      <c r="BD219" s="459"/>
      <c r="BE219" s="430">
        <v>0</v>
      </c>
      <c r="BF219" s="434"/>
      <c r="BG219" s="430"/>
      <c r="BH219" s="431"/>
      <c r="BI219" s="459"/>
      <c r="BJ219" s="430">
        <v>0</v>
      </c>
      <c r="BK219" s="434"/>
      <c r="BL219" s="430"/>
      <c r="BM219" s="431"/>
      <c r="BN219" s="459"/>
      <c r="BO219" s="430">
        <v>0</v>
      </c>
      <c r="BP219" s="434"/>
      <c r="BQ219" s="430"/>
      <c r="BR219" s="431"/>
      <c r="BS219" s="459"/>
      <c r="BT219" s="430">
        <f>SUM(L219:BO219)</f>
        <v>0</v>
      </c>
      <c r="BU219" s="434"/>
      <c r="BV219" s="430"/>
      <c r="BW219" s="8"/>
      <c r="BZ219" s="9"/>
    </row>
    <row r="220" spans="4:78" hidden="1" x14ac:dyDescent="0.35">
      <c r="D220" s="8" t="s">
        <v>377</v>
      </c>
      <c r="F220" s="357"/>
      <c r="G220" s="430">
        <v>0</v>
      </c>
      <c r="H220" s="434"/>
      <c r="I220" s="430"/>
      <c r="J220" s="431"/>
      <c r="K220" s="357"/>
      <c r="L220" s="430">
        <v>0</v>
      </c>
      <c r="M220" s="434"/>
      <c r="N220" s="430"/>
      <c r="O220" s="431"/>
      <c r="P220" s="357"/>
      <c r="Q220" s="430">
        <v>0</v>
      </c>
      <c r="R220" s="434"/>
      <c r="S220" s="430"/>
      <c r="T220" s="431"/>
      <c r="U220" s="357"/>
      <c r="V220" s="430">
        <v>0</v>
      </c>
      <c r="W220" s="434"/>
      <c r="X220" s="430"/>
      <c r="Y220" s="431"/>
      <c r="Z220" s="357"/>
      <c r="AA220" s="430">
        <v>0</v>
      </c>
      <c r="AB220" s="434"/>
      <c r="AC220" s="430"/>
      <c r="AD220" s="431"/>
      <c r="AE220" s="357"/>
      <c r="AF220" s="430">
        <v>0</v>
      </c>
      <c r="AG220" s="434"/>
      <c r="AH220" s="430"/>
      <c r="AI220" s="431"/>
      <c r="AJ220" s="357"/>
      <c r="AK220" s="430">
        <v>0</v>
      </c>
      <c r="AL220" s="434"/>
      <c r="AM220" s="430"/>
      <c r="AN220" s="431"/>
      <c r="AO220" s="357"/>
      <c r="AP220" s="430">
        <v>0</v>
      </c>
      <c r="AQ220" s="434"/>
      <c r="AR220" s="430"/>
      <c r="AS220" s="431"/>
      <c r="AT220" s="357"/>
      <c r="AU220" s="430">
        <v>0</v>
      </c>
      <c r="AV220" s="434"/>
      <c r="AW220" s="430"/>
      <c r="AX220" s="431"/>
      <c r="AY220" s="357"/>
      <c r="AZ220" s="430">
        <v>0</v>
      </c>
      <c r="BA220" s="434"/>
      <c r="BB220" s="430"/>
      <c r="BC220" s="431"/>
      <c r="BD220" s="357"/>
      <c r="BE220" s="430">
        <v>0</v>
      </c>
      <c r="BF220" s="434"/>
      <c r="BG220" s="430"/>
      <c r="BH220" s="431"/>
      <c r="BI220" s="357"/>
      <c r="BJ220" s="430">
        <v>0</v>
      </c>
      <c r="BK220" s="434"/>
      <c r="BL220" s="430"/>
      <c r="BM220" s="431"/>
      <c r="BN220" s="357"/>
      <c r="BO220" s="430">
        <v>0</v>
      </c>
      <c r="BP220" s="434"/>
      <c r="BQ220" s="430"/>
      <c r="BR220" s="431"/>
      <c r="BS220" s="357"/>
      <c r="BT220" s="430">
        <f t="shared" si="0"/>
        <v>0</v>
      </c>
      <c r="BU220" s="434"/>
      <c r="BV220" s="430"/>
      <c r="BW220" s="8"/>
      <c r="BZ220" s="9"/>
    </row>
    <row r="221" spans="4:78" ht="12.75" hidden="1" customHeight="1" x14ac:dyDescent="0.35">
      <c r="D221" s="8" t="s">
        <v>378</v>
      </c>
      <c r="F221" s="357"/>
      <c r="G221" s="430">
        <v>0</v>
      </c>
      <c r="H221" s="434"/>
      <c r="I221" s="430"/>
      <c r="J221" s="431"/>
      <c r="K221" s="357"/>
      <c r="L221" s="430"/>
      <c r="M221" s="434"/>
      <c r="N221" s="430"/>
      <c r="O221" s="431"/>
      <c r="P221" s="357"/>
      <c r="Q221" s="430"/>
      <c r="R221" s="434"/>
      <c r="S221" s="430"/>
      <c r="T221" s="431"/>
      <c r="U221" s="357"/>
      <c r="V221" s="430"/>
      <c r="W221" s="434"/>
      <c r="X221" s="430"/>
      <c r="Y221" s="431"/>
      <c r="Z221" s="357"/>
      <c r="AA221" s="430"/>
      <c r="AB221" s="434"/>
      <c r="AC221" s="430"/>
      <c r="AD221" s="431"/>
      <c r="AE221" s="357"/>
      <c r="AF221" s="430"/>
      <c r="AG221" s="434"/>
      <c r="AH221" s="430"/>
      <c r="AI221" s="431"/>
      <c r="AJ221" s="357"/>
      <c r="AK221" s="430"/>
      <c r="AL221" s="434"/>
      <c r="AM221" s="430"/>
      <c r="AN221" s="431"/>
      <c r="AO221" s="357"/>
      <c r="AP221" s="430"/>
      <c r="AQ221" s="434"/>
      <c r="AR221" s="430"/>
      <c r="AS221" s="431"/>
      <c r="AT221" s="357"/>
      <c r="AU221" s="430"/>
      <c r="AV221" s="434"/>
      <c r="AW221" s="430"/>
      <c r="AX221" s="431"/>
      <c r="AY221" s="357"/>
      <c r="AZ221" s="430"/>
      <c r="BA221" s="434"/>
      <c r="BB221" s="430"/>
      <c r="BC221" s="431"/>
      <c r="BD221" s="357"/>
      <c r="BE221" s="430"/>
      <c r="BF221" s="434"/>
      <c r="BG221" s="430"/>
      <c r="BH221" s="431"/>
      <c r="BI221" s="357"/>
      <c r="BJ221" s="430">
        <v>0</v>
      </c>
      <c r="BK221" s="434"/>
      <c r="BL221" s="430"/>
      <c r="BM221" s="431"/>
      <c r="BN221" s="357"/>
      <c r="BO221" s="430">
        <v>0</v>
      </c>
      <c r="BP221" s="434"/>
      <c r="BQ221" s="430"/>
      <c r="BR221" s="431"/>
      <c r="BS221" s="357"/>
      <c r="BT221" s="430">
        <f t="shared" si="0"/>
        <v>0</v>
      </c>
      <c r="BU221" s="434"/>
      <c r="BV221" s="430"/>
      <c r="BW221" s="8"/>
      <c r="BZ221" s="9"/>
    </row>
    <row r="222" spans="4:78" ht="12.75" hidden="1" customHeight="1" x14ac:dyDescent="0.35">
      <c r="D222" s="8" t="s">
        <v>379</v>
      </c>
      <c r="F222" s="357"/>
      <c r="G222" s="430">
        <v>0</v>
      </c>
      <c r="H222" s="434"/>
      <c r="I222" s="430"/>
      <c r="J222" s="431"/>
      <c r="K222" s="357"/>
      <c r="L222" s="430"/>
      <c r="M222" s="434"/>
      <c r="N222" s="430"/>
      <c r="O222" s="431"/>
      <c r="P222" s="357"/>
      <c r="Q222" s="430"/>
      <c r="R222" s="434"/>
      <c r="S222" s="430"/>
      <c r="T222" s="431"/>
      <c r="U222" s="357"/>
      <c r="V222" s="430"/>
      <c r="W222" s="434"/>
      <c r="X222" s="430"/>
      <c r="Y222" s="431"/>
      <c r="Z222" s="357"/>
      <c r="AA222" s="430"/>
      <c r="AB222" s="434"/>
      <c r="AC222" s="430"/>
      <c r="AD222" s="431"/>
      <c r="AE222" s="357"/>
      <c r="AF222" s="430"/>
      <c r="AG222" s="434"/>
      <c r="AH222" s="430"/>
      <c r="AI222" s="431"/>
      <c r="AJ222" s="357"/>
      <c r="AK222" s="430"/>
      <c r="AL222" s="434"/>
      <c r="AM222" s="430"/>
      <c r="AN222" s="431"/>
      <c r="AO222" s="357"/>
      <c r="AP222" s="430"/>
      <c r="AQ222" s="434"/>
      <c r="AR222" s="430"/>
      <c r="AS222" s="431"/>
      <c r="AT222" s="357"/>
      <c r="AU222" s="430"/>
      <c r="AV222" s="434"/>
      <c r="AW222" s="430"/>
      <c r="AX222" s="431"/>
      <c r="AY222" s="357"/>
      <c r="AZ222" s="430"/>
      <c r="BA222" s="434"/>
      <c r="BB222" s="430"/>
      <c r="BC222" s="431"/>
      <c r="BD222" s="357"/>
      <c r="BE222" s="430"/>
      <c r="BF222" s="434"/>
      <c r="BG222" s="430"/>
      <c r="BH222" s="431"/>
      <c r="BI222" s="357"/>
      <c r="BJ222" s="430">
        <v>0</v>
      </c>
      <c r="BK222" s="434"/>
      <c r="BL222" s="430"/>
      <c r="BM222" s="431"/>
      <c r="BN222" s="357"/>
      <c r="BO222" s="430">
        <v>0</v>
      </c>
      <c r="BP222" s="434"/>
      <c r="BQ222" s="430"/>
      <c r="BR222" s="431"/>
      <c r="BS222" s="357"/>
      <c r="BT222" s="430">
        <f t="shared" si="0"/>
        <v>0</v>
      </c>
      <c r="BU222" s="434"/>
      <c r="BV222" s="430"/>
      <c r="BW222" s="8"/>
      <c r="BZ222" s="9"/>
    </row>
    <row r="223" spans="4:78" ht="12.75" hidden="1" customHeight="1" x14ac:dyDescent="0.35">
      <c r="D223" s="8" t="s">
        <v>380</v>
      </c>
      <c r="F223" s="375"/>
      <c r="G223" s="442">
        <v>0</v>
      </c>
      <c r="H223" s="443"/>
      <c r="I223" s="430"/>
      <c r="J223" s="431"/>
      <c r="K223" s="375"/>
      <c r="L223" s="442">
        <v>0</v>
      </c>
      <c r="M223" s="443"/>
      <c r="N223" s="430"/>
      <c r="O223" s="431"/>
      <c r="P223" s="375"/>
      <c r="Q223" s="442">
        <v>0</v>
      </c>
      <c r="R223" s="443"/>
      <c r="S223" s="430"/>
      <c r="T223" s="431"/>
      <c r="U223" s="375"/>
      <c r="V223" s="442">
        <v>0</v>
      </c>
      <c r="W223" s="443"/>
      <c r="X223" s="430"/>
      <c r="Y223" s="431"/>
      <c r="Z223" s="375"/>
      <c r="AA223" s="442">
        <v>0</v>
      </c>
      <c r="AB223" s="443"/>
      <c r="AC223" s="430"/>
      <c r="AD223" s="431"/>
      <c r="AE223" s="375"/>
      <c r="AF223" s="442">
        <v>0</v>
      </c>
      <c r="AG223" s="443"/>
      <c r="AH223" s="430"/>
      <c r="AI223" s="431"/>
      <c r="AJ223" s="375"/>
      <c r="AK223" s="442">
        <v>0</v>
      </c>
      <c r="AL223" s="443"/>
      <c r="AM223" s="430"/>
      <c r="AN223" s="431"/>
      <c r="AO223" s="375"/>
      <c r="AP223" s="442">
        <v>0</v>
      </c>
      <c r="AQ223" s="443"/>
      <c r="AR223" s="430"/>
      <c r="AS223" s="431"/>
      <c r="AT223" s="375"/>
      <c r="AU223" s="442">
        <v>0</v>
      </c>
      <c r="AV223" s="443"/>
      <c r="AW223" s="430"/>
      <c r="AX223" s="431"/>
      <c r="AY223" s="375"/>
      <c r="AZ223" s="442">
        <v>0</v>
      </c>
      <c r="BA223" s="443"/>
      <c r="BB223" s="430"/>
      <c r="BC223" s="431"/>
      <c r="BD223" s="375"/>
      <c r="BE223" s="442">
        <v>0</v>
      </c>
      <c r="BF223" s="443"/>
      <c r="BG223" s="430"/>
      <c r="BH223" s="431"/>
      <c r="BI223" s="375"/>
      <c r="BJ223" s="442">
        <v>0</v>
      </c>
      <c r="BK223" s="443"/>
      <c r="BL223" s="430"/>
      <c r="BM223" s="431"/>
      <c r="BN223" s="375"/>
      <c r="BO223" s="442">
        <v>0</v>
      </c>
      <c r="BP223" s="443"/>
      <c r="BQ223" s="430"/>
      <c r="BR223" s="431"/>
      <c r="BS223" s="375"/>
      <c r="BT223" s="442">
        <f t="shared" si="0"/>
        <v>0</v>
      </c>
      <c r="BU223" s="443"/>
      <c r="BV223" s="430"/>
      <c r="BW223" s="8"/>
      <c r="BZ223" s="9"/>
    </row>
    <row r="224" spans="4:78" hidden="1" x14ac:dyDescent="0.35">
      <c r="D224" s="8"/>
      <c r="E224" s="456"/>
      <c r="F224" s="112"/>
      <c r="G224" s="430"/>
      <c r="H224" s="430"/>
      <c r="I224" s="430"/>
      <c r="J224" s="431"/>
      <c r="K224" s="112"/>
      <c r="L224" s="430"/>
      <c r="M224" s="430"/>
      <c r="N224" s="430"/>
      <c r="O224" s="431"/>
      <c r="P224" s="112"/>
      <c r="Q224" s="430"/>
      <c r="R224" s="430"/>
      <c r="S224" s="430"/>
      <c r="T224" s="431"/>
      <c r="U224" s="112"/>
      <c r="V224" s="430"/>
      <c r="W224" s="430"/>
      <c r="X224" s="430"/>
      <c r="Y224" s="431"/>
      <c r="Z224" s="112"/>
      <c r="AA224" s="430"/>
      <c r="AB224" s="430"/>
      <c r="AC224" s="430"/>
      <c r="AD224" s="431"/>
      <c r="AE224" s="112"/>
      <c r="AF224" s="430"/>
      <c r="AG224" s="430"/>
      <c r="AH224" s="430"/>
      <c r="AI224" s="431"/>
      <c r="AJ224" s="112"/>
      <c r="AK224" s="430"/>
      <c r="AL224" s="430"/>
      <c r="AM224" s="430"/>
      <c r="AN224" s="431"/>
      <c r="AO224" s="112"/>
      <c r="AP224" s="430"/>
      <c r="AQ224" s="430"/>
      <c r="AR224" s="430"/>
      <c r="AS224" s="431"/>
      <c r="AT224" s="112"/>
      <c r="AU224" s="430"/>
      <c r="AV224" s="430"/>
      <c r="AW224" s="430"/>
      <c r="AX224" s="431"/>
      <c r="AY224" s="112"/>
      <c r="AZ224" s="430"/>
      <c r="BA224" s="430"/>
      <c r="BB224" s="430"/>
      <c r="BC224" s="431"/>
      <c r="BD224" s="112"/>
      <c r="BE224" s="430"/>
      <c r="BF224" s="430"/>
      <c r="BG224" s="430"/>
      <c r="BH224" s="431"/>
      <c r="BI224" s="112"/>
      <c r="BJ224" s="430"/>
      <c r="BK224" s="430"/>
      <c r="BL224" s="430"/>
      <c r="BM224" s="431"/>
      <c r="BN224" s="112"/>
      <c r="BO224" s="430"/>
      <c r="BP224" s="430"/>
      <c r="BQ224" s="430"/>
      <c r="BR224" s="431"/>
      <c r="BS224" s="112"/>
      <c r="BT224" s="430"/>
      <c r="BU224" s="430"/>
      <c r="BV224" s="430"/>
      <c r="BW224" s="8"/>
      <c r="BZ224" s="9"/>
    </row>
    <row r="225" spans="4:78" x14ac:dyDescent="0.35">
      <c r="D225" s="105" t="s">
        <v>321</v>
      </c>
      <c r="E225" s="456"/>
      <c r="F225" s="112"/>
      <c r="G225" s="425">
        <f>SUM(G226:G229)</f>
        <v>0</v>
      </c>
      <c r="H225" s="430"/>
      <c r="I225" s="430"/>
      <c r="J225" s="431"/>
      <c r="K225" s="112"/>
      <c r="L225" s="425">
        <f>SUM(L226:L229)</f>
        <v>17711861</v>
      </c>
      <c r="M225" s="430"/>
      <c r="N225" s="430"/>
      <c r="O225" s="431"/>
      <c r="P225" s="112"/>
      <c r="Q225" s="425">
        <f>SUM(Q226:Q229)</f>
        <v>11938504</v>
      </c>
      <c r="R225" s="430"/>
      <c r="S225" s="430"/>
      <c r="T225" s="431"/>
      <c r="U225" s="112"/>
      <c r="V225" s="425">
        <f>SUM(V226:V229)</f>
        <v>11136788</v>
      </c>
      <c r="W225" s="430"/>
      <c r="X225" s="430"/>
      <c r="Y225" s="431"/>
      <c r="Z225" s="112"/>
      <c r="AA225" s="425">
        <f>SUM(AA226:AA229)</f>
        <v>0</v>
      </c>
      <c r="AB225" s="430"/>
      <c r="AC225" s="430"/>
      <c r="AD225" s="431"/>
      <c r="AE225" s="112"/>
      <c r="AF225" s="425">
        <f>SUM(AF226:AF229)</f>
        <v>0</v>
      </c>
      <c r="AG225" s="430"/>
      <c r="AH225" s="430"/>
      <c r="AI225" s="431"/>
      <c r="AJ225" s="112"/>
      <c r="AK225" s="425">
        <f>SUM(AK226:AK229)</f>
        <v>0</v>
      </c>
      <c r="AL225" s="430"/>
      <c r="AM225" s="434"/>
      <c r="AN225" s="431"/>
      <c r="AO225" s="112"/>
      <c r="AP225" s="425">
        <f>SUM(AP226:AP229)</f>
        <v>0</v>
      </c>
      <c r="AQ225" s="430"/>
      <c r="AR225" s="430"/>
      <c r="AS225" s="431"/>
      <c r="AT225" s="112"/>
      <c r="AU225" s="425">
        <f>SUM(AU226:AU229)</f>
        <v>0</v>
      </c>
      <c r="AV225" s="430"/>
      <c r="AW225" s="430"/>
      <c r="AX225" s="431"/>
      <c r="AY225" s="112"/>
      <c r="AZ225" s="425">
        <f>SUM(AZ226:AZ229)</f>
        <v>0</v>
      </c>
      <c r="BA225" s="430"/>
      <c r="BB225" s="430"/>
      <c r="BC225" s="431"/>
      <c r="BD225" s="112"/>
      <c r="BE225" s="425">
        <f>SUM(BE226:BE229)</f>
        <v>0</v>
      </c>
      <c r="BF225" s="430"/>
      <c r="BG225" s="430"/>
      <c r="BH225" s="431"/>
      <c r="BI225" s="112"/>
      <c r="BJ225" s="425">
        <f>SUM(BJ226:BJ229)</f>
        <v>0</v>
      </c>
      <c r="BK225" s="430"/>
      <c r="BL225" s="430"/>
      <c r="BM225" s="431"/>
      <c r="BN225" s="112"/>
      <c r="BO225" s="425">
        <f>SUM(BO226:BO229)</f>
        <v>0</v>
      </c>
      <c r="BP225" s="430"/>
      <c r="BQ225" s="430"/>
      <c r="BR225" s="431"/>
      <c r="BS225" s="112"/>
      <c r="BT225" s="425">
        <f>SUM(BT226:BT229)</f>
        <v>40787153</v>
      </c>
      <c r="BU225" s="430"/>
      <c r="BV225" s="430"/>
      <c r="BW225" s="8"/>
      <c r="BY225" s="9"/>
      <c r="BZ225" s="9"/>
    </row>
    <row r="226" spans="4:78" x14ac:dyDescent="0.35">
      <c r="D226" s="8" t="s">
        <v>328</v>
      </c>
      <c r="E226" s="456"/>
      <c r="F226" s="457"/>
      <c r="G226" s="428">
        <f>G232+G238+G244+G250+G256+G262+G268+G274+G280+G286+G292+G298+G303+G308+G313+G318+G323+G328+G333+G338+G343+G348+G353+G358</f>
        <v>0</v>
      </c>
      <c r="H226" s="429"/>
      <c r="I226" s="430"/>
      <c r="J226" s="431"/>
      <c r="K226" s="457"/>
      <c r="L226" s="428">
        <f>L232+L238+L244+L250+L256+L262+L268+L274+L280+L286+L292+L298+L303+L308+L313+L318+L323+L328+L333+L338+L343+L348+L353+L358</f>
        <v>4995581</v>
      </c>
      <c r="M226" s="429"/>
      <c r="N226" s="430"/>
      <c r="O226" s="431"/>
      <c r="P226" s="457"/>
      <c r="Q226" s="428">
        <f>Q232+Q238+Q244+Q250+Q256+Q262+Q268+Q274+Q280+Q286+Q292+Q298+Q303+Q308+Q313+Q318+Q323+Q328+Q333+Q338+Q343+Q348+Q353+Q358</f>
        <v>5470282</v>
      </c>
      <c r="R226" s="429"/>
      <c r="S226" s="430"/>
      <c r="T226" s="431"/>
      <c r="U226" s="457"/>
      <c r="V226" s="428">
        <f>V232+V238+V244+V250+V256+V262+V268+V274+V280+V286+V292+V298+V303+V308+V313+V318+V323+V328+V333+V338+V343+V348+V353+V358</f>
        <v>6357607</v>
      </c>
      <c r="W226" s="429"/>
      <c r="X226" s="430"/>
      <c r="Y226" s="431"/>
      <c r="Z226" s="457"/>
      <c r="AA226" s="428">
        <f>AA232+AA238+AA244+AA250+AA256+AA262+AA268+AA274+AA280+AA286+AA292+AA298+AA303+AA308+AA313+AA318+AA323+AA328+AA333+AA338+AA343+AA348+AA353+AA358</f>
        <v>0</v>
      </c>
      <c r="AB226" s="429"/>
      <c r="AC226" s="430"/>
      <c r="AD226" s="431"/>
      <c r="AE226" s="457"/>
      <c r="AF226" s="428">
        <f>AF232+AF238+AF244+AF250+AF256+AF262+AF268+AF274+AF280+AF286+AF292+AF298+AF303+AF308+AF313+AF318+AF323+AF328+AF333+AF338+AF343+AF348+AF353+AF358</f>
        <v>0</v>
      </c>
      <c r="AG226" s="429"/>
      <c r="AH226" s="430"/>
      <c r="AI226" s="431"/>
      <c r="AJ226" s="457"/>
      <c r="AK226" s="428">
        <f>AK232+AK238+AK244+AK250+AK256+AK262+AK268+AK274+AK280+AK286+AK292+AK298+AK303+AK308+AK313+AK318+AK323+AK328+AK333+AK338+AK343+AK348+AK353+AK358</f>
        <v>0</v>
      </c>
      <c r="AL226" s="429"/>
      <c r="AM226" s="434"/>
      <c r="AN226" s="431"/>
      <c r="AO226" s="457"/>
      <c r="AP226" s="428">
        <f>AP232+AP238+AP244+AP250+AP256+AP262+AP268+AP274+AP280+AP286+AP292+AP298+AP303+AP308+AP313+AP318+AP323+AP328+AP333+AP338+AP343+AP348+AP353+AP358</f>
        <v>0</v>
      </c>
      <c r="AQ226" s="429"/>
      <c r="AR226" s="430"/>
      <c r="AS226" s="431"/>
      <c r="AT226" s="457"/>
      <c r="AU226" s="428">
        <f>AU232+AU238+AU244+AU250+AU256+AU262+AU268+AU274+AU280+AU286+AU292+AU298+AU303+AU308+AU313+AU318+AU323+AU328+AU333+AU338+AU343+AU348+AU353+AU358</f>
        <v>0</v>
      </c>
      <c r="AV226" s="429"/>
      <c r="AW226" s="430"/>
      <c r="AX226" s="431"/>
      <c r="AY226" s="457"/>
      <c r="AZ226" s="428">
        <f>AZ232+AZ238+AZ244+AZ250+AZ256+AZ262+AZ268+AZ274+AZ280+AZ286+AZ292+AZ298+AZ303+AZ308+AZ313+AZ318+AZ323+AZ328+AZ333+AZ338+AZ343+AZ348+AZ353+AZ358</f>
        <v>0</v>
      </c>
      <c r="BA226" s="429"/>
      <c r="BB226" s="430"/>
      <c r="BC226" s="431"/>
      <c r="BD226" s="457"/>
      <c r="BE226" s="428">
        <f>BE232+BE238+BE244+BE250+BE256+BE262+BE268+BE274+BE280+BE286+BE292+BE298+BE303+BE308+BE313+BE318+BE323+BE328+BE333+BE338+BE343+BE348+BE353+BE358</f>
        <v>0</v>
      </c>
      <c r="BF226" s="429"/>
      <c r="BG226" s="430"/>
      <c r="BH226" s="431"/>
      <c r="BI226" s="457"/>
      <c r="BJ226" s="428">
        <f>BJ232+BJ238+BJ244+BJ250+BJ256+BJ262+BJ268+BJ274+BJ280+BJ286+BJ292+BJ298+BJ303+BJ308+BJ313+BJ318+BJ323+BJ328+BJ333+BJ338+BJ343+BJ348+BJ353+BJ358</f>
        <v>0</v>
      </c>
      <c r="BK226" s="429"/>
      <c r="BL226" s="430"/>
      <c r="BM226" s="431"/>
      <c r="BN226" s="457"/>
      <c r="BO226" s="428">
        <f>BO232+BO238+BO244+BO250+BO256+BO262+BO268+BO274+BO280+BO286+BO292+BO298+BO303+BO308+BO313+BO318+BO323+BO328+BO333+BO338+BO343+BO348+BO353+BO358</f>
        <v>0</v>
      </c>
      <c r="BP226" s="429"/>
      <c r="BQ226" s="430"/>
      <c r="BR226" s="431"/>
      <c r="BS226" s="457"/>
      <c r="BT226" s="428">
        <f>BT232+BT238+BT244+BT250+BT256+BT262+BT268+BT274+BT280+BT286+BT292+BT298+BT303+BT308+BT313+BT318+BT323+BT328+BT333+BT338+BT343+BT348+BT353+BT358</f>
        <v>16823470</v>
      </c>
      <c r="BU226" s="429"/>
      <c r="BV226" s="430"/>
      <c r="BW226" s="8"/>
      <c r="BZ226" s="9"/>
    </row>
    <row r="227" spans="4:78" x14ac:dyDescent="0.35">
      <c r="D227" s="8" t="s">
        <v>331</v>
      </c>
      <c r="E227" s="456"/>
      <c r="F227" s="459"/>
      <c r="G227" s="430">
        <f>G233+G239+G245+G251+G257+G263+G269+G275+G281+G287+G293+G299+G304+G309+G314+G319+G324+G329+G334+G339+G344+G349+G354+G359</f>
        <v>0</v>
      </c>
      <c r="H227" s="434"/>
      <c r="I227" s="430"/>
      <c r="J227" s="431"/>
      <c r="K227" s="459"/>
      <c r="L227" s="430">
        <f>L233+L239+L245+L251+L257+L263+L269+L275+L281+L287+L293+L299+L304+L309+L314+L319+L324+L329+L334+L339+L344+L349+L354+L359</f>
        <v>5700467</v>
      </c>
      <c r="M227" s="434"/>
      <c r="N227" s="430"/>
      <c r="O227" s="431"/>
      <c r="P227" s="459"/>
      <c r="Q227" s="430">
        <f>Q233+Q239+Q245+Q251+Q257+Q263+Q269+Q275+Q281+Q287+Q293+Q299+Q304+Q309+Q314+Q319+Q324+Q329+Q334+Q339+Q344+Q349+Q354+Q359</f>
        <v>3131313</v>
      </c>
      <c r="R227" s="434"/>
      <c r="S227" s="430"/>
      <c r="T227" s="431"/>
      <c r="U227" s="459"/>
      <c r="V227" s="430">
        <f>V233+V239+V245+V251+V257+V263+V269+V275+V281+V287+V293+V299+V304+V309+V314+V319+V324+V329+V334+V339+V344+V349+V354+V359</f>
        <v>2348969</v>
      </c>
      <c r="W227" s="434"/>
      <c r="X227" s="430"/>
      <c r="Y227" s="431"/>
      <c r="Z227" s="459"/>
      <c r="AA227" s="430">
        <f>AA233+AA239+AA245+AA251+AA257+AA263+AA269+AA275+AA281+AA287+AA293+AA299+AA304+AA309+AA314+AA319+AA324+AA329+AA334+AA339+AA344+AA349+AA354+AA359</f>
        <v>0</v>
      </c>
      <c r="AB227" s="434"/>
      <c r="AC227" s="430"/>
      <c r="AD227" s="431"/>
      <c r="AE227" s="459"/>
      <c r="AF227" s="430">
        <f>AF233+AF239+AF245+AF251+AF257+AF263+AF269+AF275+AF281+AF287+AF293+AF299+AF304+AF309+AF314+AF319+AF324+AF329+AF334+AF339+AF344+AF349+AF354+AF359</f>
        <v>0</v>
      </c>
      <c r="AG227" s="434"/>
      <c r="AH227" s="430"/>
      <c r="AI227" s="431"/>
      <c r="AJ227" s="459"/>
      <c r="AK227" s="430">
        <f>AK233+AK239+AK245+AK251+AK257+AK263+AK269+AK275+AK281+AK287+AK293+AK299+AK304+AK309+AK314+AK319+AK324+AK329+AK334+AK339+AK344+AK349+AK354+AK359</f>
        <v>0</v>
      </c>
      <c r="AL227" s="434"/>
      <c r="AM227" s="430"/>
      <c r="AN227" s="431"/>
      <c r="AO227" s="459"/>
      <c r="AP227" s="430">
        <f>AP233+AP239+AP245+AP251+AP257+AP263+AP269+AP275+AP281+AP287+AP293+AP299+AP304+AP309+AP314+AP319+AP324+AP329+AP334+AP339+AP344+AP349+AP354+AP359</f>
        <v>0</v>
      </c>
      <c r="AQ227" s="434"/>
      <c r="AR227" s="430"/>
      <c r="AS227" s="431"/>
      <c r="AT227" s="459"/>
      <c r="AU227" s="430">
        <f>AU233+AU239+AU245+AU251+AU257+AU263+AU269+AU275+AU281+AU287+AU293+AU299+AU304+AU309+AU314+AU319+AU324+AU329+AU334+AU339+AU344+AU349+AU354+AU359</f>
        <v>0</v>
      </c>
      <c r="AV227" s="434"/>
      <c r="AW227" s="430"/>
      <c r="AX227" s="431"/>
      <c r="AY227" s="459"/>
      <c r="AZ227" s="430">
        <f>AZ233+AZ239+AZ245+AZ251+AZ257+AZ263+AZ269+AZ275+AZ281+AZ287+AZ293+AZ299+AZ304+AZ309+AZ314+AZ319+AZ324+AZ329+AZ334+AZ339+AZ344+AZ349+AZ354+AZ359</f>
        <v>0</v>
      </c>
      <c r="BA227" s="434"/>
      <c r="BB227" s="430"/>
      <c r="BC227" s="431"/>
      <c r="BD227" s="459"/>
      <c r="BE227" s="430">
        <f>BE233+BE239+BE245+BE251+BE257+BE263+BE269+BE275+BE281+BE287+BE293+BE299+BE304+BE309+BE314+BE319+BE324+BE329+BE334+BE339+BE344+BE349+BE354+BE359</f>
        <v>0</v>
      </c>
      <c r="BF227" s="434"/>
      <c r="BG227" s="430"/>
      <c r="BH227" s="431"/>
      <c r="BI227" s="459"/>
      <c r="BJ227" s="430">
        <f>BJ233+BJ239+BJ245+BJ251+BJ257+BJ263+BJ269+BJ275+BJ281+BJ287+BJ293+BJ299+BJ304+BJ309+BJ314+BJ319+BJ324+BJ329+BJ334+BJ339+BJ344+BJ349+BJ354+BJ359</f>
        <v>0</v>
      </c>
      <c r="BK227" s="434"/>
      <c r="BL227" s="430"/>
      <c r="BM227" s="431"/>
      <c r="BN227" s="459"/>
      <c r="BO227" s="430">
        <f>BO233+BO239+BO245+BO251+BO257+BO263+BO269+BO275+BO281+BO287+BO293+BO299+BO304+BO309+BO314+BO319+BO324+BO329+BO334+BO339+BO344+BO349+BO354+BO359</f>
        <v>0</v>
      </c>
      <c r="BP227" s="434"/>
      <c r="BQ227" s="430"/>
      <c r="BR227" s="431"/>
      <c r="BS227" s="459"/>
      <c r="BT227" s="430">
        <f>BT233+BT239+BT245+BT251+BT257+BT263+BT269+BT275+BT281+BT287+BT293+BT299+BT304+BT309+BT314+BT319+BT324+BT329+BT334+BT339+BT344+BT349+BT354+BT359</f>
        <v>11180749</v>
      </c>
      <c r="BU227" s="434"/>
      <c r="BV227" s="430"/>
      <c r="BW227" s="8"/>
      <c r="BZ227" s="9"/>
    </row>
    <row r="228" spans="4:78" x14ac:dyDescent="0.35">
      <c r="D228" s="8" t="s">
        <v>348</v>
      </c>
      <c r="E228" s="456"/>
      <c r="F228" s="459"/>
      <c r="G228" s="430">
        <f>G234+G240+G246+G252+G258+G264+G270+G276+G282+G288+G294+G300+G305+G310+G315+G320+G325+G330+G335+G340+G345+G350+G355+G360</f>
        <v>0</v>
      </c>
      <c r="H228" s="434"/>
      <c r="I228" s="430"/>
      <c r="J228" s="431"/>
      <c r="K228" s="459"/>
      <c r="L228" s="430">
        <f>L234+L240+L246+L252+L258+L264+L270+L276+L282+L288+L294+L300+L305+L310+L315+L320+L325+L330+L335+L340+L345+L350+L355+L360</f>
        <v>0</v>
      </c>
      <c r="M228" s="434"/>
      <c r="N228" s="430"/>
      <c r="O228" s="431"/>
      <c r="P228" s="459"/>
      <c r="Q228" s="430">
        <f>Q234+Q240+Q246+Q252+Q258+Q264+Q270+Q276+Q282+Q288+Q294+Q300+Q305+Q310+Q315+Q320+Q325+Q330+Q335+Q340+Q345+Q350+Q355+Q360</f>
        <v>0</v>
      </c>
      <c r="R228" s="434"/>
      <c r="S228" s="430"/>
      <c r="T228" s="431"/>
      <c r="U228" s="459"/>
      <c r="V228" s="430">
        <f>V234+V240+V246+V252+V258+V264+V270+V276+V282+V288+V294+V300+V305+V310+V315+V320+V325+V330+V335+V340+V345+V350+V355+V360</f>
        <v>0</v>
      </c>
      <c r="W228" s="434"/>
      <c r="X228" s="430"/>
      <c r="Y228" s="431"/>
      <c r="Z228" s="459"/>
      <c r="AA228" s="430">
        <f>AA234+AA240+AA246+AA252+AA258+AA264+AA270+AA276+AA282+AA288+AA294+AA300+AA305+AA310+AA315+AA320+AA325+AA330+AA335+AA340+AA345+AA350+AA355+AA360</f>
        <v>0</v>
      </c>
      <c r="AB228" s="434"/>
      <c r="AC228" s="430"/>
      <c r="AD228" s="431"/>
      <c r="AE228" s="459"/>
      <c r="AF228" s="430">
        <f>AF234+AF240+AF246+AF252+AF258+AF264+AF270+AF276+AF282+AF288+AF294+AF300+AF305+AF310+AF315+AF320+AF325+AF330+AF335+AF340+AF345+AF350+AF355+AF360</f>
        <v>0</v>
      </c>
      <c r="AG228" s="434"/>
      <c r="AH228" s="430"/>
      <c r="AI228" s="431"/>
      <c r="AJ228" s="459"/>
      <c r="AK228" s="430">
        <f>AK234+AK240+AK246+AK252+AK258+AK264+AK270+AK276+AK282+AK288+AK294+AK300+AK305+AK310+AK315+AK320+AK325+AK330+AK335+AK340+AK345+AK350+AK355+AK360</f>
        <v>0</v>
      </c>
      <c r="AL228" s="434"/>
      <c r="AM228" s="430"/>
      <c r="AN228" s="431"/>
      <c r="AO228" s="459"/>
      <c r="AP228" s="430">
        <f>AP234+AP240+AP246+AP252+AP258+AP264+AP270+AP276+AP282+AP288+AP294+AP300+AP305+AP310+AP315+AP320+AP325+AP330+AP335+AP340+AP345+AP350+AP355+AP360</f>
        <v>0</v>
      </c>
      <c r="AQ228" s="434"/>
      <c r="AR228" s="430"/>
      <c r="AS228" s="431"/>
      <c r="AT228" s="459"/>
      <c r="AU228" s="430">
        <f>AU234+AU240+AU246+AU252+AU258+AU264+AU270+AU276+AU282+AU288+AU294+AU300+AU305+AU310+AU315+AU320+AU325+AU330+AU335+AU340+AU345+AU350+AU355+AU360</f>
        <v>0</v>
      </c>
      <c r="AV228" s="434"/>
      <c r="AW228" s="430"/>
      <c r="AX228" s="431"/>
      <c r="AY228" s="459"/>
      <c r="AZ228" s="430">
        <f>AZ234+AZ240+AZ246+AZ252+AZ258+AZ264+AZ270+AZ276+AZ282+AZ288+AZ294+AZ300+AZ305+AZ310+AZ315+AZ320+AZ325+AZ330+AZ335+AZ340+AZ345+AZ350+AZ355+AZ360</f>
        <v>0</v>
      </c>
      <c r="BA228" s="434"/>
      <c r="BB228" s="430"/>
      <c r="BC228" s="431"/>
      <c r="BD228" s="459"/>
      <c r="BE228" s="430">
        <f>BE234+BE240+BE246+BE252+BE258+BE264+BE270+BE276+BE282+BE288+BE294+BE300+BE305+BE310+BE315+BE320+BE325+BE330+BE335+BE340+BE345+BE350+BE355+BE360</f>
        <v>0</v>
      </c>
      <c r="BF228" s="434"/>
      <c r="BG228" s="430"/>
      <c r="BH228" s="431"/>
      <c r="BI228" s="459"/>
      <c r="BJ228" s="430">
        <f>BJ234+BJ240+BJ246+BJ252+BJ258+BJ264+BJ270+BJ276+BJ282+BJ288+BJ294+BJ300+BJ305+BJ310+BJ315+BJ320+BJ325+BJ330+BJ335+BJ340+BJ345+BJ350+BJ355+BJ360</f>
        <v>0</v>
      </c>
      <c r="BK228" s="434"/>
      <c r="BL228" s="430"/>
      <c r="BM228" s="431"/>
      <c r="BN228" s="459"/>
      <c r="BO228" s="430">
        <f>BO234+BO240+BO246+BO252+BO258+BO264+BO270+BO276+BO282+BO288+BO294+BO300+BO305+BO310+BO315+BO320+BO325+BO330+BO335+BO340+BO345+BO350+BO355+BO360</f>
        <v>0</v>
      </c>
      <c r="BP228" s="434"/>
      <c r="BQ228" s="430"/>
      <c r="BR228" s="431"/>
      <c r="BS228" s="459"/>
      <c r="BT228" s="430">
        <f>BT234+BT240+BT246+BT252+BT258+BT264+BT270+BT276+BT282+BT288+BT294+BT300+BT305+BT310+BT315+BT320+BT325+BT330+BT335+BT340+BT345+BT350+BT355+BT360</f>
        <v>0</v>
      </c>
      <c r="BU228" s="434"/>
      <c r="BV228" s="430"/>
      <c r="BW228" s="8"/>
      <c r="BZ228" s="9"/>
    </row>
    <row r="229" spans="4:78" x14ac:dyDescent="0.35">
      <c r="D229" s="8" t="s">
        <v>333</v>
      </c>
      <c r="E229" s="456"/>
      <c r="F229" s="460"/>
      <c r="G229" s="442">
        <f>G235+G241+G247+G253+G259+G265+G271+G277+G283+G289+G295</f>
        <v>0</v>
      </c>
      <c r="H229" s="443"/>
      <c r="I229" s="430"/>
      <c r="J229" s="431"/>
      <c r="K229" s="460"/>
      <c r="L229" s="442">
        <f>L235+L241+L247+L253+L259+L265+L271+L277+L283+L289+L295</f>
        <v>7015813</v>
      </c>
      <c r="M229" s="443"/>
      <c r="N229" s="430"/>
      <c r="O229" s="431"/>
      <c r="P229" s="460"/>
      <c r="Q229" s="442">
        <f>Q247+Q277+Q253+Q259+Q271+Q283</f>
        <v>3336909</v>
      </c>
      <c r="R229" s="443"/>
      <c r="S229" s="430"/>
      <c r="T229" s="431"/>
      <c r="U229" s="460"/>
      <c r="V229" s="442">
        <f>V235+V241+V247+V253+V259+V265+V271+V277+V283+V289+V295</f>
        <v>2430212</v>
      </c>
      <c r="W229" s="443"/>
      <c r="X229" s="430"/>
      <c r="Y229" s="431"/>
      <c r="Z229" s="460"/>
      <c r="AA229" s="442">
        <f>AA247+AA277</f>
        <v>0</v>
      </c>
      <c r="AB229" s="443"/>
      <c r="AC229" s="430"/>
      <c r="AD229" s="431"/>
      <c r="AE229" s="460"/>
      <c r="AF229" s="442">
        <f>AF247+AF277</f>
        <v>0</v>
      </c>
      <c r="AG229" s="443"/>
      <c r="AH229" s="430"/>
      <c r="AI229" s="431"/>
      <c r="AJ229" s="460"/>
      <c r="AK229" s="442">
        <f>AK247+AK277</f>
        <v>0</v>
      </c>
      <c r="AL229" s="443"/>
      <c r="AM229" s="430"/>
      <c r="AN229" s="431"/>
      <c r="AO229" s="460"/>
      <c r="AP229" s="442">
        <f>AP235+AP241+AP247+AP253+AP259+AP265+AP271+AP277+AP283+AP289+AP295</f>
        <v>0</v>
      </c>
      <c r="AQ229" s="443"/>
      <c r="AR229" s="430"/>
      <c r="AS229" s="431"/>
      <c r="AT229" s="460"/>
      <c r="AU229" s="442">
        <f>AU235+AU241+AU247+AU253+AU259+AU265+AU271+AU277+AU283+AU289+AU295</f>
        <v>0</v>
      </c>
      <c r="AV229" s="443"/>
      <c r="AW229" s="430"/>
      <c r="AX229" s="431"/>
      <c r="AY229" s="460"/>
      <c r="AZ229" s="442">
        <f>AZ247+AZ277</f>
        <v>0</v>
      </c>
      <c r="BA229" s="443"/>
      <c r="BB229" s="430"/>
      <c r="BC229" s="431"/>
      <c r="BD229" s="460"/>
      <c r="BE229" s="442">
        <f>BE247+BE277</f>
        <v>0</v>
      </c>
      <c r="BF229" s="443"/>
      <c r="BG229" s="430"/>
      <c r="BH229" s="431"/>
      <c r="BI229" s="460"/>
      <c r="BJ229" s="442">
        <f>BJ247+BJ277+BJ235+BJ241+BJ253+BJ259+BJ295</f>
        <v>0</v>
      </c>
      <c r="BK229" s="443"/>
      <c r="BL229" s="430"/>
      <c r="BM229" s="431"/>
      <c r="BN229" s="460"/>
      <c r="BO229" s="442">
        <f>BO235+BO241+BO247+BO253+BO259+BO265+BO271+BO277+BO283+BO289+BO295</f>
        <v>0</v>
      </c>
      <c r="BP229" s="443"/>
      <c r="BQ229" s="430"/>
      <c r="BR229" s="431"/>
      <c r="BS229" s="460"/>
      <c r="BT229" s="442">
        <f>BT235+BT241+BT247+BT253+BT259+BT265+BT271+BT277+BT283+BT289+BT295</f>
        <v>12782934</v>
      </c>
      <c r="BU229" s="443"/>
      <c r="BV229" s="430"/>
      <c r="BW229" s="8"/>
      <c r="BZ229" s="9"/>
    </row>
    <row r="230" spans="4:78" x14ac:dyDescent="0.35">
      <c r="D230" s="8"/>
      <c r="E230" s="456"/>
      <c r="F230" s="112"/>
      <c r="G230" s="430"/>
      <c r="H230" s="430"/>
      <c r="I230" s="430"/>
      <c r="J230" s="431"/>
      <c r="K230" s="112"/>
      <c r="L230" s="430"/>
      <c r="M230" s="430"/>
      <c r="N230" s="430"/>
      <c r="O230" s="431"/>
      <c r="P230" s="112"/>
      <c r="Q230" s="430"/>
      <c r="R230" s="430"/>
      <c r="S230" s="430"/>
      <c r="T230" s="431"/>
      <c r="U230" s="112"/>
      <c r="V230" s="430"/>
      <c r="W230" s="430"/>
      <c r="X230" s="430"/>
      <c r="Y230" s="431"/>
      <c r="Z230" s="112"/>
      <c r="AA230" s="430"/>
      <c r="AB230" s="430"/>
      <c r="AC230" s="430"/>
      <c r="AD230" s="431"/>
      <c r="AE230" s="112"/>
      <c r="AF230" s="430"/>
      <c r="AG230" s="430"/>
      <c r="AH230" s="430"/>
      <c r="AI230" s="431"/>
      <c r="AJ230" s="112"/>
      <c r="AK230" s="430"/>
      <c r="AL230" s="430"/>
      <c r="AM230" s="430"/>
      <c r="AN230" s="431"/>
      <c r="AO230" s="112"/>
      <c r="AP230" s="430"/>
      <c r="AQ230" s="430"/>
      <c r="AR230" s="430"/>
      <c r="AS230" s="431"/>
      <c r="AT230" s="112"/>
      <c r="AU230" s="430"/>
      <c r="AV230" s="430"/>
      <c r="AW230" s="430"/>
      <c r="AX230" s="431"/>
      <c r="AY230" s="112"/>
      <c r="AZ230" s="430"/>
      <c r="BA230" s="430"/>
      <c r="BB230" s="430"/>
      <c r="BC230" s="431"/>
      <c r="BD230" s="112"/>
      <c r="BE230" s="430"/>
      <c r="BF230" s="430"/>
      <c r="BG230" s="430"/>
      <c r="BH230" s="431"/>
      <c r="BI230" s="112"/>
      <c r="BJ230" s="430"/>
      <c r="BK230" s="430"/>
      <c r="BL230" s="430"/>
      <c r="BM230" s="431"/>
      <c r="BN230" s="112"/>
      <c r="BO230" s="430"/>
      <c r="BP230" s="430"/>
      <c r="BQ230" s="430"/>
      <c r="BR230" s="431"/>
      <c r="BS230" s="112"/>
      <c r="BT230" s="430"/>
      <c r="BU230" s="430"/>
      <c r="BV230" s="430"/>
      <c r="BW230" s="8"/>
      <c r="BZ230" s="9"/>
    </row>
    <row r="231" spans="4:78" hidden="1" x14ac:dyDescent="0.35">
      <c r="D231" s="8" t="s">
        <v>330</v>
      </c>
      <c r="G231" s="430">
        <f>SUM(G232:G235)</f>
        <v>0</v>
      </c>
      <c r="H231" s="430"/>
      <c r="I231" s="430"/>
      <c r="J231" s="431"/>
      <c r="K231" s="430"/>
      <c r="L231" s="430">
        <f>SUM(L232:L235)</f>
        <v>0</v>
      </c>
      <c r="M231" s="430"/>
      <c r="N231" s="430"/>
      <c r="O231" s="431"/>
      <c r="P231" s="430"/>
      <c r="Q231" s="430">
        <f>SUM(Q232:Q235)</f>
        <v>0</v>
      </c>
      <c r="R231" s="430"/>
      <c r="S231" s="430"/>
      <c r="T231" s="431"/>
      <c r="U231" s="430"/>
      <c r="V231" s="430">
        <f>SUM(V232:V235)</f>
        <v>0</v>
      </c>
      <c r="W231" s="430"/>
      <c r="X231" s="430"/>
      <c r="Y231" s="431"/>
      <c r="Z231" s="430"/>
      <c r="AA231" s="430">
        <f>SUM(AA232:AA235)</f>
        <v>0</v>
      </c>
      <c r="AB231" s="430"/>
      <c r="AC231" s="430"/>
      <c r="AD231" s="431"/>
      <c r="AE231" s="430"/>
      <c r="AF231" s="430">
        <f>SUM(AF232:AF235)</f>
        <v>0</v>
      </c>
      <c r="AG231" s="430"/>
      <c r="AH231" s="430"/>
      <c r="AI231" s="431"/>
      <c r="AJ231" s="430"/>
      <c r="AK231" s="430">
        <f>SUM(AK232:AK235)</f>
        <v>0</v>
      </c>
      <c r="AL231" s="430"/>
      <c r="AM231" s="430"/>
      <c r="AN231" s="431"/>
      <c r="AO231" s="430"/>
      <c r="AP231" s="430">
        <f>SUM(AP232:AP235)</f>
        <v>0</v>
      </c>
      <c r="AQ231" s="430"/>
      <c r="AR231" s="430"/>
      <c r="AS231" s="431"/>
      <c r="AT231" s="430"/>
      <c r="AU231" s="430">
        <f>SUM(AU232:AU235)</f>
        <v>0</v>
      </c>
      <c r="AV231" s="430"/>
      <c r="AW231" s="430"/>
      <c r="AX231" s="431"/>
      <c r="AY231" s="430"/>
      <c r="AZ231" s="430">
        <f>SUM(AZ232:AZ235)</f>
        <v>0</v>
      </c>
      <c r="BA231" s="430"/>
      <c r="BB231" s="430"/>
      <c r="BC231" s="431"/>
      <c r="BD231" s="430"/>
      <c r="BE231" s="430">
        <f>SUM(BE232:BE235)</f>
        <v>0</v>
      </c>
      <c r="BF231" s="430"/>
      <c r="BG231" s="430"/>
      <c r="BH231" s="431"/>
      <c r="BI231" s="430"/>
      <c r="BJ231" s="430">
        <f>SUM(BJ232:BJ235)</f>
        <v>0</v>
      </c>
      <c r="BK231" s="430"/>
      <c r="BL231" s="430"/>
      <c r="BM231" s="431"/>
      <c r="BN231" s="430"/>
      <c r="BO231" s="430">
        <f>SUM(BO232:BO235)</f>
        <v>0</v>
      </c>
      <c r="BP231" s="430"/>
      <c r="BQ231" s="430"/>
      <c r="BR231" s="431"/>
      <c r="BS231" s="430"/>
      <c r="BT231" s="430">
        <f>SUM(BT232:BT235)</f>
        <v>0</v>
      </c>
      <c r="BU231" s="430"/>
      <c r="BV231" s="430"/>
      <c r="BW231" s="8"/>
      <c r="BZ231" s="9"/>
    </row>
    <row r="232" spans="4:78" hidden="1" x14ac:dyDescent="0.35">
      <c r="D232" s="8" t="s">
        <v>328</v>
      </c>
      <c r="F232" s="362"/>
      <c r="G232" s="428">
        <v>0</v>
      </c>
      <c r="H232" s="429"/>
      <c r="I232" s="430"/>
      <c r="J232" s="431"/>
      <c r="K232" s="432"/>
      <c r="L232" s="428">
        <v>0</v>
      </c>
      <c r="M232" s="429"/>
      <c r="N232" s="430"/>
      <c r="O232" s="431"/>
      <c r="P232" s="432"/>
      <c r="Q232" s="428">
        <v>0</v>
      </c>
      <c r="R232" s="429"/>
      <c r="S232" s="430"/>
      <c r="T232" s="431"/>
      <c r="U232" s="432"/>
      <c r="V232" s="428">
        <v>0</v>
      </c>
      <c r="W232" s="429"/>
      <c r="X232" s="430"/>
      <c r="Y232" s="431"/>
      <c r="Z232" s="432"/>
      <c r="AA232" s="428">
        <v>0</v>
      </c>
      <c r="AB232" s="429"/>
      <c r="AC232" s="430"/>
      <c r="AD232" s="431"/>
      <c r="AE232" s="432"/>
      <c r="AF232" s="428">
        <v>0</v>
      </c>
      <c r="AG232" s="429"/>
      <c r="AH232" s="430"/>
      <c r="AI232" s="431"/>
      <c r="AJ232" s="432"/>
      <c r="AK232" s="428">
        <v>0</v>
      </c>
      <c r="AL232" s="429"/>
      <c r="AM232" s="430"/>
      <c r="AN232" s="431"/>
      <c r="AO232" s="432"/>
      <c r="AP232" s="428">
        <v>0</v>
      </c>
      <c r="AQ232" s="429"/>
      <c r="AR232" s="430"/>
      <c r="AS232" s="431"/>
      <c r="AT232" s="432"/>
      <c r="AU232" s="428">
        <v>0</v>
      </c>
      <c r="AV232" s="429"/>
      <c r="AW232" s="430"/>
      <c r="AX232" s="431"/>
      <c r="AY232" s="432"/>
      <c r="AZ232" s="428">
        <v>0</v>
      </c>
      <c r="BA232" s="429"/>
      <c r="BB232" s="430"/>
      <c r="BC232" s="431"/>
      <c r="BD232" s="432"/>
      <c r="BE232" s="428">
        <v>0</v>
      </c>
      <c r="BF232" s="429"/>
      <c r="BG232" s="430"/>
      <c r="BH232" s="431"/>
      <c r="BI232" s="432"/>
      <c r="BJ232" s="428">
        <v>0</v>
      </c>
      <c r="BK232" s="429"/>
      <c r="BL232" s="430"/>
      <c r="BM232" s="431"/>
      <c r="BN232" s="432"/>
      <c r="BO232" s="428">
        <v>0</v>
      </c>
      <c r="BP232" s="429"/>
      <c r="BQ232" s="430"/>
      <c r="BR232" s="431"/>
      <c r="BS232" s="432"/>
      <c r="BT232" s="428">
        <f>SUM(L232:BO232)</f>
        <v>0</v>
      </c>
      <c r="BU232" s="429"/>
      <c r="BV232" s="430"/>
      <c r="BW232" s="8"/>
      <c r="BZ232" s="9"/>
    </row>
    <row r="233" spans="4:78" hidden="1" x14ac:dyDescent="0.35">
      <c r="D233" s="8" t="s">
        <v>331</v>
      </c>
      <c r="F233" s="357"/>
      <c r="G233" s="430">
        <v>0</v>
      </c>
      <c r="H233" s="434"/>
      <c r="I233" s="430"/>
      <c r="J233" s="431"/>
      <c r="K233" s="431"/>
      <c r="L233" s="430">
        <v>0</v>
      </c>
      <c r="M233" s="434"/>
      <c r="N233" s="430"/>
      <c r="O233" s="431"/>
      <c r="P233" s="431"/>
      <c r="Q233" s="430">
        <v>0</v>
      </c>
      <c r="R233" s="434"/>
      <c r="S233" s="430"/>
      <c r="T233" s="431"/>
      <c r="U233" s="431"/>
      <c r="V233" s="430">
        <v>0</v>
      </c>
      <c r="W233" s="434"/>
      <c r="X233" s="430"/>
      <c r="Y233" s="431"/>
      <c r="Z233" s="431"/>
      <c r="AA233" s="430">
        <v>0</v>
      </c>
      <c r="AB233" s="434"/>
      <c r="AC233" s="430"/>
      <c r="AD233" s="431"/>
      <c r="AE233" s="431"/>
      <c r="AF233" s="430">
        <v>0</v>
      </c>
      <c r="AG233" s="434"/>
      <c r="AH233" s="430"/>
      <c r="AI233" s="431"/>
      <c r="AJ233" s="431"/>
      <c r="AK233" s="430">
        <v>0</v>
      </c>
      <c r="AL233" s="434"/>
      <c r="AM233" s="430"/>
      <c r="AN233" s="431"/>
      <c r="AO233" s="431"/>
      <c r="AP233" s="430">
        <v>0</v>
      </c>
      <c r="AQ233" s="434"/>
      <c r="AR233" s="430"/>
      <c r="AS233" s="431"/>
      <c r="AT233" s="431"/>
      <c r="AU233" s="430">
        <v>0</v>
      </c>
      <c r="AV233" s="434"/>
      <c r="AW233" s="430"/>
      <c r="AX233" s="431"/>
      <c r="AY233" s="431"/>
      <c r="AZ233" s="430">
        <v>0</v>
      </c>
      <c r="BA233" s="434"/>
      <c r="BB233" s="430"/>
      <c r="BC233" s="431"/>
      <c r="BD233" s="431"/>
      <c r="BE233" s="430">
        <v>0</v>
      </c>
      <c r="BF233" s="434"/>
      <c r="BG233" s="430"/>
      <c r="BH233" s="431"/>
      <c r="BI233" s="431"/>
      <c r="BJ233" s="430">
        <v>0</v>
      </c>
      <c r="BK233" s="434"/>
      <c r="BL233" s="430"/>
      <c r="BM233" s="431"/>
      <c r="BN233" s="431"/>
      <c r="BO233" s="430">
        <v>0</v>
      </c>
      <c r="BP233" s="434"/>
      <c r="BQ233" s="430"/>
      <c r="BR233" s="431"/>
      <c r="BS233" s="431"/>
      <c r="BT233" s="430">
        <f>SUM(L233:BO233)</f>
        <v>0</v>
      </c>
      <c r="BU233" s="434"/>
      <c r="BV233" s="430"/>
      <c r="BW233" s="8"/>
      <c r="BZ233" s="9"/>
    </row>
    <row r="234" spans="4:78" hidden="1" x14ac:dyDescent="0.35">
      <c r="D234" s="8" t="s">
        <v>332</v>
      </c>
      <c r="F234" s="357"/>
      <c r="G234" s="430">
        <v>0</v>
      </c>
      <c r="H234" s="434"/>
      <c r="I234" s="430"/>
      <c r="J234" s="431"/>
      <c r="K234" s="431"/>
      <c r="L234" s="430">
        <v>0</v>
      </c>
      <c r="M234" s="434"/>
      <c r="N234" s="430"/>
      <c r="O234" s="431"/>
      <c r="P234" s="431"/>
      <c r="Q234" s="430">
        <v>0</v>
      </c>
      <c r="R234" s="434"/>
      <c r="S234" s="430"/>
      <c r="T234" s="431"/>
      <c r="U234" s="431"/>
      <c r="V234" s="430">
        <v>0</v>
      </c>
      <c r="W234" s="434"/>
      <c r="X234" s="430"/>
      <c r="Y234" s="431"/>
      <c r="Z234" s="431"/>
      <c r="AA234" s="430">
        <v>0</v>
      </c>
      <c r="AB234" s="434"/>
      <c r="AC234" s="430"/>
      <c r="AD234" s="431"/>
      <c r="AE234" s="431"/>
      <c r="AF234" s="430">
        <v>0</v>
      </c>
      <c r="AG234" s="434"/>
      <c r="AH234" s="430"/>
      <c r="AI234" s="431"/>
      <c r="AJ234" s="431"/>
      <c r="AK234" s="430">
        <v>0</v>
      </c>
      <c r="AL234" s="434"/>
      <c r="AM234" s="430"/>
      <c r="AN234" s="431"/>
      <c r="AO234" s="431"/>
      <c r="AP234" s="430">
        <v>0</v>
      </c>
      <c r="AQ234" s="434"/>
      <c r="AR234" s="430"/>
      <c r="AS234" s="431"/>
      <c r="AT234" s="431"/>
      <c r="AU234" s="430">
        <v>0</v>
      </c>
      <c r="AV234" s="434"/>
      <c r="AW234" s="430"/>
      <c r="AX234" s="431"/>
      <c r="AY234" s="431"/>
      <c r="AZ234" s="430">
        <v>0</v>
      </c>
      <c r="BA234" s="434"/>
      <c r="BB234" s="430"/>
      <c r="BC234" s="431"/>
      <c r="BD234" s="431"/>
      <c r="BE234" s="430">
        <v>0</v>
      </c>
      <c r="BF234" s="434"/>
      <c r="BG234" s="430"/>
      <c r="BH234" s="431"/>
      <c r="BI234" s="431"/>
      <c r="BJ234" s="430">
        <v>0</v>
      </c>
      <c r="BK234" s="434"/>
      <c r="BL234" s="430"/>
      <c r="BM234" s="431"/>
      <c r="BN234" s="431"/>
      <c r="BO234" s="430">
        <v>0</v>
      </c>
      <c r="BP234" s="434"/>
      <c r="BQ234" s="430"/>
      <c r="BR234" s="431"/>
      <c r="BS234" s="431"/>
      <c r="BT234" s="430">
        <f>SUM(L234:BO234)</f>
        <v>0</v>
      </c>
      <c r="BU234" s="434"/>
      <c r="BV234" s="430"/>
      <c r="BW234" s="8"/>
      <c r="BZ234" s="9"/>
    </row>
    <row r="235" spans="4:78" hidden="1" x14ac:dyDescent="0.35">
      <c r="D235" s="8" t="s">
        <v>333</v>
      </c>
      <c r="F235" s="375"/>
      <c r="G235" s="442">
        <v>0</v>
      </c>
      <c r="H235" s="443"/>
      <c r="I235" s="430"/>
      <c r="J235" s="431"/>
      <c r="K235" s="444"/>
      <c r="L235" s="442">
        <v>0</v>
      </c>
      <c r="M235" s="443"/>
      <c r="N235" s="430"/>
      <c r="O235" s="431"/>
      <c r="P235" s="444"/>
      <c r="Q235" s="442">
        <v>0</v>
      </c>
      <c r="R235" s="443"/>
      <c r="S235" s="430"/>
      <c r="T235" s="431"/>
      <c r="U235" s="444"/>
      <c r="V235" s="442">
        <v>0</v>
      </c>
      <c r="W235" s="443"/>
      <c r="X235" s="430"/>
      <c r="Y235" s="431"/>
      <c r="Z235" s="444"/>
      <c r="AA235" s="442">
        <v>0</v>
      </c>
      <c r="AB235" s="443"/>
      <c r="AC235" s="430"/>
      <c r="AD235" s="431"/>
      <c r="AE235" s="444"/>
      <c r="AF235" s="442">
        <v>0</v>
      </c>
      <c r="AG235" s="443"/>
      <c r="AH235" s="430"/>
      <c r="AI235" s="431"/>
      <c r="AJ235" s="444"/>
      <c r="AK235" s="442">
        <v>0</v>
      </c>
      <c r="AL235" s="443"/>
      <c r="AM235" s="430"/>
      <c r="AN235" s="431"/>
      <c r="AO235" s="444"/>
      <c r="AP235" s="442">
        <v>0</v>
      </c>
      <c r="AQ235" s="443"/>
      <c r="AR235" s="430"/>
      <c r="AS235" s="431"/>
      <c r="AT235" s="444"/>
      <c r="AU235" s="442">
        <v>0</v>
      </c>
      <c r="AV235" s="443"/>
      <c r="AW235" s="430"/>
      <c r="AX235" s="431"/>
      <c r="AY235" s="444"/>
      <c r="AZ235" s="442">
        <v>0</v>
      </c>
      <c r="BA235" s="443"/>
      <c r="BB235" s="430"/>
      <c r="BC235" s="431"/>
      <c r="BD235" s="444"/>
      <c r="BE235" s="442">
        <v>0</v>
      </c>
      <c r="BF235" s="443"/>
      <c r="BG235" s="430"/>
      <c r="BH235" s="431"/>
      <c r="BI235" s="444"/>
      <c r="BJ235" s="442">
        <v>0</v>
      </c>
      <c r="BK235" s="443"/>
      <c r="BL235" s="430"/>
      <c r="BM235" s="431"/>
      <c r="BN235" s="444"/>
      <c r="BO235" s="442">
        <v>0</v>
      </c>
      <c r="BP235" s="443"/>
      <c r="BQ235" s="430"/>
      <c r="BR235" s="431"/>
      <c r="BS235" s="444"/>
      <c r="BT235" s="442">
        <f>SUM(L235:BO235)</f>
        <v>0</v>
      </c>
      <c r="BU235" s="443"/>
      <c r="BV235" s="430"/>
      <c r="BW235" s="8"/>
      <c r="BZ235" s="9"/>
    </row>
    <row r="236" spans="4:78" hidden="1" x14ac:dyDescent="0.35">
      <c r="D236" s="8"/>
      <c r="G236" s="430"/>
      <c r="H236" s="430"/>
      <c r="I236" s="430"/>
      <c r="J236" s="431"/>
      <c r="K236" s="430"/>
      <c r="L236" s="430"/>
      <c r="M236" s="430"/>
      <c r="N236" s="430"/>
      <c r="O236" s="431"/>
      <c r="P236" s="430"/>
      <c r="Q236" s="430"/>
      <c r="R236" s="430"/>
      <c r="S236" s="430"/>
      <c r="T236" s="431"/>
      <c r="U236" s="430"/>
      <c r="V236" s="430"/>
      <c r="W236" s="430"/>
      <c r="X236" s="430"/>
      <c r="Y236" s="431"/>
      <c r="Z236" s="430"/>
      <c r="AA236" s="430"/>
      <c r="AB236" s="430"/>
      <c r="AC236" s="430"/>
      <c r="AD236" s="431"/>
      <c r="AE236" s="430"/>
      <c r="AF236" s="430"/>
      <c r="AG236" s="430"/>
      <c r="AH236" s="430"/>
      <c r="AI236" s="431"/>
      <c r="AJ236" s="430"/>
      <c r="AK236" s="430"/>
      <c r="AL236" s="430"/>
      <c r="AM236" s="430"/>
      <c r="AN236" s="431"/>
      <c r="AO236" s="430"/>
      <c r="AP236" s="430"/>
      <c r="AQ236" s="430"/>
      <c r="AR236" s="430"/>
      <c r="AS236" s="431"/>
      <c r="AT236" s="430"/>
      <c r="AU236" s="430"/>
      <c r="AV236" s="430"/>
      <c r="AW236" s="430"/>
      <c r="AX236" s="431"/>
      <c r="AY236" s="430"/>
      <c r="AZ236" s="430"/>
      <c r="BA236" s="430"/>
      <c r="BB236" s="430"/>
      <c r="BC236" s="431"/>
      <c r="BD236" s="430"/>
      <c r="BE236" s="430"/>
      <c r="BF236" s="430"/>
      <c r="BG236" s="430"/>
      <c r="BH236" s="431"/>
      <c r="BI236" s="430"/>
      <c r="BJ236" s="430"/>
      <c r="BK236" s="430"/>
      <c r="BL236" s="430"/>
      <c r="BM236" s="431"/>
      <c r="BN236" s="430"/>
      <c r="BO236" s="430"/>
      <c r="BP236" s="430"/>
      <c r="BQ236" s="430"/>
      <c r="BR236" s="431"/>
      <c r="BS236" s="430"/>
      <c r="BT236" s="430"/>
      <c r="BU236" s="430"/>
      <c r="BV236" s="430"/>
      <c r="BW236" s="8"/>
      <c r="BZ236" s="9"/>
    </row>
    <row r="237" spans="4:78" hidden="1" x14ac:dyDescent="0.35">
      <c r="D237" s="8" t="s">
        <v>334</v>
      </c>
      <c r="G237" s="430">
        <f>SUM(G238:G241)</f>
        <v>0</v>
      </c>
      <c r="H237" s="430"/>
      <c r="I237" s="430"/>
      <c r="J237" s="431"/>
      <c r="K237" s="430"/>
      <c r="L237" s="430">
        <f>SUM(L238:L241)</f>
        <v>0</v>
      </c>
      <c r="M237" s="430"/>
      <c r="N237" s="430"/>
      <c r="O237" s="431"/>
      <c r="P237" s="430"/>
      <c r="Q237" s="430">
        <f>SUM(Q238:Q241)</f>
        <v>0</v>
      </c>
      <c r="R237" s="430"/>
      <c r="S237" s="430"/>
      <c r="T237" s="431"/>
      <c r="U237" s="430"/>
      <c r="V237" s="430">
        <f>SUM(V238:V241)</f>
        <v>0</v>
      </c>
      <c r="W237" s="430"/>
      <c r="X237" s="430"/>
      <c r="Y237" s="431"/>
      <c r="Z237" s="430"/>
      <c r="AA237" s="430">
        <f>SUM(AA238:AA241)</f>
        <v>0</v>
      </c>
      <c r="AB237" s="430"/>
      <c r="AC237" s="430"/>
      <c r="AD237" s="431"/>
      <c r="AE237" s="430"/>
      <c r="AF237" s="430">
        <f>SUM(AF238:AF241)</f>
        <v>0</v>
      </c>
      <c r="AG237" s="430"/>
      <c r="AH237" s="430"/>
      <c r="AI237" s="431"/>
      <c r="AJ237" s="430"/>
      <c r="AK237" s="430">
        <f>SUM(AK238:AK241)</f>
        <v>0</v>
      </c>
      <c r="AL237" s="430"/>
      <c r="AM237" s="430"/>
      <c r="AN237" s="431"/>
      <c r="AO237" s="430"/>
      <c r="AP237" s="430">
        <f>SUM(AP238:AP241)</f>
        <v>0</v>
      </c>
      <c r="AQ237" s="430"/>
      <c r="AR237" s="430"/>
      <c r="AS237" s="431"/>
      <c r="AT237" s="430"/>
      <c r="AU237" s="430">
        <f>SUM(AU238:AU241)</f>
        <v>0</v>
      </c>
      <c r="AV237" s="430"/>
      <c r="AW237" s="430"/>
      <c r="AX237" s="431"/>
      <c r="AY237" s="430"/>
      <c r="AZ237" s="430">
        <f>SUM(AZ238:AZ241)</f>
        <v>0</v>
      </c>
      <c r="BA237" s="430"/>
      <c r="BB237" s="430"/>
      <c r="BC237" s="431"/>
      <c r="BD237" s="430"/>
      <c r="BE237" s="430">
        <f>SUM(BE238:BE241)</f>
        <v>0</v>
      </c>
      <c r="BF237" s="430"/>
      <c r="BG237" s="430"/>
      <c r="BH237" s="431"/>
      <c r="BI237" s="430"/>
      <c r="BJ237" s="430">
        <f>SUM(BJ238:BJ241)</f>
        <v>0</v>
      </c>
      <c r="BK237" s="430"/>
      <c r="BL237" s="430"/>
      <c r="BM237" s="431"/>
      <c r="BN237" s="430"/>
      <c r="BO237" s="430">
        <f>SUM(BO238:BO241)</f>
        <v>0</v>
      </c>
      <c r="BP237" s="430"/>
      <c r="BQ237" s="430"/>
      <c r="BR237" s="431"/>
      <c r="BS237" s="430"/>
      <c r="BT237" s="430">
        <f>SUM(BT238:BT241)</f>
        <v>0</v>
      </c>
      <c r="BU237" s="430"/>
      <c r="BV237" s="430"/>
      <c r="BW237" s="8"/>
      <c r="BZ237" s="9"/>
    </row>
    <row r="238" spans="4:78" hidden="1" x14ac:dyDescent="0.35">
      <c r="D238" s="8" t="s">
        <v>328</v>
      </c>
      <c r="F238" s="362"/>
      <c r="G238" s="428">
        <v>0</v>
      </c>
      <c r="H238" s="429"/>
      <c r="I238" s="430"/>
      <c r="J238" s="431"/>
      <c r="K238" s="432"/>
      <c r="L238" s="428">
        <v>0</v>
      </c>
      <c r="M238" s="429"/>
      <c r="N238" s="430"/>
      <c r="O238" s="431"/>
      <c r="P238" s="432"/>
      <c r="Q238" s="428">
        <v>0</v>
      </c>
      <c r="R238" s="429"/>
      <c r="S238" s="430"/>
      <c r="T238" s="431"/>
      <c r="U238" s="432"/>
      <c r="V238" s="428">
        <v>0</v>
      </c>
      <c r="W238" s="429"/>
      <c r="X238" s="430"/>
      <c r="Y238" s="431"/>
      <c r="Z238" s="432"/>
      <c r="AA238" s="428">
        <v>0</v>
      </c>
      <c r="AB238" s="429"/>
      <c r="AC238" s="430"/>
      <c r="AD238" s="431"/>
      <c r="AE238" s="432"/>
      <c r="AF238" s="428">
        <v>0</v>
      </c>
      <c r="AG238" s="429"/>
      <c r="AH238" s="430"/>
      <c r="AI238" s="431"/>
      <c r="AJ238" s="432"/>
      <c r="AK238" s="428">
        <v>0</v>
      </c>
      <c r="AL238" s="429"/>
      <c r="AM238" s="430"/>
      <c r="AN238" s="431"/>
      <c r="AO238" s="432"/>
      <c r="AP238" s="428">
        <v>0</v>
      </c>
      <c r="AQ238" s="429"/>
      <c r="AR238" s="430"/>
      <c r="AS238" s="431"/>
      <c r="AT238" s="432"/>
      <c r="AU238" s="428">
        <v>0</v>
      </c>
      <c r="AV238" s="429"/>
      <c r="AW238" s="430"/>
      <c r="AX238" s="431"/>
      <c r="AY238" s="432"/>
      <c r="AZ238" s="428">
        <v>0</v>
      </c>
      <c r="BA238" s="429"/>
      <c r="BB238" s="430"/>
      <c r="BC238" s="431"/>
      <c r="BD238" s="432"/>
      <c r="BE238" s="428">
        <v>0</v>
      </c>
      <c r="BF238" s="429"/>
      <c r="BG238" s="430"/>
      <c r="BH238" s="431"/>
      <c r="BI238" s="432"/>
      <c r="BJ238" s="428">
        <v>0</v>
      </c>
      <c r="BK238" s="429"/>
      <c r="BL238" s="430"/>
      <c r="BM238" s="431"/>
      <c r="BN238" s="432"/>
      <c r="BO238" s="428">
        <v>0</v>
      </c>
      <c r="BP238" s="429"/>
      <c r="BQ238" s="430"/>
      <c r="BR238" s="431"/>
      <c r="BS238" s="432"/>
      <c r="BT238" s="428">
        <f>SUM(L238:BO238)</f>
        <v>0</v>
      </c>
      <c r="BU238" s="429"/>
      <c r="BV238" s="430"/>
      <c r="BW238" s="8"/>
      <c r="BZ238" s="9"/>
    </row>
    <row r="239" spans="4:78" hidden="1" x14ac:dyDescent="0.35">
      <c r="D239" s="8" t="s">
        <v>331</v>
      </c>
      <c r="F239" s="357"/>
      <c r="G239" s="430">
        <v>0</v>
      </c>
      <c r="H239" s="434"/>
      <c r="I239" s="430"/>
      <c r="J239" s="431"/>
      <c r="K239" s="431"/>
      <c r="L239" s="430">
        <v>0</v>
      </c>
      <c r="M239" s="434"/>
      <c r="N239" s="430"/>
      <c r="O239" s="431"/>
      <c r="P239" s="431"/>
      <c r="Q239" s="430">
        <v>0</v>
      </c>
      <c r="R239" s="434"/>
      <c r="S239" s="430"/>
      <c r="T239" s="431"/>
      <c r="U239" s="431"/>
      <c r="V239" s="430">
        <v>0</v>
      </c>
      <c r="W239" s="434"/>
      <c r="X239" s="430"/>
      <c r="Y239" s="431"/>
      <c r="Z239" s="431"/>
      <c r="AA239" s="430">
        <v>0</v>
      </c>
      <c r="AB239" s="434"/>
      <c r="AC239" s="430"/>
      <c r="AD239" s="431"/>
      <c r="AE239" s="431"/>
      <c r="AF239" s="430">
        <v>0</v>
      </c>
      <c r="AG239" s="434"/>
      <c r="AH239" s="430"/>
      <c r="AI239" s="431"/>
      <c r="AJ239" s="431"/>
      <c r="AK239" s="430">
        <v>0</v>
      </c>
      <c r="AL239" s="434"/>
      <c r="AM239" s="430"/>
      <c r="AN239" s="431"/>
      <c r="AO239" s="431"/>
      <c r="AP239" s="430">
        <v>0</v>
      </c>
      <c r="AQ239" s="434"/>
      <c r="AR239" s="430"/>
      <c r="AS239" s="431"/>
      <c r="AT239" s="431"/>
      <c r="AU239" s="430">
        <v>0</v>
      </c>
      <c r="AV239" s="434"/>
      <c r="AW239" s="430"/>
      <c r="AX239" s="431"/>
      <c r="AY239" s="431"/>
      <c r="AZ239" s="430">
        <v>0</v>
      </c>
      <c r="BA239" s="434"/>
      <c r="BB239" s="430"/>
      <c r="BC239" s="431"/>
      <c r="BD239" s="431"/>
      <c r="BE239" s="430">
        <v>0</v>
      </c>
      <c r="BF239" s="434"/>
      <c r="BG239" s="430"/>
      <c r="BH239" s="431"/>
      <c r="BI239" s="431"/>
      <c r="BJ239" s="430">
        <v>0</v>
      </c>
      <c r="BK239" s="434"/>
      <c r="BL239" s="430"/>
      <c r="BM239" s="431"/>
      <c r="BN239" s="431"/>
      <c r="BO239" s="430">
        <v>0</v>
      </c>
      <c r="BP239" s="434"/>
      <c r="BQ239" s="430"/>
      <c r="BR239" s="431"/>
      <c r="BS239" s="431"/>
      <c r="BT239" s="430">
        <f>SUM(L239:BO239)</f>
        <v>0</v>
      </c>
      <c r="BU239" s="434"/>
      <c r="BV239" s="430"/>
      <c r="BW239" s="8"/>
      <c r="BZ239" s="9"/>
    </row>
    <row r="240" spans="4:78" hidden="1" x14ac:dyDescent="0.35">
      <c r="D240" s="8" t="s">
        <v>332</v>
      </c>
      <c r="F240" s="357"/>
      <c r="G240" s="430">
        <v>0</v>
      </c>
      <c r="H240" s="434"/>
      <c r="I240" s="430"/>
      <c r="J240" s="431"/>
      <c r="K240" s="431"/>
      <c r="L240" s="430">
        <v>0</v>
      </c>
      <c r="M240" s="434"/>
      <c r="N240" s="430"/>
      <c r="O240" s="431"/>
      <c r="P240" s="431"/>
      <c r="Q240" s="430">
        <v>0</v>
      </c>
      <c r="R240" s="434"/>
      <c r="S240" s="430"/>
      <c r="T240" s="431"/>
      <c r="U240" s="431"/>
      <c r="V240" s="430">
        <v>0</v>
      </c>
      <c r="W240" s="434"/>
      <c r="X240" s="430"/>
      <c r="Y240" s="431"/>
      <c r="Z240" s="431"/>
      <c r="AA240" s="430">
        <v>0</v>
      </c>
      <c r="AB240" s="434"/>
      <c r="AC240" s="430"/>
      <c r="AD240" s="431"/>
      <c r="AE240" s="431"/>
      <c r="AF240" s="430">
        <v>0</v>
      </c>
      <c r="AG240" s="434"/>
      <c r="AH240" s="430"/>
      <c r="AI240" s="431"/>
      <c r="AJ240" s="431"/>
      <c r="AK240" s="430">
        <v>0</v>
      </c>
      <c r="AL240" s="434"/>
      <c r="AM240" s="430"/>
      <c r="AN240" s="431"/>
      <c r="AO240" s="431"/>
      <c r="AP240" s="430">
        <v>0</v>
      </c>
      <c r="AQ240" s="434"/>
      <c r="AR240" s="430"/>
      <c r="AS240" s="431"/>
      <c r="AT240" s="431"/>
      <c r="AU240" s="430">
        <v>0</v>
      </c>
      <c r="AV240" s="434"/>
      <c r="AW240" s="430"/>
      <c r="AX240" s="431"/>
      <c r="AY240" s="431"/>
      <c r="AZ240" s="430">
        <v>0</v>
      </c>
      <c r="BA240" s="434"/>
      <c r="BB240" s="430"/>
      <c r="BC240" s="431"/>
      <c r="BD240" s="431"/>
      <c r="BE240" s="430">
        <v>0</v>
      </c>
      <c r="BF240" s="434"/>
      <c r="BG240" s="430"/>
      <c r="BH240" s="431"/>
      <c r="BI240" s="431"/>
      <c r="BJ240" s="430">
        <v>0</v>
      </c>
      <c r="BK240" s="434"/>
      <c r="BL240" s="430"/>
      <c r="BM240" s="431"/>
      <c r="BN240" s="431"/>
      <c r="BO240" s="430">
        <v>0</v>
      </c>
      <c r="BP240" s="434"/>
      <c r="BQ240" s="430"/>
      <c r="BR240" s="431"/>
      <c r="BS240" s="431"/>
      <c r="BT240" s="430">
        <f>SUM(L240:BO240)</f>
        <v>0</v>
      </c>
      <c r="BU240" s="434"/>
      <c r="BV240" s="430"/>
      <c r="BW240" s="8"/>
      <c r="BZ240" s="9"/>
    </row>
    <row r="241" spans="4:78" hidden="1" x14ac:dyDescent="0.35">
      <c r="D241" s="8" t="s">
        <v>333</v>
      </c>
      <c r="F241" s="375"/>
      <c r="G241" s="442">
        <v>0</v>
      </c>
      <c r="H241" s="443"/>
      <c r="I241" s="430"/>
      <c r="J241" s="431"/>
      <c r="K241" s="444"/>
      <c r="L241" s="442">
        <v>0</v>
      </c>
      <c r="M241" s="443"/>
      <c r="N241" s="430"/>
      <c r="O241" s="431"/>
      <c r="P241" s="444"/>
      <c r="Q241" s="442">
        <v>0</v>
      </c>
      <c r="R241" s="443"/>
      <c r="S241" s="430"/>
      <c r="T241" s="431"/>
      <c r="U241" s="444"/>
      <c r="V241" s="442">
        <v>0</v>
      </c>
      <c r="W241" s="443"/>
      <c r="X241" s="430"/>
      <c r="Y241" s="431"/>
      <c r="Z241" s="444"/>
      <c r="AA241" s="442">
        <v>0</v>
      </c>
      <c r="AB241" s="443"/>
      <c r="AC241" s="430"/>
      <c r="AD241" s="431"/>
      <c r="AE241" s="444"/>
      <c r="AF241" s="442">
        <v>0</v>
      </c>
      <c r="AG241" s="443"/>
      <c r="AH241" s="430"/>
      <c r="AI241" s="431"/>
      <c r="AJ241" s="444"/>
      <c r="AK241" s="442">
        <v>0</v>
      </c>
      <c r="AL241" s="443"/>
      <c r="AM241" s="430"/>
      <c r="AN241" s="431"/>
      <c r="AO241" s="444"/>
      <c r="AP241" s="442">
        <v>0</v>
      </c>
      <c r="AQ241" s="443"/>
      <c r="AR241" s="430"/>
      <c r="AS241" s="431"/>
      <c r="AT241" s="444"/>
      <c r="AU241" s="442">
        <v>0</v>
      </c>
      <c r="AV241" s="443"/>
      <c r="AW241" s="430"/>
      <c r="AX241" s="431"/>
      <c r="AY241" s="444"/>
      <c r="AZ241" s="442">
        <v>0</v>
      </c>
      <c r="BA241" s="443"/>
      <c r="BB241" s="430"/>
      <c r="BC241" s="431"/>
      <c r="BD241" s="444"/>
      <c r="BE241" s="442">
        <v>0</v>
      </c>
      <c r="BF241" s="443"/>
      <c r="BG241" s="430"/>
      <c r="BH241" s="431"/>
      <c r="BI241" s="444"/>
      <c r="BJ241" s="442">
        <v>0</v>
      </c>
      <c r="BK241" s="443"/>
      <c r="BL241" s="430"/>
      <c r="BM241" s="431"/>
      <c r="BN241" s="444"/>
      <c r="BO241" s="442">
        <v>0</v>
      </c>
      <c r="BP241" s="443"/>
      <c r="BQ241" s="430"/>
      <c r="BR241" s="431"/>
      <c r="BS241" s="444"/>
      <c r="BT241" s="442">
        <f>SUM(L241:BO241)</f>
        <v>0</v>
      </c>
      <c r="BU241" s="443"/>
      <c r="BV241" s="430"/>
      <c r="BW241" s="8"/>
      <c r="BZ241" s="9"/>
    </row>
    <row r="242" spans="4:78" ht="12.75" hidden="1" customHeight="1" x14ac:dyDescent="0.35">
      <c r="D242" s="8"/>
      <c r="E242" s="456"/>
      <c r="F242" s="112"/>
      <c r="G242" s="430"/>
      <c r="H242" s="430"/>
      <c r="I242" s="430"/>
      <c r="J242" s="431"/>
      <c r="K242" s="112"/>
      <c r="L242" s="430"/>
      <c r="M242" s="430"/>
      <c r="N242" s="430"/>
      <c r="O242" s="431"/>
      <c r="P242" s="112"/>
      <c r="Q242" s="430"/>
      <c r="R242" s="430"/>
      <c r="S242" s="430"/>
      <c r="T242" s="431"/>
      <c r="U242" s="112"/>
      <c r="V242" s="430"/>
      <c r="W242" s="430"/>
      <c r="X242" s="430"/>
      <c r="Y242" s="431"/>
      <c r="Z242" s="112"/>
      <c r="AA242" s="430"/>
      <c r="AB242" s="430"/>
      <c r="AC242" s="430"/>
      <c r="AD242" s="431"/>
      <c r="AE242" s="112"/>
      <c r="AF242" s="430"/>
      <c r="AG242" s="430"/>
      <c r="AH242" s="430"/>
      <c r="AI242" s="431"/>
      <c r="AJ242" s="112"/>
      <c r="AK242" s="430"/>
      <c r="AL242" s="430"/>
      <c r="AM242" s="430"/>
      <c r="AN242" s="431"/>
      <c r="AO242" s="112"/>
      <c r="AP242" s="430"/>
      <c r="AQ242" s="430"/>
      <c r="AR242" s="430"/>
      <c r="AS242" s="431"/>
      <c r="AT242" s="112"/>
      <c r="AU242" s="430"/>
      <c r="AV242" s="430"/>
      <c r="AW242" s="430"/>
      <c r="AX242" s="431"/>
      <c r="AY242" s="112"/>
      <c r="AZ242" s="430"/>
      <c r="BA242" s="430"/>
      <c r="BB242" s="430"/>
      <c r="BC242" s="431"/>
      <c r="BD242" s="112"/>
      <c r="BE242" s="430"/>
      <c r="BF242" s="430"/>
      <c r="BG242" s="430"/>
      <c r="BH242" s="431"/>
      <c r="BI242" s="112"/>
      <c r="BJ242" s="430"/>
      <c r="BK242" s="430"/>
      <c r="BL242" s="430"/>
      <c r="BM242" s="431"/>
      <c r="BN242" s="112"/>
      <c r="BO242" s="430"/>
      <c r="BP242" s="430"/>
      <c r="BQ242" s="430"/>
      <c r="BR242" s="431"/>
      <c r="BS242" s="112"/>
      <c r="BT242" s="430"/>
      <c r="BU242" s="430"/>
      <c r="BV242" s="430"/>
      <c r="BW242" s="8"/>
      <c r="BZ242" s="9"/>
    </row>
    <row r="243" spans="4:78" ht="12.75" hidden="1" customHeight="1" x14ac:dyDescent="0.35">
      <c r="D243" s="8" t="s">
        <v>381</v>
      </c>
      <c r="E243" s="456"/>
      <c r="F243" s="112"/>
      <c r="G243" s="430">
        <f>SUM(G244:G246)</f>
        <v>0</v>
      </c>
      <c r="H243" s="430"/>
      <c r="I243" s="430"/>
      <c r="J243" s="431"/>
      <c r="K243" s="430"/>
      <c r="L243" s="430">
        <f>SUM(L244:L246)</f>
        <v>0</v>
      </c>
      <c r="M243" s="430"/>
      <c r="N243" s="430"/>
      <c r="O243" s="431"/>
      <c r="P243" s="112"/>
      <c r="Q243" s="430">
        <f>SUM(Q244:Q246)</f>
        <v>0</v>
      </c>
      <c r="R243" s="430"/>
      <c r="S243" s="430"/>
      <c r="T243" s="431"/>
      <c r="U243" s="112"/>
      <c r="V243" s="430">
        <f>SUM(V244:V246)</f>
        <v>0</v>
      </c>
      <c r="W243" s="430"/>
      <c r="X243" s="430"/>
      <c r="Y243" s="431"/>
      <c r="Z243" s="112"/>
      <c r="AA243" s="430">
        <f>SUM(AA244:AA246)</f>
        <v>0</v>
      </c>
      <c r="AB243" s="430"/>
      <c r="AC243" s="430"/>
      <c r="AD243" s="431"/>
      <c r="AE243" s="112"/>
      <c r="AF243" s="430">
        <f>SUM(AF244:AF246)</f>
        <v>0</v>
      </c>
      <c r="AG243" s="430"/>
      <c r="AH243" s="430"/>
      <c r="AI243" s="431"/>
      <c r="AJ243" s="112"/>
      <c r="AK243" s="430">
        <f>SUM(AK244:AK246)</f>
        <v>0</v>
      </c>
      <c r="AL243" s="430"/>
      <c r="AM243" s="430"/>
      <c r="AN243" s="431"/>
      <c r="AO243" s="112"/>
      <c r="AP243" s="430">
        <f>SUM(AP244:AP246)</f>
        <v>0</v>
      </c>
      <c r="AQ243" s="430"/>
      <c r="AR243" s="430"/>
      <c r="AS243" s="431"/>
      <c r="AT243" s="112"/>
      <c r="AU243" s="430">
        <f>SUM(AU244:AU246)</f>
        <v>0</v>
      </c>
      <c r="AV243" s="430"/>
      <c r="AW243" s="430"/>
      <c r="AX243" s="431"/>
      <c r="AY243" s="112"/>
      <c r="AZ243" s="430">
        <f>SUM(AZ244:AZ246)</f>
        <v>0</v>
      </c>
      <c r="BA243" s="430"/>
      <c r="BB243" s="430"/>
      <c r="BC243" s="431"/>
      <c r="BD243" s="112"/>
      <c r="BE243" s="430">
        <f>SUM(BE244:BE246)</f>
        <v>0</v>
      </c>
      <c r="BF243" s="430"/>
      <c r="BG243" s="430"/>
      <c r="BH243" s="431"/>
      <c r="BI243" s="112"/>
      <c r="BJ243" s="430">
        <f>SUM(BJ244:BJ246)</f>
        <v>0</v>
      </c>
      <c r="BK243" s="430"/>
      <c r="BL243" s="430"/>
      <c r="BM243" s="431"/>
      <c r="BN243" s="112"/>
      <c r="BO243" s="430">
        <f>SUM(BO244:BO246)</f>
        <v>0</v>
      </c>
      <c r="BP243" s="430"/>
      <c r="BQ243" s="430"/>
      <c r="BR243" s="431"/>
      <c r="BS243" s="112"/>
      <c r="BT243" s="430">
        <f>SUM(BT244:BT247)</f>
        <v>0</v>
      </c>
      <c r="BU243" s="430"/>
      <c r="BV243" s="430"/>
      <c r="BW243" s="8"/>
      <c r="BZ243" s="9"/>
    </row>
    <row r="244" spans="4:78" ht="12.75" hidden="1" customHeight="1" x14ac:dyDescent="0.35">
      <c r="D244" s="8" t="s">
        <v>328</v>
      </c>
      <c r="E244" s="456"/>
      <c r="F244" s="362"/>
      <c r="G244" s="428">
        <v>0</v>
      </c>
      <c r="H244" s="429"/>
      <c r="I244" s="430"/>
      <c r="J244" s="431"/>
      <c r="K244" s="362"/>
      <c r="L244" s="428">
        <v>0</v>
      </c>
      <c r="M244" s="429"/>
      <c r="N244" s="430"/>
      <c r="O244" s="431"/>
      <c r="P244" s="362"/>
      <c r="Q244" s="428">
        <v>0</v>
      </c>
      <c r="R244" s="429"/>
      <c r="S244" s="430"/>
      <c r="T244" s="431"/>
      <c r="U244" s="362"/>
      <c r="V244" s="428">
        <v>0</v>
      </c>
      <c r="W244" s="429"/>
      <c r="X244" s="430"/>
      <c r="Y244" s="431"/>
      <c r="Z244" s="362"/>
      <c r="AA244" s="428">
        <v>0</v>
      </c>
      <c r="AB244" s="429"/>
      <c r="AC244" s="430"/>
      <c r="AD244" s="431"/>
      <c r="AE244" s="362"/>
      <c r="AF244" s="428">
        <v>0</v>
      </c>
      <c r="AG244" s="429"/>
      <c r="AH244" s="430"/>
      <c r="AI244" s="431"/>
      <c r="AJ244" s="362"/>
      <c r="AK244" s="428">
        <v>0</v>
      </c>
      <c r="AL244" s="429"/>
      <c r="AM244" s="430"/>
      <c r="AN244" s="431"/>
      <c r="AO244" s="362"/>
      <c r="AP244" s="428">
        <v>0</v>
      </c>
      <c r="AQ244" s="429"/>
      <c r="AR244" s="430"/>
      <c r="AS244" s="431"/>
      <c r="AT244" s="362"/>
      <c r="AU244" s="428">
        <v>0</v>
      </c>
      <c r="AV244" s="429"/>
      <c r="AW244" s="430"/>
      <c r="AX244" s="431"/>
      <c r="AY244" s="362"/>
      <c r="AZ244" s="428">
        <v>0</v>
      </c>
      <c r="BA244" s="429"/>
      <c r="BB244" s="430"/>
      <c r="BC244" s="431"/>
      <c r="BD244" s="362"/>
      <c r="BE244" s="428">
        <v>0</v>
      </c>
      <c r="BF244" s="429"/>
      <c r="BG244" s="430"/>
      <c r="BH244" s="431"/>
      <c r="BI244" s="362"/>
      <c r="BJ244" s="428">
        <v>0</v>
      </c>
      <c r="BK244" s="429"/>
      <c r="BL244" s="430"/>
      <c r="BM244" s="431"/>
      <c r="BN244" s="362"/>
      <c r="BO244" s="428">
        <v>0</v>
      </c>
      <c r="BP244" s="429"/>
      <c r="BQ244" s="430"/>
      <c r="BR244" s="431"/>
      <c r="BS244" s="432"/>
      <c r="BT244" s="428">
        <f>SUM(L244:BO244)</f>
        <v>0</v>
      </c>
      <c r="BU244" s="429"/>
      <c r="BV244" s="430"/>
      <c r="BW244" s="8"/>
      <c r="BZ244" s="9"/>
    </row>
    <row r="245" spans="4:78" ht="12.75" hidden="1" customHeight="1" x14ac:dyDescent="0.35">
      <c r="D245" s="8" t="s">
        <v>331</v>
      </c>
      <c r="E245" s="456"/>
      <c r="F245" s="357"/>
      <c r="G245" s="430">
        <v>0</v>
      </c>
      <c r="H245" s="434"/>
      <c r="I245" s="430"/>
      <c r="J245" s="431"/>
      <c r="K245" s="357"/>
      <c r="L245" s="430">
        <v>0</v>
      </c>
      <c r="M245" s="434"/>
      <c r="N245" s="430"/>
      <c r="O245" s="431"/>
      <c r="P245" s="357"/>
      <c r="Q245" s="430">
        <v>0</v>
      </c>
      <c r="R245" s="434"/>
      <c r="S245" s="430"/>
      <c r="T245" s="431"/>
      <c r="U245" s="357"/>
      <c r="V245" s="430">
        <v>0</v>
      </c>
      <c r="W245" s="434"/>
      <c r="X245" s="430"/>
      <c r="Y245" s="431"/>
      <c r="Z245" s="357"/>
      <c r="AA245" s="430">
        <v>0</v>
      </c>
      <c r="AB245" s="434"/>
      <c r="AC245" s="430"/>
      <c r="AD245" s="431"/>
      <c r="AE245" s="357"/>
      <c r="AF245" s="430">
        <v>0</v>
      </c>
      <c r="AG245" s="434"/>
      <c r="AH245" s="430"/>
      <c r="AI245" s="431"/>
      <c r="AJ245" s="357"/>
      <c r="AK245" s="430">
        <v>0</v>
      </c>
      <c r="AL245" s="434"/>
      <c r="AM245" s="430"/>
      <c r="AN245" s="431"/>
      <c r="AO245" s="357"/>
      <c r="AP245" s="430">
        <v>0</v>
      </c>
      <c r="AQ245" s="434"/>
      <c r="AR245" s="430"/>
      <c r="AS245" s="431"/>
      <c r="AT245" s="357"/>
      <c r="AU245" s="430">
        <v>0</v>
      </c>
      <c r="AV245" s="434"/>
      <c r="AW245" s="430"/>
      <c r="AX245" s="431"/>
      <c r="AY245" s="357"/>
      <c r="AZ245" s="430">
        <v>0</v>
      </c>
      <c r="BA245" s="434"/>
      <c r="BB245" s="430"/>
      <c r="BC245" s="431"/>
      <c r="BD245" s="357"/>
      <c r="BE245" s="430">
        <v>0</v>
      </c>
      <c r="BF245" s="434"/>
      <c r="BG245" s="430"/>
      <c r="BH245" s="431"/>
      <c r="BI245" s="357"/>
      <c r="BJ245" s="430">
        <v>0</v>
      </c>
      <c r="BK245" s="434"/>
      <c r="BL245" s="430"/>
      <c r="BM245" s="431"/>
      <c r="BN245" s="357"/>
      <c r="BO245" s="430">
        <v>0</v>
      </c>
      <c r="BP245" s="434"/>
      <c r="BQ245" s="430"/>
      <c r="BR245" s="431"/>
      <c r="BS245" s="431"/>
      <c r="BT245" s="430">
        <f>SUM(L245:BO245)</f>
        <v>0</v>
      </c>
      <c r="BU245" s="434"/>
      <c r="BV245" s="430"/>
      <c r="BW245" s="8"/>
      <c r="BZ245" s="9"/>
    </row>
    <row r="246" spans="4:78" ht="12.75" hidden="1" customHeight="1" x14ac:dyDescent="0.35">
      <c r="D246" s="8" t="s">
        <v>332</v>
      </c>
      <c r="E246" s="456"/>
      <c r="F246" s="357"/>
      <c r="G246" s="430">
        <v>0</v>
      </c>
      <c r="H246" s="434"/>
      <c r="I246" s="430"/>
      <c r="J246" s="431"/>
      <c r="K246" s="357"/>
      <c r="L246" s="430">
        <v>0</v>
      </c>
      <c r="M246" s="434"/>
      <c r="N246" s="430"/>
      <c r="O246" s="431"/>
      <c r="P246" s="357"/>
      <c r="Q246" s="430">
        <v>0</v>
      </c>
      <c r="R246" s="434"/>
      <c r="S246" s="430"/>
      <c r="T246" s="431"/>
      <c r="U246" s="357"/>
      <c r="V246" s="430">
        <v>0</v>
      </c>
      <c r="W246" s="434"/>
      <c r="X246" s="430"/>
      <c r="Y246" s="431"/>
      <c r="Z246" s="357"/>
      <c r="AA246" s="430">
        <v>0</v>
      </c>
      <c r="AB246" s="434"/>
      <c r="AC246" s="430"/>
      <c r="AD246" s="431"/>
      <c r="AE246" s="357"/>
      <c r="AF246" s="430">
        <v>0</v>
      </c>
      <c r="AG246" s="434"/>
      <c r="AH246" s="430"/>
      <c r="AI246" s="431"/>
      <c r="AJ246" s="357"/>
      <c r="AK246" s="430">
        <v>0</v>
      </c>
      <c r="AL246" s="434"/>
      <c r="AM246" s="430"/>
      <c r="AN246" s="431"/>
      <c r="AO246" s="357"/>
      <c r="AP246" s="430">
        <v>0</v>
      </c>
      <c r="AQ246" s="434"/>
      <c r="AR246" s="430"/>
      <c r="AS246" s="431"/>
      <c r="AT246" s="357"/>
      <c r="AU246" s="430">
        <v>0</v>
      </c>
      <c r="AV246" s="434"/>
      <c r="AW246" s="430"/>
      <c r="AX246" s="431"/>
      <c r="AY246" s="357"/>
      <c r="AZ246" s="430">
        <v>0</v>
      </c>
      <c r="BA246" s="434"/>
      <c r="BB246" s="430"/>
      <c r="BC246" s="431"/>
      <c r="BD246" s="357"/>
      <c r="BE246" s="430">
        <v>0</v>
      </c>
      <c r="BF246" s="434"/>
      <c r="BG246" s="430"/>
      <c r="BH246" s="431"/>
      <c r="BI246" s="357"/>
      <c r="BJ246" s="430">
        <v>0</v>
      </c>
      <c r="BK246" s="434"/>
      <c r="BL246" s="430"/>
      <c r="BM246" s="431"/>
      <c r="BN246" s="357"/>
      <c r="BO246" s="430">
        <v>0</v>
      </c>
      <c r="BP246" s="434"/>
      <c r="BQ246" s="430"/>
      <c r="BR246" s="431"/>
      <c r="BS246" s="431"/>
      <c r="BT246" s="430">
        <f>SUM(L246:BO246)</f>
        <v>0</v>
      </c>
      <c r="BU246" s="434"/>
      <c r="BV246" s="430"/>
      <c r="BW246" s="8"/>
      <c r="BZ246" s="9"/>
    </row>
    <row r="247" spans="4:78" ht="12.75" hidden="1" customHeight="1" x14ac:dyDescent="0.35">
      <c r="D247" s="8" t="s">
        <v>333</v>
      </c>
      <c r="E247" s="456"/>
      <c r="F247" s="375"/>
      <c r="G247" s="442">
        <v>0</v>
      </c>
      <c r="H247" s="443"/>
      <c r="I247" s="430"/>
      <c r="J247" s="431"/>
      <c r="K247" s="375"/>
      <c r="L247" s="442">
        <v>0</v>
      </c>
      <c r="M247" s="443"/>
      <c r="N247" s="430"/>
      <c r="O247" s="431"/>
      <c r="P247" s="375"/>
      <c r="Q247" s="442">
        <v>0</v>
      </c>
      <c r="R247" s="443"/>
      <c r="S247" s="430"/>
      <c r="T247" s="431"/>
      <c r="U247" s="375"/>
      <c r="V247" s="442">
        <v>0</v>
      </c>
      <c r="W247" s="443"/>
      <c r="X247" s="430"/>
      <c r="Y247" s="431"/>
      <c r="Z247" s="375"/>
      <c r="AA247" s="442">
        <v>0</v>
      </c>
      <c r="AB247" s="443"/>
      <c r="AC247" s="430"/>
      <c r="AD247" s="431"/>
      <c r="AE247" s="375"/>
      <c r="AF247" s="442">
        <v>0</v>
      </c>
      <c r="AG247" s="443"/>
      <c r="AH247" s="430"/>
      <c r="AI247" s="431"/>
      <c r="AJ247" s="375"/>
      <c r="AK247" s="442">
        <v>0</v>
      </c>
      <c r="AL247" s="443"/>
      <c r="AM247" s="430"/>
      <c r="AN247" s="431"/>
      <c r="AO247" s="375"/>
      <c r="AP247" s="442">
        <v>0</v>
      </c>
      <c r="AQ247" s="443"/>
      <c r="AR247" s="430"/>
      <c r="AS247" s="431"/>
      <c r="AT247" s="375"/>
      <c r="AU247" s="442">
        <v>0</v>
      </c>
      <c r="AV247" s="443"/>
      <c r="AW247" s="430"/>
      <c r="AX247" s="431"/>
      <c r="AY247" s="375"/>
      <c r="AZ247" s="442">
        <v>0</v>
      </c>
      <c r="BA247" s="443"/>
      <c r="BB247" s="430"/>
      <c r="BC247" s="431"/>
      <c r="BD247" s="375"/>
      <c r="BE247" s="442">
        <v>0</v>
      </c>
      <c r="BF247" s="443"/>
      <c r="BG247" s="430"/>
      <c r="BH247" s="431"/>
      <c r="BI247" s="375"/>
      <c r="BJ247" s="442">
        <v>0</v>
      </c>
      <c r="BK247" s="443"/>
      <c r="BL247" s="430"/>
      <c r="BM247" s="431"/>
      <c r="BN247" s="375"/>
      <c r="BO247" s="442">
        <v>0</v>
      </c>
      <c r="BP247" s="443"/>
      <c r="BQ247" s="430"/>
      <c r="BR247" s="431"/>
      <c r="BS247" s="444"/>
      <c r="BT247" s="442">
        <f>SUM(L247:BO247)</f>
        <v>0</v>
      </c>
      <c r="BU247" s="443"/>
      <c r="BV247" s="430"/>
      <c r="BW247" s="8"/>
      <c r="BZ247" s="9"/>
    </row>
    <row r="248" spans="4:78" ht="12.75" hidden="1" customHeight="1" x14ac:dyDescent="0.35">
      <c r="D248" s="8"/>
      <c r="E248" s="456"/>
      <c r="F248" s="112"/>
      <c r="G248" s="430"/>
      <c r="H248" s="430"/>
      <c r="I248" s="430"/>
      <c r="J248" s="431"/>
      <c r="K248" s="112"/>
      <c r="L248" s="430"/>
      <c r="M248" s="430"/>
      <c r="N248" s="430"/>
      <c r="O248" s="431"/>
      <c r="P248" s="112"/>
      <c r="Q248" s="430"/>
      <c r="R248" s="430"/>
      <c r="S248" s="430"/>
      <c r="T248" s="431"/>
      <c r="U248" s="112"/>
      <c r="V248" s="430"/>
      <c r="W248" s="430"/>
      <c r="X248" s="430"/>
      <c r="Y248" s="431"/>
      <c r="Z248" s="112"/>
      <c r="AA248" s="430"/>
      <c r="AB248" s="430"/>
      <c r="AC248" s="430"/>
      <c r="AD248" s="431"/>
      <c r="AE248" s="112"/>
      <c r="AF248" s="430"/>
      <c r="AG248" s="430"/>
      <c r="AH248" s="430"/>
      <c r="AI248" s="431"/>
      <c r="AJ248" s="112"/>
      <c r="AK248" s="430"/>
      <c r="AL248" s="430"/>
      <c r="AM248" s="430"/>
      <c r="AN248" s="431"/>
      <c r="AO248" s="112"/>
      <c r="AP248" s="430"/>
      <c r="AQ248" s="430"/>
      <c r="AR248" s="430"/>
      <c r="AS248" s="431"/>
      <c r="AT248" s="112"/>
      <c r="AU248" s="430"/>
      <c r="AV248" s="430"/>
      <c r="AW248" s="430"/>
      <c r="AX248" s="431"/>
      <c r="AY248" s="112"/>
      <c r="AZ248" s="430"/>
      <c r="BA248" s="430"/>
      <c r="BB248" s="430"/>
      <c r="BC248" s="431"/>
      <c r="BD248" s="112"/>
      <c r="BE248" s="430"/>
      <c r="BF248" s="430"/>
      <c r="BG248" s="430"/>
      <c r="BH248" s="431"/>
      <c r="BI248" s="112"/>
      <c r="BJ248" s="430"/>
      <c r="BK248" s="430"/>
      <c r="BL248" s="430"/>
      <c r="BM248" s="431"/>
      <c r="BN248" s="112"/>
      <c r="BO248" s="430"/>
      <c r="BP248" s="430"/>
      <c r="BQ248" s="430"/>
      <c r="BR248" s="431"/>
      <c r="BS248" s="112"/>
      <c r="BT248" s="430"/>
      <c r="BU248" s="430"/>
      <c r="BV248" s="430"/>
      <c r="BW248" s="8"/>
      <c r="BZ248" s="9"/>
    </row>
    <row r="249" spans="4:78" ht="12.75" customHeight="1" x14ac:dyDescent="0.35">
      <c r="D249" s="8" t="s">
        <v>336</v>
      </c>
      <c r="E249" s="456"/>
      <c r="G249" s="430">
        <f>SUM(G250:G253)</f>
        <v>0</v>
      </c>
      <c r="H249" s="430"/>
      <c r="I249" s="430"/>
      <c r="J249" s="431"/>
      <c r="L249" s="430">
        <f>SUM(L250:L253)</f>
        <v>0</v>
      </c>
      <c r="M249" s="430"/>
      <c r="N249" s="430"/>
      <c r="O249" s="431"/>
      <c r="Q249" s="430">
        <f>SUM(Q250:Q253)</f>
        <v>1220369</v>
      </c>
      <c r="R249" s="430"/>
      <c r="S249" s="430"/>
      <c r="T249" s="431"/>
      <c r="V249" s="430">
        <f>SUM(V250:V253)</f>
        <v>2718091</v>
      </c>
      <c r="W249" s="430"/>
      <c r="X249" s="430"/>
      <c r="Y249" s="431"/>
      <c r="AA249" s="430">
        <f>SUM(AA250:AA253)</f>
        <v>0</v>
      </c>
      <c r="AB249" s="430"/>
      <c r="AC249" s="430"/>
      <c r="AD249" s="431"/>
      <c r="AF249" s="430">
        <f>SUM(AF250:AF253)</f>
        <v>0</v>
      </c>
      <c r="AG249" s="430"/>
      <c r="AH249" s="430"/>
      <c r="AI249" s="431"/>
      <c r="AK249" s="430">
        <f>SUM(AK250:AK253)</f>
        <v>0</v>
      </c>
      <c r="AL249" s="430"/>
      <c r="AM249" s="430"/>
      <c r="AN249" s="431"/>
      <c r="AP249" s="430">
        <f>SUM(AP250:AP253)</f>
        <v>0</v>
      </c>
      <c r="AQ249" s="430"/>
      <c r="AR249" s="430"/>
      <c r="AS249" s="431"/>
      <c r="AU249" s="430">
        <f>SUM(AU250:AU253)</f>
        <v>0</v>
      </c>
      <c r="AV249" s="430"/>
      <c r="AW249" s="430"/>
      <c r="AX249" s="431"/>
      <c r="AZ249" s="430">
        <f>SUM(AZ250:AZ253)</f>
        <v>0</v>
      </c>
      <c r="BA249" s="430"/>
      <c r="BB249" s="430"/>
      <c r="BC249" s="431"/>
      <c r="BE249" s="430">
        <f>SUM(BE250:BE253)</f>
        <v>0</v>
      </c>
      <c r="BF249" s="430"/>
      <c r="BG249" s="430"/>
      <c r="BH249" s="431"/>
      <c r="BJ249" s="430">
        <f>SUM(BJ250:BJ253)</f>
        <v>0</v>
      </c>
      <c r="BK249" s="430"/>
      <c r="BL249" s="430"/>
      <c r="BM249" s="431"/>
      <c r="BO249" s="430">
        <f>SUM(BO250:BO253)</f>
        <v>0</v>
      </c>
      <c r="BP249" s="430"/>
      <c r="BQ249" s="430"/>
      <c r="BR249" s="431"/>
      <c r="BT249" s="430">
        <f>SUM(BT250:BT253)</f>
        <v>3938460</v>
      </c>
      <c r="BU249" s="430"/>
      <c r="BV249" s="430"/>
      <c r="BW249" s="8"/>
      <c r="BZ249" s="9"/>
    </row>
    <row r="250" spans="4:78" ht="12.75" customHeight="1" x14ac:dyDescent="0.35">
      <c r="D250" s="8" t="s">
        <v>328</v>
      </c>
      <c r="E250" s="456"/>
      <c r="F250" s="362"/>
      <c r="G250" s="428">
        <v>0</v>
      </c>
      <c r="H250" s="429"/>
      <c r="I250" s="430"/>
      <c r="J250" s="431"/>
      <c r="K250" s="362"/>
      <c r="L250" s="428">
        <v>0</v>
      </c>
      <c r="M250" s="429"/>
      <c r="N250" s="430"/>
      <c r="O250" s="431"/>
      <c r="P250" s="362"/>
      <c r="Q250" s="428">
        <f>840223-141943</f>
        <v>698280</v>
      </c>
      <c r="R250" s="429"/>
      <c r="S250" s="430"/>
      <c r="T250" s="431"/>
      <c r="U250" s="362"/>
      <c r="V250" s="428">
        <f>1853275-297663</f>
        <v>1555612</v>
      </c>
      <c r="W250" s="429"/>
      <c r="X250" s="430"/>
      <c r="Y250" s="431"/>
      <c r="Z250" s="362"/>
      <c r="AA250" s="428"/>
      <c r="AB250" s="429"/>
      <c r="AC250" s="430"/>
      <c r="AD250" s="431"/>
      <c r="AE250" s="362"/>
      <c r="AF250" s="428"/>
      <c r="AG250" s="429"/>
      <c r="AH250" s="430"/>
      <c r="AI250" s="431"/>
      <c r="AJ250" s="362"/>
      <c r="AK250" s="428"/>
      <c r="AL250" s="429"/>
      <c r="AM250" s="430"/>
      <c r="AN250" s="431"/>
      <c r="AO250" s="362"/>
      <c r="AP250" s="428">
        <v>0</v>
      </c>
      <c r="AQ250" s="429"/>
      <c r="AR250" s="430"/>
      <c r="AS250" s="431"/>
      <c r="AT250" s="362"/>
      <c r="AU250" s="428">
        <v>0</v>
      </c>
      <c r="AV250" s="429"/>
      <c r="AW250" s="430"/>
      <c r="AX250" s="431"/>
      <c r="AY250" s="362"/>
      <c r="AZ250" s="428"/>
      <c r="BA250" s="429"/>
      <c r="BB250" s="430"/>
      <c r="BC250" s="431"/>
      <c r="BD250" s="362"/>
      <c r="BE250" s="428"/>
      <c r="BF250" s="429"/>
      <c r="BG250" s="430"/>
      <c r="BH250" s="431"/>
      <c r="BI250" s="362"/>
      <c r="BJ250" s="428">
        <v>0</v>
      </c>
      <c r="BK250" s="429"/>
      <c r="BL250" s="430"/>
      <c r="BM250" s="431"/>
      <c r="BN250" s="362"/>
      <c r="BO250" s="428">
        <v>0</v>
      </c>
      <c r="BP250" s="429"/>
      <c r="BQ250" s="430"/>
      <c r="BR250" s="431"/>
      <c r="BS250" s="362"/>
      <c r="BT250" s="428">
        <f>SUM(L250:BO250)</f>
        <v>2253892</v>
      </c>
      <c r="BU250" s="429"/>
      <c r="BV250" s="430"/>
      <c r="BW250" s="8"/>
      <c r="BZ250" s="9"/>
    </row>
    <row r="251" spans="4:78" ht="12.75" customHeight="1" x14ac:dyDescent="0.35">
      <c r="D251" s="8" t="s">
        <v>331</v>
      </c>
      <c r="E251" s="456"/>
      <c r="F251" s="357"/>
      <c r="G251" s="430">
        <v>0</v>
      </c>
      <c r="H251" s="434"/>
      <c r="I251" s="430"/>
      <c r="J251" s="431"/>
      <c r="K251" s="357"/>
      <c r="L251" s="430">
        <v>0</v>
      </c>
      <c r="M251" s="434"/>
      <c r="N251" s="430"/>
      <c r="O251" s="431"/>
      <c r="P251" s="357"/>
      <c r="Q251" s="430">
        <v>141943</v>
      </c>
      <c r="R251" s="434"/>
      <c r="S251" s="430"/>
      <c r="T251" s="431"/>
      <c r="U251" s="357"/>
      <c r="V251" s="430">
        <v>297663</v>
      </c>
      <c r="W251" s="434"/>
      <c r="X251" s="430"/>
      <c r="Y251" s="431"/>
      <c r="Z251" s="357"/>
      <c r="AA251" s="430"/>
      <c r="AB251" s="434"/>
      <c r="AC251" s="430"/>
      <c r="AD251" s="431"/>
      <c r="AE251" s="357"/>
      <c r="AF251" s="430"/>
      <c r="AG251" s="434"/>
      <c r="AH251" s="430"/>
      <c r="AI251" s="431"/>
      <c r="AJ251" s="357"/>
      <c r="AK251" s="430"/>
      <c r="AL251" s="434"/>
      <c r="AM251" s="430"/>
      <c r="AN251" s="431"/>
      <c r="AO251" s="357"/>
      <c r="AP251" s="430">
        <v>0</v>
      </c>
      <c r="AQ251" s="434"/>
      <c r="AR251" s="430"/>
      <c r="AS251" s="431"/>
      <c r="AT251" s="357"/>
      <c r="AU251" s="430">
        <v>0</v>
      </c>
      <c r="AV251" s="434"/>
      <c r="AW251" s="430"/>
      <c r="AX251" s="431"/>
      <c r="AY251" s="357"/>
      <c r="AZ251" s="430"/>
      <c r="BA251" s="434"/>
      <c r="BB251" s="430"/>
      <c r="BC251" s="431"/>
      <c r="BD251" s="357"/>
      <c r="BE251" s="430"/>
      <c r="BF251" s="434"/>
      <c r="BG251" s="430"/>
      <c r="BH251" s="431"/>
      <c r="BI251" s="357"/>
      <c r="BJ251" s="430">
        <v>0</v>
      </c>
      <c r="BK251" s="434"/>
      <c r="BL251" s="430"/>
      <c r="BM251" s="431"/>
      <c r="BN251" s="357"/>
      <c r="BO251" s="430">
        <v>0</v>
      </c>
      <c r="BP251" s="434"/>
      <c r="BQ251" s="430"/>
      <c r="BR251" s="431"/>
      <c r="BS251" s="357"/>
      <c r="BT251" s="430">
        <f>SUM(L251:BO251)</f>
        <v>439606</v>
      </c>
      <c r="BU251" s="434"/>
      <c r="BV251" s="430"/>
      <c r="BW251" s="8"/>
      <c r="BZ251" s="9"/>
    </row>
    <row r="252" spans="4:78" ht="12.75" customHeight="1" x14ac:dyDescent="0.35">
      <c r="D252" s="8" t="s">
        <v>332</v>
      </c>
      <c r="E252" s="456"/>
      <c r="F252" s="357"/>
      <c r="G252" s="430">
        <v>0</v>
      </c>
      <c r="H252" s="434"/>
      <c r="I252" s="430"/>
      <c r="J252" s="431"/>
      <c r="K252" s="357"/>
      <c r="L252" s="430">
        <v>0</v>
      </c>
      <c r="M252" s="434"/>
      <c r="N252" s="430"/>
      <c r="O252" s="431"/>
      <c r="P252" s="357"/>
      <c r="Q252" s="430">
        <v>0</v>
      </c>
      <c r="R252" s="434"/>
      <c r="S252" s="430"/>
      <c r="T252" s="431"/>
      <c r="U252" s="357"/>
      <c r="V252" s="430">
        <v>0</v>
      </c>
      <c r="W252" s="434"/>
      <c r="X252" s="430"/>
      <c r="Y252" s="431"/>
      <c r="Z252" s="357"/>
      <c r="AA252" s="430"/>
      <c r="AB252" s="434"/>
      <c r="AC252" s="430"/>
      <c r="AD252" s="431"/>
      <c r="AE252" s="357"/>
      <c r="AF252" s="430"/>
      <c r="AG252" s="434"/>
      <c r="AH252" s="430"/>
      <c r="AI252" s="431"/>
      <c r="AJ252" s="357"/>
      <c r="AK252" s="430"/>
      <c r="AL252" s="434"/>
      <c r="AM252" s="430"/>
      <c r="AN252" s="431"/>
      <c r="AO252" s="357"/>
      <c r="AP252" s="430">
        <v>0</v>
      </c>
      <c r="AQ252" s="434"/>
      <c r="AR252" s="430"/>
      <c r="AS252" s="431"/>
      <c r="AT252" s="357"/>
      <c r="AU252" s="430">
        <v>0</v>
      </c>
      <c r="AV252" s="434"/>
      <c r="AW252" s="430"/>
      <c r="AX252" s="431"/>
      <c r="AY252" s="357"/>
      <c r="AZ252" s="430"/>
      <c r="BA252" s="434"/>
      <c r="BB252" s="430"/>
      <c r="BC252" s="431"/>
      <c r="BD252" s="357"/>
      <c r="BE252" s="430"/>
      <c r="BF252" s="434"/>
      <c r="BG252" s="430"/>
      <c r="BH252" s="431"/>
      <c r="BI252" s="357"/>
      <c r="BJ252" s="430">
        <v>0</v>
      </c>
      <c r="BK252" s="434"/>
      <c r="BL252" s="430"/>
      <c r="BM252" s="431"/>
      <c r="BN252" s="357"/>
      <c r="BO252" s="430">
        <v>0</v>
      </c>
      <c r="BP252" s="434"/>
      <c r="BQ252" s="430"/>
      <c r="BR252" s="431"/>
      <c r="BS252" s="357"/>
      <c r="BT252" s="430">
        <f>SUM(L252:BO252)</f>
        <v>0</v>
      </c>
      <c r="BU252" s="434"/>
      <c r="BV252" s="430"/>
      <c r="BW252" s="8"/>
      <c r="BZ252" s="9"/>
    </row>
    <row r="253" spans="4:78" ht="12.75" customHeight="1" x14ac:dyDescent="0.35">
      <c r="D253" s="8" t="s">
        <v>333</v>
      </c>
      <c r="E253" s="456"/>
      <c r="F253" s="375"/>
      <c r="G253" s="442">
        <v>0</v>
      </c>
      <c r="H253" s="443"/>
      <c r="I253" s="430"/>
      <c r="J253" s="431"/>
      <c r="K253" s="375"/>
      <c r="L253" s="442">
        <v>0</v>
      </c>
      <c r="M253" s="443"/>
      <c r="N253" s="430"/>
      <c r="O253" s="431"/>
      <c r="P253" s="375"/>
      <c r="Q253" s="442">
        <v>380146</v>
      </c>
      <c r="R253" s="443"/>
      <c r="S253" s="430"/>
      <c r="T253" s="431"/>
      <c r="U253" s="375"/>
      <c r="V253" s="442">
        <v>864816</v>
      </c>
      <c r="W253" s="443"/>
      <c r="X253" s="430"/>
      <c r="Y253" s="431"/>
      <c r="Z253" s="375"/>
      <c r="AA253" s="442"/>
      <c r="AB253" s="443"/>
      <c r="AC253" s="430"/>
      <c r="AD253" s="431"/>
      <c r="AE253" s="375"/>
      <c r="AF253" s="442"/>
      <c r="AG253" s="443"/>
      <c r="AH253" s="430"/>
      <c r="AI253" s="431"/>
      <c r="AJ253" s="375"/>
      <c r="AK253" s="442"/>
      <c r="AL253" s="443"/>
      <c r="AM253" s="430"/>
      <c r="AN253" s="431"/>
      <c r="AO253" s="375"/>
      <c r="AP253" s="442">
        <v>0</v>
      </c>
      <c r="AQ253" s="443"/>
      <c r="AR253" s="430"/>
      <c r="AS253" s="431"/>
      <c r="AT253" s="375"/>
      <c r="AU253" s="442">
        <v>0</v>
      </c>
      <c r="AV253" s="443"/>
      <c r="AW253" s="430"/>
      <c r="AX253" s="431"/>
      <c r="AY253" s="375"/>
      <c r="AZ253" s="442"/>
      <c r="BA253" s="443"/>
      <c r="BB253" s="430"/>
      <c r="BC253" s="431"/>
      <c r="BD253" s="375"/>
      <c r="BE253" s="442"/>
      <c r="BF253" s="443"/>
      <c r="BG253" s="430"/>
      <c r="BH253" s="431"/>
      <c r="BI253" s="375"/>
      <c r="BJ253" s="442">
        <v>0</v>
      </c>
      <c r="BK253" s="443"/>
      <c r="BL253" s="430"/>
      <c r="BM253" s="431"/>
      <c r="BN253" s="375"/>
      <c r="BO253" s="442">
        <v>0</v>
      </c>
      <c r="BP253" s="443"/>
      <c r="BQ253" s="430"/>
      <c r="BR253" s="431"/>
      <c r="BS253" s="375"/>
      <c r="BT253" s="442">
        <f>SUM(L253:BO253)</f>
        <v>1244962</v>
      </c>
      <c r="BU253" s="443"/>
      <c r="BV253" s="430"/>
      <c r="BW253" s="8"/>
      <c r="BZ253" s="9"/>
    </row>
    <row r="254" spans="4:78" ht="12.75" customHeight="1" x14ac:dyDescent="0.35">
      <c r="D254" s="8"/>
      <c r="E254" s="456"/>
      <c r="G254" s="430"/>
      <c r="H254" s="430"/>
      <c r="I254" s="430"/>
      <c r="J254" s="431"/>
      <c r="L254" s="430"/>
      <c r="M254" s="430"/>
      <c r="N254" s="430"/>
      <c r="O254" s="431"/>
      <c r="Q254" s="430"/>
      <c r="R254" s="430"/>
      <c r="S254" s="430"/>
      <c r="T254" s="431"/>
      <c r="V254" s="430"/>
      <c r="W254" s="430"/>
      <c r="X254" s="430"/>
      <c r="Y254" s="431"/>
      <c r="AA254" s="430"/>
      <c r="AB254" s="430"/>
      <c r="AC254" s="430"/>
      <c r="AD254" s="431"/>
      <c r="AF254" s="430"/>
      <c r="AG254" s="430"/>
      <c r="AH254" s="430"/>
      <c r="AI254" s="431"/>
      <c r="AK254" s="430"/>
      <c r="AL254" s="430"/>
      <c r="AM254" s="430"/>
      <c r="AN254" s="431"/>
      <c r="AP254" s="430"/>
      <c r="AQ254" s="430"/>
      <c r="AR254" s="430"/>
      <c r="AS254" s="431"/>
      <c r="AU254" s="430"/>
      <c r="AV254" s="430"/>
      <c r="AW254" s="430"/>
      <c r="AX254" s="431"/>
      <c r="AZ254" s="430"/>
      <c r="BA254" s="430"/>
      <c r="BB254" s="430"/>
      <c r="BC254" s="431"/>
      <c r="BE254" s="430"/>
      <c r="BF254" s="430"/>
      <c r="BG254" s="430"/>
      <c r="BH254" s="431"/>
      <c r="BJ254" s="430"/>
      <c r="BK254" s="430"/>
      <c r="BL254" s="430"/>
      <c r="BM254" s="431"/>
      <c r="BO254" s="430"/>
      <c r="BP254" s="430"/>
      <c r="BQ254" s="430"/>
      <c r="BR254" s="431"/>
      <c r="BT254" s="430"/>
      <c r="BU254" s="430"/>
      <c r="BV254" s="430"/>
      <c r="BW254" s="8"/>
      <c r="BZ254" s="9"/>
    </row>
    <row r="255" spans="4:78" ht="12.75" customHeight="1" x14ac:dyDescent="0.35">
      <c r="D255" s="8" t="s">
        <v>382</v>
      </c>
      <c r="G255" s="430">
        <f>SUM(G256:G259)</f>
        <v>0</v>
      </c>
      <c r="H255" s="430"/>
      <c r="I255" s="430"/>
      <c r="J255" s="431"/>
      <c r="K255" s="430"/>
      <c r="L255" s="430">
        <f>SUM(L256:L259)</f>
        <v>0</v>
      </c>
      <c r="M255" s="430"/>
      <c r="N255" s="430"/>
      <c r="O255" s="431"/>
      <c r="P255" s="430"/>
      <c r="Q255" s="430">
        <f>SUM(Q256:Q259)</f>
        <v>2082994</v>
      </c>
      <c r="R255" s="430"/>
      <c r="S255" s="430"/>
      <c r="T255" s="431"/>
      <c r="U255" s="430"/>
      <c r="V255" s="430">
        <f>SUM(V256:V259)</f>
        <v>0</v>
      </c>
      <c r="W255" s="430"/>
      <c r="X255" s="430"/>
      <c r="Y255" s="431"/>
      <c r="Z255" s="430"/>
      <c r="AA255" s="430">
        <f>SUM(AA256:AA259)</f>
        <v>0</v>
      </c>
      <c r="AB255" s="430"/>
      <c r="AC255" s="430"/>
      <c r="AD255" s="431"/>
      <c r="AE255" s="430"/>
      <c r="AF255" s="430">
        <f>SUM(AF256:AF259)</f>
        <v>0</v>
      </c>
      <c r="AG255" s="430"/>
      <c r="AH255" s="430"/>
      <c r="AI255" s="431"/>
      <c r="AJ255" s="430"/>
      <c r="AK255" s="430">
        <f>SUM(AK256:AK259)</f>
        <v>0</v>
      </c>
      <c r="AL255" s="430"/>
      <c r="AM255" s="430"/>
      <c r="AN255" s="431"/>
      <c r="AO255" s="430"/>
      <c r="AP255" s="430">
        <f>SUM(AP256:AP259)</f>
        <v>0</v>
      </c>
      <c r="AQ255" s="430"/>
      <c r="AR255" s="430"/>
      <c r="AS255" s="431"/>
      <c r="AT255" s="430"/>
      <c r="AU255" s="430">
        <f>SUM(AU256:AU259)</f>
        <v>0</v>
      </c>
      <c r="AV255" s="430"/>
      <c r="AW255" s="430"/>
      <c r="AX255" s="431"/>
      <c r="AY255" s="430"/>
      <c r="AZ255" s="430">
        <f>SUM(AZ256:AZ259)</f>
        <v>0</v>
      </c>
      <c r="BA255" s="430"/>
      <c r="BB255" s="430"/>
      <c r="BC255" s="431"/>
      <c r="BD255" s="430"/>
      <c r="BE255" s="430">
        <f>SUM(BE256:BE259)</f>
        <v>0</v>
      </c>
      <c r="BF255" s="430"/>
      <c r="BG255" s="430"/>
      <c r="BH255" s="431"/>
      <c r="BI255" s="430"/>
      <c r="BJ255" s="430">
        <f>SUM(BJ256:BJ259)</f>
        <v>0</v>
      </c>
      <c r="BK255" s="430"/>
      <c r="BL255" s="430"/>
      <c r="BM255" s="431"/>
      <c r="BN255" s="430"/>
      <c r="BO255" s="430">
        <f>SUM(BO256:BO259)</f>
        <v>0</v>
      </c>
      <c r="BP255" s="430"/>
      <c r="BQ255" s="430"/>
      <c r="BR255" s="431"/>
      <c r="BS255" s="430"/>
      <c r="BT255" s="430">
        <f>SUM(BT256:BT259)</f>
        <v>2082994</v>
      </c>
      <c r="BU255" s="430"/>
      <c r="BV255" s="430"/>
      <c r="BW255" s="8"/>
      <c r="BZ255" s="9"/>
    </row>
    <row r="256" spans="4:78" ht="12.75" customHeight="1" x14ac:dyDescent="0.35">
      <c r="D256" s="8" t="s">
        <v>328</v>
      </c>
      <c r="F256" s="362"/>
      <c r="G256" s="428">
        <v>0</v>
      </c>
      <c r="H256" s="429"/>
      <c r="I256" s="430"/>
      <c r="J256" s="431"/>
      <c r="K256" s="432"/>
      <c r="L256" s="428">
        <v>0</v>
      </c>
      <c r="M256" s="429"/>
      <c r="N256" s="430"/>
      <c r="O256" s="431"/>
      <c r="P256" s="432"/>
      <c r="Q256" s="428">
        <f>1345428-469441</f>
        <v>875987</v>
      </c>
      <c r="R256" s="429"/>
      <c r="S256" s="430"/>
      <c r="T256" s="431"/>
      <c r="U256" s="432"/>
      <c r="V256" s="428"/>
      <c r="W256" s="429"/>
      <c r="X256" s="430"/>
      <c r="Y256" s="431"/>
      <c r="Z256" s="432"/>
      <c r="AA256" s="428"/>
      <c r="AB256" s="429"/>
      <c r="AC256" s="430"/>
      <c r="AD256" s="431"/>
      <c r="AE256" s="432"/>
      <c r="AF256" s="428"/>
      <c r="AG256" s="429"/>
      <c r="AH256" s="430"/>
      <c r="AI256" s="431"/>
      <c r="AJ256" s="432"/>
      <c r="AK256" s="428"/>
      <c r="AL256" s="429"/>
      <c r="AM256" s="430"/>
      <c r="AN256" s="431"/>
      <c r="AO256" s="432"/>
      <c r="AP256" s="428">
        <v>0</v>
      </c>
      <c r="AQ256" s="429"/>
      <c r="AR256" s="430"/>
      <c r="AS256" s="431"/>
      <c r="AT256" s="432"/>
      <c r="AU256" s="428">
        <v>0</v>
      </c>
      <c r="AV256" s="429"/>
      <c r="AW256" s="430"/>
      <c r="AX256" s="431"/>
      <c r="AY256" s="432"/>
      <c r="AZ256" s="428"/>
      <c r="BA256" s="429"/>
      <c r="BB256" s="430"/>
      <c r="BC256" s="431"/>
      <c r="BD256" s="432"/>
      <c r="BE256" s="428"/>
      <c r="BF256" s="429"/>
      <c r="BG256" s="430"/>
      <c r="BH256" s="431"/>
      <c r="BI256" s="432"/>
      <c r="BJ256" s="428">
        <v>0</v>
      </c>
      <c r="BK256" s="429"/>
      <c r="BL256" s="430"/>
      <c r="BM256" s="431"/>
      <c r="BN256" s="432"/>
      <c r="BO256" s="428">
        <v>0</v>
      </c>
      <c r="BP256" s="429"/>
      <c r="BQ256" s="430"/>
      <c r="BR256" s="431"/>
      <c r="BS256" s="432"/>
      <c r="BT256" s="428">
        <f>SUM(L256:BO256)</f>
        <v>875987</v>
      </c>
      <c r="BU256" s="429"/>
      <c r="BV256" s="430"/>
      <c r="BW256" s="8"/>
      <c r="BZ256" s="9"/>
    </row>
    <row r="257" spans="4:78" ht="12.75" customHeight="1" x14ac:dyDescent="0.35">
      <c r="D257" s="8" t="s">
        <v>331</v>
      </c>
      <c r="F257" s="357"/>
      <c r="G257" s="430">
        <v>0</v>
      </c>
      <c r="H257" s="434"/>
      <c r="I257" s="430"/>
      <c r="J257" s="431"/>
      <c r="K257" s="431"/>
      <c r="L257" s="430">
        <v>0</v>
      </c>
      <c r="M257" s="434"/>
      <c r="N257" s="430"/>
      <c r="O257" s="431"/>
      <c r="P257" s="431"/>
      <c r="Q257" s="430">
        <v>469441</v>
      </c>
      <c r="R257" s="434"/>
      <c r="S257" s="430"/>
      <c r="T257" s="431"/>
      <c r="U257" s="431"/>
      <c r="V257" s="430"/>
      <c r="W257" s="434"/>
      <c r="X257" s="430"/>
      <c r="Y257" s="431"/>
      <c r="Z257" s="431"/>
      <c r="AA257" s="430"/>
      <c r="AB257" s="434"/>
      <c r="AC257" s="430"/>
      <c r="AD257" s="431"/>
      <c r="AE257" s="431"/>
      <c r="AF257" s="430"/>
      <c r="AG257" s="434"/>
      <c r="AH257" s="430"/>
      <c r="AI257" s="431"/>
      <c r="AJ257" s="431"/>
      <c r="AK257" s="430"/>
      <c r="AL257" s="434"/>
      <c r="AM257" s="430"/>
      <c r="AN257" s="431"/>
      <c r="AO257" s="431"/>
      <c r="AP257" s="430">
        <v>0</v>
      </c>
      <c r="AQ257" s="434"/>
      <c r="AR257" s="430"/>
      <c r="AS257" s="431"/>
      <c r="AT257" s="431"/>
      <c r="AU257" s="430">
        <v>0</v>
      </c>
      <c r="AV257" s="434"/>
      <c r="AW257" s="430"/>
      <c r="AX257" s="431"/>
      <c r="AY257" s="431"/>
      <c r="AZ257" s="430"/>
      <c r="BA257" s="434"/>
      <c r="BB257" s="430"/>
      <c r="BC257" s="431"/>
      <c r="BD257" s="431"/>
      <c r="BE257" s="430"/>
      <c r="BF257" s="434"/>
      <c r="BG257" s="430"/>
      <c r="BH257" s="431"/>
      <c r="BI257" s="431"/>
      <c r="BJ257" s="430">
        <v>0</v>
      </c>
      <c r="BK257" s="434"/>
      <c r="BL257" s="430"/>
      <c r="BM257" s="431"/>
      <c r="BN257" s="431"/>
      <c r="BO257" s="430">
        <v>0</v>
      </c>
      <c r="BP257" s="434"/>
      <c r="BQ257" s="430"/>
      <c r="BR257" s="431"/>
      <c r="BS257" s="431"/>
      <c r="BT257" s="430">
        <f>SUM(L257:BO257)</f>
        <v>469441</v>
      </c>
      <c r="BU257" s="434"/>
      <c r="BV257" s="430"/>
      <c r="BW257" s="8"/>
      <c r="BZ257" s="9"/>
    </row>
    <row r="258" spans="4:78" ht="12.75" customHeight="1" x14ac:dyDescent="0.35">
      <c r="D258" s="8" t="s">
        <v>332</v>
      </c>
      <c r="F258" s="357"/>
      <c r="G258" s="430">
        <v>0</v>
      </c>
      <c r="H258" s="434"/>
      <c r="I258" s="430"/>
      <c r="J258" s="431"/>
      <c r="K258" s="431"/>
      <c r="L258" s="430">
        <v>0</v>
      </c>
      <c r="M258" s="434"/>
      <c r="N258" s="430"/>
      <c r="O258" s="431"/>
      <c r="P258" s="431"/>
      <c r="Q258" s="430">
        <v>0</v>
      </c>
      <c r="R258" s="434"/>
      <c r="S258" s="430"/>
      <c r="T258" s="431"/>
      <c r="U258" s="431"/>
      <c r="V258" s="430"/>
      <c r="W258" s="434"/>
      <c r="X258" s="430"/>
      <c r="Y258" s="431"/>
      <c r="Z258" s="431"/>
      <c r="AA258" s="430"/>
      <c r="AB258" s="434"/>
      <c r="AC258" s="430"/>
      <c r="AD258" s="431"/>
      <c r="AE258" s="431"/>
      <c r="AF258" s="430"/>
      <c r="AG258" s="434"/>
      <c r="AH258" s="430"/>
      <c r="AI258" s="431"/>
      <c r="AJ258" s="431"/>
      <c r="AK258" s="430"/>
      <c r="AL258" s="434"/>
      <c r="AM258" s="430"/>
      <c r="AN258" s="431"/>
      <c r="AO258" s="431"/>
      <c r="AP258" s="430">
        <v>0</v>
      </c>
      <c r="AQ258" s="434"/>
      <c r="AR258" s="430"/>
      <c r="AS258" s="431"/>
      <c r="AT258" s="431"/>
      <c r="AU258" s="430">
        <v>0</v>
      </c>
      <c r="AV258" s="434"/>
      <c r="AW258" s="430"/>
      <c r="AX258" s="431"/>
      <c r="AY258" s="431"/>
      <c r="AZ258" s="430"/>
      <c r="BA258" s="434"/>
      <c r="BB258" s="430"/>
      <c r="BC258" s="431"/>
      <c r="BD258" s="431"/>
      <c r="BE258" s="430"/>
      <c r="BF258" s="434"/>
      <c r="BG258" s="430"/>
      <c r="BH258" s="431"/>
      <c r="BI258" s="431"/>
      <c r="BJ258" s="430">
        <v>0</v>
      </c>
      <c r="BK258" s="434"/>
      <c r="BL258" s="430"/>
      <c r="BM258" s="431"/>
      <c r="BN258" s="431"/>
      <c r="BO258" s="430">
        <v>0</v>
      </c>
      <c r="BP258" s="434"/>
      <c r="BQ258" s="430"/>
      <c r="BR258" s="431"/>
      <c r="BS258" s="431"/>
      <c r="BT258" s="430">
        <f>SUM(L258:BO258)</f>
        <v>0</v>
      </c>
      <c r="BU258" s="434"/>
      <c r="BV258" s="430"/>
      <c r="BW258" s="8"/>
      <c r="BZ258" s="9"/>
    </row>
    <row r="259" spans="4:78" ht="12.75" customHeight="1" x14ac:dyDescent="0.35">
      <c r="D259" s="8" t="s">
        <v>333</v>
      </c>
      <c r="F259" s="375"/>
      <c r="G259" s="442">
        <v>0</v>
      </c>
      <c r="H259" s="443"/>
      <c r="I259" s="430"/>
      <c r="J259" s="431"/>
      <c r="K259" s="444"/>
      <c r="L259" s="442">
        <v>0</v>
      </c>
      <c r="M259" s="443"/>
      <c r="N259" s="430"/>
      <c r="O259" s="431"/>
      <c r="P259" s="444"/>
      <c r="Q259" s="442">
        <v>737566</v>
      </c>
      <c r="R259" s="443"/>
      <c r="S259" s="430"/>
      <c r="T259" s="431"/>
      <c r="U259" s="444"/>
      <c r="V259" s="442"/>
      <c r="W259" s="443"/>
      <c r="X259" s="430"/>
      <c r="Y259" s="431"/>
      <c r="Z259" s="444"/>
      <c r="AA259" s="442"/>
      <c r="AB259" s="443"/>
      <c r="AC259" s="430"/>
      <c r="AD259" s="431"/>
      <c r="AE259" s="444"/>
      <c r="AF259" s="442"/>
      <c r="AG259" s="443"/>
      <c r="AH259" s="430"/>
      <c r="AI259" s="431"/>
      <c r="AJ259" s="444"/>
      <c r="AK259" s="442"/>
      <c r="AL259" s="443"/>
      <c r="AM259" s="430"/>
      <c r="AN259" s="431"/>
      <c r="AO259" s="444"/>
      <c r="AP259" s="442">
        <v>0</v>
      </c>
      <c r="AQ259" s="443"/>
      <c r="AR259" s="430"/>
      <c r="AS259" s="431"/>
      <c r="AT259" s="444"/>
      <c r="AU259" s="442">
        <v>0</v>
      </c>
      <c r="AV259" s="443"/>
      <c r="AW259" s="430"/>
      <c r="AX259" s="431"/>
      <c r="AY259" s="444"/>
      <c r="AZ259" s="442"/>
      <c r="BA259" s="443"/>
      <c r="BB259" s="430"/>
      <c r="BC259" s="431"/>
      <c r="BD259" s="444"/>
      <c r="BE259" s="442"/>
      <c r="BF259" s="443"/>
      <c r="BG259" s="430"/>
      <c r="BH259" s="431"/>
      <c r="BI259" s="444"/>
      <c r="BJ259" s="442">
        <v>0</v>
      </c>
      <c r="BK259" s="443"/>
      <c r="BL259" s="430"/>
      <c r="BM259" s="431"/>
      <c r="BN259" s="444"/>
      <c r="BO259" s="442">
        <v>0</v>
      </c>
      <c r="BP259" s="443"/>
      <c r="BQ259" s="430"/>
      <c r="BR259" s="431"/>
      <c r="BS259" s="444"/>
      <c r="BT259" s="442">
        <f>SUM(L259:BO259)</f>
        <v>737566</v>
      </c>
      <c r="BU259" s="443"/>
      <c r="BV259" s="430"/>
      <c r="BW259" s="8"/>
      <c r="BZ259" s="9"/>
    </row>
    <row r="260" spans="4:78" ht="12.75" customHeight="1" x14ac:dyDescent="0.35">
      <c r="D260" s="8"/>
      <c r="E260" s="456"/>
      <c r="G260" s="430"/>
      <c r="H260" s="430"/>
      <c r="I260" s="430"/>
      <c r="J260" s="431"/>
      <c r="L260" s="430"/>
      <c r="M260" s="430"/>
      <c r="N260" s="430"/>
      <c r="O260" s="431"/>
      <c r="Q260" s="430"/>
      <c r="R260" s="430"/>
      <c r="S260" s="430"/>
      <c r="T260" s="431"/>
      <c r="V260" s="430"/>
      <c r="W260" s="430"/>
      <c r="X260" s="430"/>
      <c r="Y260" s="431"/>
      <c r="AA260" s="430"/>
      <c r="AB260" s="430"/>
      <c r="AC260" s="430"/>
      <c r="AD260" s="431"/>
      <c r="AF260" s="430"/>
      <c r="AG260" s="430"/>
      <c r="AH260" s="430"/>
      <c r="AI260" s="431"/>
      <c r="AK260" s="430"/>
      <c r="AL260" s="430"/>
      <c r="AM260" s="430"/>
      <c r="AN260" s="431"/>
      <c r="AP260" s="430"/>
      <c r="AQ260" s="430"/>
      <c r="AR260" s="430"/>
      <c r="AS260" s="431"/>
      <c r="AU260" s="430"/>
      <c r="AV260" s="430"/>
      <c r="AW260" s="430"/>
      <c r="AX260" s="431"/>
      <c r="AZ260" s="430"/>
      <c r="BA260" s="430"/>
      <c r="BB260" s="430"/>
      <c r="BC260" s="431"/>
      <c r="BE260" s="430"/>
      <c r="BF260" s="430"/>
      <c r="BG260" s="430"/>
      <c r="BH260" s="431"/>
      <c r="BJ260" s="430"/>
      <c r="BK260" s="430"/>
      <c r="BL260" s="430"/>
      <c r="BM260" s="431"/>
      <c r="BO260" s="430"/>
      <c r="BP260" s="430"/>
      <c r="BQ260" s="430"/>
      <c r="BR260" s="431"/>
      <c r="BT260" s="430"/>
      <c r="BU260" s="430"/>
      <c r="BV260" s="430"/>
      <c r="BW260" s="8"/>
      <c r="BZ260" s="9"/>
    </row>
    <row r="261" spans="4:78" ht="12.75" hidden="1" customHeight="1" x14ac:dyDescent="0.35">
      <c r="D261" s="8" t="s">
        <v>383</v>
      </c>
      <c r="G261" s="430">
        <f>SUM(G262:G265)</f>
        <v>0</v>
      </c>
      <c r="H261" s="430"/>
      <c r="I261" s="430"/>
      <c r="J261" s="431"/>
      <c r="K261" s="430"/>
      <c r="L261" s="430">
        <f>SUM(L262:L265)</f>
        <v>0</v>
      </c>
      <c r="M261" s="430"/>
      <c r="N261" s="430"/>
      <c r="O261" s="431"/>
      <c r="P261" s="430"/>
      <c r="Q261" s="430">
        <f>SUM(Q262:Q265)</f>
        <v>0</v>
      </c>
      <c r="R261" s="430"/>
      <c r="S261" s="430"/>
      <c r="T261" s="431"/>
      <c r="U261" s="430"/>
      <c r="V261" s="430">
        <f>SUM(V262:V265)</f>
        <v>0</v>
      </c>
      <c r="W261" s="430"/>
      <c r="X261" s="430"/>
      <c r="Y261" s="431"/>
      <c r="Z261" s="430"/>
      <c r="AA261" s="430">
        <f>SUM(AA262:AA265)</f>
        <v>0</v>
      </c>
      <c r="AB261" s="430"/>
      <c r="AC261" s="430"/>
      <c r="AD261" s="431"/>
      <c r="AE261" s="430"/>
      <c r="AF261" s="430">
        <f>SUM(AF262:AF265)</f>
        <v>0</v>
      </c>
      <c r="AG261" s="430"/>
      <c r="AH261" s="430"/>
      <c r="AI261" s="431"/>
      <c r="AJ261" s="430"/>
      <c r="AK261" s="430">
        <f>SUM(AK262:AK265)</f>
        <v>0</v>
      </c>
      <c r="AL261" s="430"/>
      <c r="AM261" s="430"/>
      <c r="AN261" s="431"/>
      <c r="AO261" s="430"/>
      <c r="AP261" s="430">
        <f>SUM(AP262:AP265)</f>
        <v>0</v>
      </c>
      <c r="AQ261" s="430"/>
      <c r="AR261" s="430"/>
      <c r="AS261" s="431"/>
      <c r="AT261" s="430"/>
      <c r="AU261" s="430">
        <f>SUM(AU262:AU265)</f>
        <v>0</v>
      </c>
      <c r="AV261" s="430"/>
      <c r="AW261" s="430"/>
      <c r="AX261" s="431"/>
      <c r="AY261" s="430"/>
      <c r="AZ261" s="430">
        <f>SUM(AZ262:AZ265)</f>
        <v>0</v>
      </c>
      <c r="BA261" s="430"/>
      <c r="BB261" s="430"/>
      <c r="BC261" s="431"/>
      <c r="BD261" s="430"/>
      <c r="BE261" s="430">
        <f>SUM(BE262:BE265)</f>
        <v>0</v>
      </c>
      <c r="BF261" s="430"/>
      <c r="BG261" s="430"/>
      <c r="BH261" s="431"/>
      <c r="BI261" s="430"/>
      <c r="BJ261" s="430">
        <f>SUM(BJ262:BJ265)</f>
        <v>0</v>
      </c>
      <c r="BK261" s="430"/>
      <c r="BL261" s="430"/>
      <c r="BM261" s="431"/>
      <c r="BN261" s="430"/>
      <c r="BO261" s="430">
        <f>SUM(BO262:BO265)</f>
        <v>0</v>
      </c>
      <c r="BP261" s="430"/>
      <c r="BQ261" s="430"/>
      <c r="BR261" s="431"/>
      <c r="BS261" s="430"/>
      <c r="BT261" s="430">
        <f>SUM(BT262:BT265)</f>
        <v>0</v>
      </c>
      <c r="BU261" s="430"/>
      <c r="BV261" s="430"/>
      <c r="BW261" s="8"/>
      <c r="BZ261" s="9"/>
    </row>
    <row r="262" spans="4:78" ht="12.75" hidden="1" customHeight="1" x14ac:dyDescent="0.35">
      <c r="D262" s="8" t="s">
        <v>328</v>
      </c>
      <c r="F262" s="362"/>
      <c r="G262" s="428">
        <v>0</v>
      </c>
      <c r="H262" s="429"/>
      <c r="I262" s="430"/>
      <c r="J262" s="431"/>
      <c r="K262" s="432"/>
      <c r="L262" s="428">
        <v>0</v>
      </c>
      <c r="M262" s="429"/>
      <c r="N262" s="430"/>
      <c r="O262" s="431"/>
      <c r="P262" s="432"/>
      <c r="Q262" s="428">
        <v>0</v>
      </c>
      <c r="R262" s="429"/>
      <c r="S262" s="430"/>
      <c r="T262" s="431"/>
      <c r="U262" s="432"/>
      <c r="V262" s="428">
        <v>0</v>
      </c>
      <c r="W262" s="429"/>
      <c r="X262" s="430"/>
      <c r="Y262" s="431"/>
      <c r="Z262" s="432"/>
      <c r="AA262" s="428">
        <v>0</v>
      </c>
      <c r="AB262" s="429"/>
      <c r="AC262" s="430"/>
      <c r="AD262" s="431"/>
      <c r="AE262" s="432"/>
      <c r="AF262" s="428">
        <v>0</v>
      </c>
      <c r="AG262" s="429"/>
      <c r="AH262" s="430"/>
      <c r="AI262" s="431"/>
      <c r="AJ262" s="432"/>
      <c r="AK262" s="428">
        <v>0</v>
      </c>
      <c r="AL262" s="429"/>
      <c r="AM262" s="430"/>
      <c r="AN262" s="431"/>
      <c r="AO262" s="432"/>
      <c r="AP262" s="428">
        <v>0</v>
      </c>
      <c r="AQ262" s="429"/>
      <c r="AR262" s="430"/>
      <c r="AS262" s="431"/>
      <c r="AT262" s="432"/>
      <c r="AU262" s="428">
        <v>0</v>
      </c>
      <c r="AV262" s="429"/>
      <c r="AW262" s="430"/>
      <c r="AX262" s="431"/>
      <c r="AY262" s="432"/>
      <c r="AZ262" s="428">
        <v>0</v>
      </c>
      <c r="BA262" s="429"/>
      <c r="BB262" s="430"/>
      <c r="BC262" s="431"/>
      <c r="BD262" s="432"/>
      <c r="BE262" s="428">
        <v>0</v>
      </c>
      <c r="BF262" s="429"/>
      <c r="BG262" s="430"/>
      <c r="BH262" s="431"/>
      <c r="BI262" s="432"/>
      <c r="BJ262" s="428">
        <v>0</v>
      </c>
      <c r="BK262" s="429"/>
      <c r="BL262" s="430"/>
      <c r="BM262" s="431"/>
      <c r="BN262" s="432"/>
      <c r="BO262" s="428">
        <v>0</v>
      </c>
      <c r="BP262" s="429"/>
      <c r="BQ262" s="430"/>
      <c r="BR262" s="431"/>
      <c r="BS262" s="432"/>
      <c r="BT262" s="428">
        <f>SUM(L262:BO262)</f>
        <v>0</v>
      </c>
      <c r="BU262" s="429"/>
      <c r="BV262" s="430"/>
      <c r="BW262" s="8"/>
      <c r="BZ262" s="9"/>
    </row>
    <row r="263" spans="4:78" ht="12.75" hidden="1" customHeight="1" x14ac:dyDescent="0.35">
      <c r="D263" s="8" t="s">
        <v>331</v>
      </c>
      <c r="F263" s="357"/>
      <c r="G263" s="430">
        <v>0</v>
      </c>
      <c r="H263" s="434"/>
      <c r="I263" s="430"/>
      <c r="J263" s="431"/>
      <c r="K263" s="431"/>
      <c r="L263" s="430">
        <v>0</v>
      </c>
      <c r="M263" s="434"/>
      <c r="N263" s="430"/>
      <c r="O263" s="431"/>
      <c r="P263" s="431"/>
      <c r="Q263" s="430">
        <v>0</v>
      </c>
      <c r="R263" s="434"/>
      <c r="S263" s="430"/>
      <c r="T263" s="431"/>
      <c r="U263" s="431"/>
      <c r="V263" s="430">
        <v>0</v>
      </c>
      <c r="W263" s="434"/>
      <c r="X263" s="430"/>
      <c r="Y263" s="431"/>
      <c r="Z263" s="431"/>
      <c r="AA263" s="430">
        <v>0</v>
      </c>
      <c r="AB263" s="434"/>
      <c r="AC263" s="430"/>
      <c r="AD263" s="431"/>
      <c r="AE263" s="431"/>
      <c r="AF263" s="430">
        <v>0</v>
      </c>
      <c r="AG263" s="434"/>
      <c r="AH263" s="430"/>
      <c r="AI263" s="431"/>
      <c r="AJ263" s="431"/>
      <c r="AK263" s="430">
        <v>0</v>
      </c>
      <c r="AL263" s="434"/>
      <c r="AM263" s="430"/>
      <c r="AN263" s="431"/>
      <c r="AO263" s="431"/>
      <c r="AP263" s="430">
        <v>0</v>
      </c>
      <c r="AQ263" s="434"/>
      <c r="AR263" s="430"/>
      <c r="AS263" s="431"/>
      <c r="AT263" s="431"/>
      <c r="AU263" s="430">
        <v>0</v>
      </c>
      <c r="AV263" s="434"/>
      <c r="AW263" s="430"/>
      <c r="AX263" s="431"/>
      <c r="AY263" s="431"/>
      <c r="AZ263" s="430">
        <v>0</v>
      </c>
      <c r="BA263" s="434"/>
      <c r="BB263" s="430"/>
      <c r="BC263" s="431"/>
      <c r="BD263" s="431"/>
      <c r="BE263" s="430">
        <v>0</v>
      </c>
      <c r="BF263" s="434"/>
      <c r="BG263" s="430"/>
      <c r="BH263" s="431"/>
      <c r="BI263" s="431"/>
      <c r="BJ263" s="430">
        <v>0</v>
      </c>
      <c r="BK263" s="434"/>
      <c r="BL263" s="430"/>
      <c r="BM263" s="431"/>
      <c r="BN263" s="431"/>
      <c r="BO263" s="430">
        <v>0</v>
      </c>
      <c r="BP263" s="434"/>
      <c r="BQ263" s="430"/>
      <c r="BR263" s="431"/>
      <c r="BS263" s="431"/>
      <c r="BT263" s="430">
        <f>SUM(L263:BO263)</f>
        <v>0</v>
      </c>
      <c r="BU263" s="434"/>
      <c r="BV263" s="430"/>
      <c r="BW263" s="8"/>
      <c r="BZ263" s="9"/>
    </row>
    <row r="264" spans="4:78" ht="12.75" hidden="1" customHeight="1" x14ac:dyDescent="0.35">
      <c r="D264" s="8" t="s">
        <v>332</v>
      </c>
      <c r="F264" s="357"/>
      <c r="G264" s="430"/>
      <c r="H264" s="434"/>
      <c r="I264" s="430"/>
      <c r="J264" s="431"/>
      <c r="K264" s="431"/>
      <c r="L264" s="430"/>
      <c r="M264" s="434"/>
      <c r="N264" s="430"/>
      <c r="O264" s="431"/>
      <c r="P264" s="431"/>
      <c r="Q264" s="430"/>
      <c r="R264" s="434"/>
      <c r="S264" s="430"/>
      <c r="T264" s="431"/>
      <c r="U264" s="431"/>
      <c r="V264" s="430"/>
      <c r="W264" s="434"/>
      <c r="X264" s="430"/>
      <c r="Y264" s="431"/>
      <c r="Z264" s="431"/>
      <c r="AA264" s="430"/>
      <c r="AB264" s="434"/>
      <c r="AC264" s="430"/>
      <c r="AD264" s="431"/>
      <c r="AE264" s="431"/>
      <c r="AF264" s="430"/>
      <c r="AG264" s="434"/>
      <c r="AH264" s="430"/>
      <c r="AI264" s="431"/>
      <c r="AJ264" s="431"/>
      <c r="AK264" s="430"/>
      <c r="AL264" s="434"/>
      <c r="AM264" s="430"/>
      <c r="AN264" s="431"/>
      <c r="AO264" s="431"/>
      <c r="AP264" s="430"/>
      <c r="AQ264" s="434"/>
      <c r="AR264" s="430"/>
      <c r="AS264" s="431"/>
      <c r="AT264" s="431"/>
      <c r="AU264" s="430"/>
      <c r="AV264" s="434"/>
      <c r="AW264" s="430"/>
      <c r="AX264" s="431"/>
      <c r="AY264" s="431"/>
      <c r="AZ264" s="430"/>
      <c r="BA264" s="434"/>
      <c r="BB264" s="430"/>
      <c r="BC264" s="431"/>
      <c r="BD264" s="431"/>
      <c r="BE264" s="430"/>
      <c r="BF264" s="434"/>
      <c r="BG264" s="430"/>
      <c r="BH264" s="431"/>
      <c r="BI264" s="431"/>
      <c r="BJ264" s="430"/>
      <c r="BK264" s="434"/>
      <c r="BL264" s="430"/>
      <c r="BM264" s="431"/>
      <c r="BN264" s="431"/>
      <c r="BO264" s="430"/>
      <c r="BP264" s="434"/>
      <c r="BQ264" s="430"/>
      <c r="BR264" s="431"/>
      <c r="BS264" s="431"/>
      <c r="BT264" s="430">
        <f>SUM(L264:BO264)</f>
        <v>0</v>
      </c>
      <c r="BU264" s="434"/>
      <c r="BV264" s="430"/>
      <c r="BW264" s="8"/>
      <c r="BZ264" s="9"/>
    </row>
    <row r="265" spans="4:78" ht="12.75" hidden="1" customHeight="1" x14ac:dyDescent="0.35">
      <c r="D265" s="8" t="s">
        <v>333</v>
      </c>
      <c r="F265" s="375"/>
      <c r="G265" s="442">
        <v>0</v>
      </c>
      <c r="H265" s="443"/>
      <c r="I265" s="430"/>
      <c r="J265" s="431"/>
      <c r="K265" s="444"/>
      <c r="L265" s="442">
        <v>0</v>
      </c>
      <c r="M265" s="443"/>
      <c r="N265" s="430"/>
      <c r="O265" s="431"/>
      <c r="P265" s="444"/>
      <c r="Q265" s="442">
        <v>0</v>
      </c>
      <c r="R265" s="443"/>
      <c r="S265" s="430"/>
      <c r="T265" s="431"/>
      <c r="U265" s="444"/>
      <c r="V265" s="442">
        <v>0</v>
      </c>
      <c r="W265" s="443"/>
      <c r="X265" s="430"/>
      <c r="Y265" s="431"/>
      <c r="Z265" s="444"/>
      <c r="AA265" s="442">
        <v>0</v>
      </c>
      <c r="AB265" s="443"/>
      <c r="AC265" s="430"/>
      <c r="AD265" s="431"/>
      <c r="AE265" s="444"/>
      <c r="AF265" s="442">
        <v>0</v>
      </c>
      <c r="AG265" s="443"/>
      <c r="AH265" s="430"/>
      <c r="AI265" s="431"/>
      <c r="AJ265" s="444"/>
      <c r="AK265" s="442">
        <v>0</v>
      </c>
      <c r="AL265" s="443"/>
      <c r="AM265" s="430"/>
      <c r="AN265" s="431"/>
      <c r="AO265" s="444"/>
      <c r="AP265" s="442">
        <v>0</v>
      </c>
      <c r="AQ265" s="443"/>
      <c r="AR265" s="430"/>
      <c r="AS265" s="431"/>
      <c r="AT265" s="444"/>
      <c r="AU265" s="442">
        <v>0</v>
      </c>
      <c r="AV265" s="443"/>
      <c r="AW265" s="430"/>
      <c r="AX265" s="431"/>
      <c r="AY265" s="444"/>
      <c r="AZ265" s="442">
        <v>0</v>
      </c>
      <c r="BA265" s="443"/>
      <c r="BB265" s="430"/>
      <c r="BC265" s="431"/>
      <c r="BD265" s="444"/>
      <c r="BE265" s="442">
        <v>0</v>
      </c>
      <c r="BF265" s="443"/>
      <c r="BG265" s="430"/>
      <c r="BH265" s="431"/>
      <c r="BI265" s="444"/>
      <c r="BJ265" s="442">
        <v>0</v>
      </c>
      <c r="BK265" s="443"/>
      <c r="BL265" s="430"/>
      <c r="BM265" s="431"/>
      <c r="BN265" s="444"/>
      <c r="BO265" s="442">
        <v>0</v>
      </c>
      <c r="BP265" s="443"/>
      <c r="BQ265" s="430"/>
      <c r="BR265" s="431"/>
      <c r="BS265" s="444"/>
      <c r="BT265" s="442">
        <f>SUM(L265:BO265)</f>
        <v>0</v>
      </c>
      <c r="BU265" s="443"/>
      <c r="BV265" s="430"/>
      <c r="BW265" s="8"/>
      <c r="BZ265" s="9"/>
    </row>
    <row r="266" spans="4:78" ht="12.75" hidden="1" customHeight="1" x14ac:dyDescent="0.35">
      <c r="D266" s="8"/>
      <c r="E266" s="456"/>
      <c r="F266" s="112"/>
      <c r="G266" s="430"/>
      <c r="H266" s="430"/>
      <c r="I266" s="430"/>
      <c r="J266" s="431"/>
      <c r="K266" s="112"/>
      <c r="L266" s="430"/>
      <c r="M266" s="430"/>
      <c r="N266" s="430"/>
      <c r="O266" s="431"/>
      <c r="P266" s="112"/>
      <c r="Q266" s="430"/>
      <c r="R266" s="430"/>
      <c r="S266" s="430"/>
      <c r="T266" s="431"/>
      <c r="U266" s="112"/>
      <c r="V266" s="430"/>
      <c r="W266" s="430"/>
      <c r="X266" s="430"/>
      <c r="Y266" s="431"/>
      <c r="Z266" s="112"/>
      <c r="AA266" s="430"/>
      <c r="AB266" s="430"/>
      <c r="AC266" s="430"/>
      <c r="AD266" s="431"/>
      <c r="AE266" s="112"/>
      <c r="AF266" s="430"/>
      <c r="AG266" s="430"/>
      <c r="AH266" s="430"/>
      <c r="AI266" s="431"/>
      <c r="AJ266" s="112"/>
      <c r="AK266" s="430"/>
      <c r="AL266" s="430"/>
      <c r="AM266" s="430"/>
      <c r="AN266" s="431"/>
      <c r="AO266" s="112"/>
      <c r="AP266" s="430"/>
      <c r="AQ266" s="430"/>
      <c r="AR266" s="430"/>
      <c r="AS266" s="431"/>
      <c r="AT266" s="112"/>
      <c r="AU266" s="430"/>
      <c r="AV266" s="430"/>
      <c r="AW266" s="430"/>
      <c r="AX266" s="431"/>
      <c r="AY266" s="112"/>
      <c r="AZ266" s="430"/>
      <c r="BA266" s="430"/>
      <c r="BB266" s="430"/>
      <c r="BC266" s="431"/>
      <c r="BD266" s="112"/>
      <c r="BE266" s="430"/>
      <c r="BF266" s="430"/>
      <c r="BG266" s="430"/>
      <c r="BH266" s="431"/>
      <c r="BI266" s="112"/>
      <c r="BJ266" s="430"/>
      <c r="BK266" s="430"/>
      <c r="BL266" s="430"/>
      <c r="BM266" s="431"/>
      <c r="BN266" s="112"/>
      <c r="BO266" s="430"/>
      <c r="BP266" s="430"/>
      <c r="BQ266" s="430"/>
      <c r="BR266" s="431"/>
      <c r="BS266" s="112"/>
      <c r="BT266" s="430"/>
      <c r="BU266" s="430"/>
      <c r="BV266" s="430"/>
      <c r="BW266" s="8"/>
      <c r="BZ266" s="9"/>
    </row>
    <row r="267" spans="4:78" ht="12.75" customHeight="1" x14ac:dyDescent="0.35">
      <c r="D267" s="8" t="s">
        <v>384</v>
      </c>
      <c r="E267" s="456"/>
      <c r="F267" s="112"/>
      <c r="G267" s="430">
        <v>0</v>
      </c>
      <c r="H267" s="430"/>
      <c r="I267" s="430"/>
      <c r="J267" s="431"/>
      <c r="K267" s="112"/>
      <c r="L267" s="430">
        <f>SUM(L268:L271)</f>
        <v>8645413</v>
      </c>
      <c r="M267" s="430"/>
      <c r="N267" s="430"/>
      <c r="O267" s="431"/>
      <c r="P267" s="112"/>
      <c r="Q267" s="430">
        <f>SUM(Q268:Q271)</f>
        <v>0</v>
      </c>
      <c r="R267" s="430"/>
      <c r="S267" s="430"/>
      <c r="T267" s="431"/>
      <c r="U267" s="112"/>
      <c r="V267" s="430">
        <v>0</v>
      </c>
      <c r="W267" s="430"/>
      <c r="X267" s="430"/>
      <c r="Y267" s="431"/>
      <c r="Z267" s="112"/>
      <c r="AA267" s="430">
        <v>0</v>
      </c>
      <c r="AB267" s="430"/>
      <c r="AC267" s="430"/>
      <c r="AD267" s="431"/>
      <c r="AE267" s="112"/>
      <c r="AF267" s="430">
        <v>0</v>
      </c>
      <c r="AG267" s="430"/>
      <c r="AH267" s="430"/>
      <c r="AI267" s="431"/>
      <c r="AJ267" s="112"/>
      <c r="AK267" s="430">
        <v>0</v>
      </c>
      <c r="AL267" s="430"/>
      <c r="AM267" s="430"/>
      <c r="AN267" s="431"/>
      <c r="AO267" s="112"/>
      <c r="AP267" s="430">
        <v>0</v>
      </c>
      <c r="AQ267" s="430"/>
      <c r="AR267" s="430"/>
      <c r="AS267" s="431"/>
      <c r="AT267" s="112"/>
      <c r="AU267" s="430">
        <v>0</v>
      </c>
      <c r="AV267" s="430"/>
      <c r="AW267" s="430"/>
      <c r="AX267" s="431"/>
      <c r="AY267" s="112"/>
      <c r="AZ267" s="430">
        <v>0</v>
      </c>
      <c r="BA267" s="430"/>
      <c r="BB267" s="430"/>
      <c r="BC267" s="431"/>
      <c r="BD267" s="112"/>
      <c r="BE267" s="430">
        <v>0</v>
      </c>
      <c r="BF267" s="430"/>
      <c r="BG267" s="430"/>
      <c r="BH267" s="431"/>
      <c r="BI267" s="112"/>
      <c r="BJ267" s="430">
        <v>0</v>
      </c>
      <c r="BK267" s="430"/>
      <c r="BL267" s="430"/>
      <c r="BM267" s="431"/>
      <c r="BN267" s="112"/>
      <c r="BO267" s="430">
        <v>0</v>
      </c>
      <c r="BP267" s="430"/>
      <c r="BQ267" s="430"/>
      <c r="BR267" s="431"/>
      <c r="BS267" s="112"/>
      <c r="BT267" s="430">
        <f>SUM(BT268:BT271)</f>
        <v>8645413</v>
      </c>
      <c r="BU267" s="430"/>
      <c r="BV267" s="430"/>
      <c r="BW267" s="8"/>
      <c r="BZ267" s="9"/>
    </row>
    <row r="268" spans="4:78" ht="12.75" customHeight="1" x14ac:dyDescent="0.35">
      <c r="D268" s="8" t="s">
        <v>328</v>
      </c>
      <c r="E268" s="456"/>
      <c r="F268" s="457"/>
      <c r="G268" s="428">
        <v>0</v>
      </c>
      <c r="H268" s="429"/>
      <c r="I268" s="430"/>
      <c r="J268" s="431"/>
      <c r="K268" s="457"/>
      <c r="L268" s="428">
        <f>4791555-2437733</f>
        <v>2353822</v>
      </c>
      <c r="M268" s="429"/>
      <c r="N268" s="430"/>
      <c r="O268" s="431"/>
      <c r="P268" s="457"/>
      <c r="Q268" s="428">
        <v>0</v>
      </c>
      <c r="R268" s="429"/>
      <c r="S268" s="430"/>
      <c r="T268" s="431"/>
      <c r="U268" s="457"/>
      <c r="V268" s="428"/>
      <c r="W268" s="429"/>
      <c r="X268" s="430"/>
      <c r="Y268" s="431"/>
      <c r="Z268" s="457"/>
      <c r="AA268" s="428"/>
      <c r="AB268" s="429"/>
      <c r="AC268" s="430"/>
      <c r="AD268" s="431"/>
      <c r="AE268" s="457"/>
      <c r="AF268" s="428"/>
      <c r="AG268" s="429"/>
      <c r="AH268" s="430"/>
      <c r="AI268" s="431"/>
      <c r="AJ268" s="457"/>
      <c r="AK268" s="428"/>
      <c r="AL268" s="429"/>
      <c r="AM268" s="430"/>
      <c r="AN268" s="431"/>
      <c r="AO268" s="457"/>
      <c r="AP268" s="428">
        <v>0</v>
      </c>
      <c r="AQ268" s="429"/>
      <c r="AR268" s="430"/>
      <c r="AS268" s="431"/>
      <c r="AT268" s="457"/>
      <c r="AU268" s="428">
        <v>0</v>
      </c>
      <c r="AV268" s="429"/>
      <c r="AW268" s="430"/>
      <c r="AX268" s="431"/>
      <c r="AY268" s="457"/>
      <c r="AZ268" s="428"/>
      <c r="BA268" s="429"/>
      <c r="BB268" s="430"/>
      <c r="BC268" s="431"/>
      <c r="BD268" s="457"/>
      <c r="BE268" s="428"/>
      <c r="BF268" s="429"/>
      <c r="BG268" s="430"/>
      <c r="BH268" s="431"/>
      <c r="BI268" s="457"/>
      <c r="BJ268" s="428">
        <v>0</v>
      </c>
      <c r="BK268" s="429"/>
      <c r="BL268" s="430"/>
      <c r="BM268" s="431"/>
      <c r="BN268" s="457"/>
      <c r="BO268" s="428">
        <v>0</v>
      </c>
      <c r="BP268" s="429"/>
      <c r="BQ268" s="430"/>
      <c r="BR268" s="431"/>
      <c r="BS268" s="457"/>
      <c r="BT268" s="428">
        <f>SUM(L268:BO268)</f>
        <v>2353822</v>
      </c>
      <c r="BU268" s="429"/>
      <c r="BV268" s="430"/>
      <c r="BW268" s="8"/>
      <c r="BZ268" s="9"/>
    </row>
    <row r="269" spans="4:78" ht="12.75" customHeight="1" x14ac:dyDescent="0.35">
      <c r="D269" s="8" t="s">
        <v>331</v>
      </c>
      <c r="E269" s="456"/>
      <c r="F269" s="459"/>
      <c r="G269" s="430">
        <v>0</v>
      </c>
      <c r="H269" s="434"/>
      <c r="I269" s="430"/>
      <c r="J269" s="431"/>
      <c r="K269" s="459"/>
      <c r="L269" s="430">
        <v>2437733</v>
      </c>
      <c r="M269" s="434"/>
      <c r="N269" s="430"/>
      <c r="O269" s="431"/>
      <c r="P269" s="459"/>
      <c r="Q269" s="430">
        <v>0</v>
      </c>
      <c r="R269" s="434"/>
      <c r="S269" s="430"/>
      <c r="T269" s="431"/>
      <c r="U269" s="459"/>
      <c r="V269" s="430"/>
      <c r="W269" s="434"/>
      <c r="X269" s="430"/>
      <c r="Y269" s="431"/>
      <c r="Z269" s="459"/>
      <c r="AA269" s="430"/>
      <c r="AB269" s="434"/>
      <c r="AC269" s="430"/>
      <c r="AD269" s="431"/>
      <c r="AE269" s="459"/>
      <c r="AF269" s="430"/>
      <c r="AG269" s="434"/>
      <c r="AH269" s="430"/>
      <c r="AI269" s="431"/>
      <c r="AJ269" s="459"/>
      <c r="AK269" s="430"/>
      <c r="AL269" s="434"/>
      <c r="AM269" s="430"/>
      <c r="AN269" s="431"/>
      <c r="AO269" s="459"/>
      <c r="AP269" s="430">
        <v>0</v>
      </c>
      <c r="AQ269" s="434"/>
      <c r="AR269" s="430"/>
      <c r="AS269" s="431"/>
      <c r="AT269" s="459"/>
      <c r="AU269" s="430">
        <v>0</v>
      </c>
      <c r="AV269" s="434"/>
      <c r="AW269" s="430"/>
      <c r="AX269" s="431"/>
      <c r="AY269" s="459"/>
      <c r="AZ269" s="430"/>
      <c r="BA269" s="434"/>
      <c r="BB269" s="430"/>
      <c r="BC269" s="431"/>
      <c r="BD269" s="459"/>
      <c r="BE269" s="430"/>
      <c r="BF269" s="434"/>
      <c r="BG269" s="430"/>
      <c r="BH269" s="431"/>
      <c r="BI269" s="459"/>
      <c r="BJ269" s="430">
        <v>0</v>
      </c>
      <c r="BK269" s="434"/>
      <c r="BL269" s="430"/>
      <c r="BM269" s="431"/>
      <c r="BN269" s="459"/>
      <c r="BO269" s="430">
        <v>0</v>
      </c>
      <c r="BP269" s="434"/>
      <c r="BQ269" s="430"/>
      <c r="BR269" s="431"/>
      <c r="BS269" s="459"/>
      <c r="BT269" s="430">
        <f>SUM(L269:BO269)</f>
        <v>2437733</v>
      </c>
      <c r="BU269" s="434"/>
      <c r="BV269" s="430"/>
      <c r="BW269" s="8"/>
      <c r="BZ269" s="9"/>
    </row>
    <row r="270" spans="4:78" ht="12.75" customHeight="1" x14ac:dyDescent="0.35">
      <c r="D270" s="8" t="s">
        <v>332</v>
      </c>
      <c r="E270" s="456"/>
      <c r="F270" s="459"/>
      <c r="G270" s="430">
        <v>0</v>
      </c>
      <c r="H270" s="434"/>
      <c r="I270" s="430"/>
      <c r="J270" s="431"/>
      <c r="K270" s="459"/>
      <c r="L270" s="430">
        <v>0</v>
      </c>
      <c r="M270" s="434"/>
      <c r="N270" s="430"/>
      <c r="O270" s="431"/>
      <c r="P270" s="459"/>
      <c r="Q270" s="430">
        <v>0</v>
      </c>
      <c r="R270" s="434"/>
      <c r="S270" s="430"/>
      <c r="T270" s="431"/>
      <c r="U270" s="459"/>
      <c r="V270" s="430"/>
      <c r="W270" s="434"/>
      <c r="X270" s="430"/>
      <c r="Y270" s="431"/>
      <c r="Z270" s="459"/>
      <c r="AA270" s="430"/>
      <c r="AB270" s="434"/>
      <c r="AC270" s="430"/>
      <c r="AD270" s="431"/>
      <c r="AE270" s="459"/>
      <c r="AF270" s="430"/>
      <c r="AG270" s="434"/>
      <c r="AH270" s="430"/>
      <c r="AI270" s="431"/>
      <c r="AJ270" s="459"/>
      <c r="AK270" s="430"/>
      <c r="AL270" s="434"/>
      <c r="AM270" s="430"/>
      <c r="AN270" s="431"/>
      <c r="AO270" s="459"/>
      <c r="AP270" s="430">
        <v>0</v>
      </c>
      <c r="AQ270" s="434"/>
      <c r="AR270" s="430"/>
      <c r="AS270" s="431"/>
      <c r="AT270" s="459"/>
      <c r="AU270" s="430">
        <v>0</v>
      </c>
      <c r="AV270" s="434"/>
      <c r="AW270" s="430"/>
      <c r="AX270" s="431"/>
      <c r="AY270" s="459"/>
      <c r="AZ270" s="430"/>
      <c r="BA270" s="434"/>
      <c r="BB270" s="430"/>
      <c r="BC270" s="431"/>
      <c r="BD270" s="459"/>
      <c r="BE270" s="430"/>
      <c r="BF270" s="434"/>
      <c r="BG270" s="430"/>
      <c r="BH270" s="431"/>
      <c r="BI270" s="459"/>
      <c r="BJ270" s="430">
        <v>0</v>
      </c>
      <c r="BK270" s="434"/>
      <c r="BL270" s="430"/>
      <c r="BM270" s="431"/>
      <c r="BN270" s="459"/>
      <c r="BO270" s="430">
        <v>0</v>
      </c>
      <c r="BP270" s="434"/>
      <c r="BQ270" s="430"/>
      <c r="BR270" s="431"/>
      <c r="BS270" s="459"/>
      <c r="BT270" s="430">
        <f>SUM(L270:BO270)</f>
        <v>0</v>
      </c>
      <c r="BU270" s="434"/>
      <c r="BV270" s="430"/>
      <c r="BW270" s="8"/>
      <c r="BZ270" s="9"/>
    </row>
    <row r="271" spans="4:78" ht="12.75" customHeight="1" x14ac:dyDescent="0.35">
      <c r="D271" s="8" t="s">
        <v>333</v>
      </c>
      <c r="E271" s="456"/>
      <c r="F271" s="461"/>
      <c r="G271" s="442">
        <v>0</v>
      </c>
      <c r="H271" s="443"/>
      <c r="I271" s="430"/>
      <c r="J271" s="431"/>
      <c r="K271" s="375"/>
      <c r="L271" s="442">
        <v>3853858</v>
      </c>
      <c r="M271" s="443"/>
      <c r="N271" s="430"/>
      <c r="O271" s="431"/>
      <c r="P271" s="375"/>
      <c r="Q271" s="442">
        <v>0</v>
      </c>
      <c r="R271" s="443"/>
      <c r="S271" s="430"/>
      <c r="T271" s="431"/>
      <c r="U271" s="375"/>
      <c r="V271" s="442"/>
      <c r="W271" s="443"/>
      <c r="X271" s="430"/>
      <c r="Y271" s="431"/>
      <c r="Z271" s="375"/>
      <c r="AA271" s="442"/>
      <c r="AB271" s="443"/>
      <c r="AC271" s="430"/>
      <c r="AD271" s="431"/>
      <c r="AE271" s="375"/>
      <c r="AF271" s="442"/>
      <c r="AG271" s="443"/>
      <c r="AH271" s="430"/>
      <c r="AI271" s="431"/>
      <c r="AJ271" s="375"/>
      <c r="AK271" s="442"/>
      <c r="AL271" s="443"/>
      <c r="AM271" s="430"/>
      <c r="AN271" s="431"/>
      <c r="AO271" s="375"/>
      <c r="AP271" s="442">
        <v>0</v>
      </c>
      <c r="AQ271" s="443"/>
      <c r="AR271" s="430"/>
      <c r="AS271" s="431"/>
      <c r="AT271" s="444"/>
      <c r="AU271" s="442">
        <v>0</v>
      </c>
      <c r="AV271" s="443"/>
      <c r="AW271" s="430"/>
      <c r="AX271" s="431"/>
      <c r="AY271" s="444"/>
      <c r="AZ271" s="442"/>
      <c r="BA271" s="443"/>
      <c r="BB271" s="430"/>
      <c r="BC271" s="431"/>
      <c r="BD271" s="444"/>
      <c r="BE271" s="442"/>
      <c r="BF271" s="443"/>
      <c r="BG271" s="430"/>
      <c r="BH271" s="431"/>
      <c r="BI271" s="444"/>
      <c r="BJ271" s="442">
        <v>0</v>
      </c>
      <c r="BK271" s="443"/>
      <c r="BL271" s="430"/>
      <c r="BM271" s="431"/>
      <c r="BN271" s="444"/>
      <c r="BO271" s="442">
        <v>0</v>
      </c>
      <c r="BP271" s="443"/>
      <c r="BQ271" s="430"/>
      <c r="BR271" s="431"/>
      <c r="BS271" s="444"/>
      <c r="BT271" s="442">
        <f>SUM(L271:BO271)</f>
        <v>3853858</v>
      </c>
      <c r="BU271" s="443"/>
      <c r="BV271" s="430"/>
      <c r="BW271" s="8"/>
      <c r="BZ271" s="9"/>
    </row>
    <row r="272" spans="4:78" ht="12.75" customHeight="1" x14ac:dyDescent="0.35">
      <c r="D272" s="8"/>
      <c r="E272" s="456"/>
      <c r="F272" s="112"/>
      <c r="G272" s="430"/>
      <c r="H272" s="430"/>
      <c r="I272" s="430"/>
      <c r="J272" s="431"/>
      <c r="K272" s="112"/>
      <c r="L272" s="430"/>
      <c r="M272" s="430"/>
      <c r="N272" s="430"/>
      <c r="O272" s="431"/>
      <c r="P272" s="112"/>
      <c r="Q272" s="430"/>
      <c r="R272" s="430"/>
      <c r="S272" s="430"/>
      <c r="T272" s="431"/>
      <c r="U272" s="112"/>
      <c r="V272" s="430"/>
      <c r="W272" s="430"/>
      <c r="X272" s="430"/>
      <c r="Y272" s="431"/>
      <c r="Z272" s="112"/>
      <c r="AA272" s="430"/>
      <c r="AB272" s="430"/>
      <c r="AC272" s="430"/>
      <c r="AD272" s="431"/>
      <c r="AE272" s="112"/>
      <c r="AF272" s="430"/>
      <c r="AG272" s="430"/>
      <c r="AH272" s="430"/>
      <c r="AI272" s="431"/>
      <c r="AJ272" s="112"/>
      <c r="AK272" s="430"/>
      <c r="AL272" s="430"/>
      <c r="AM272" s="430"/>
      <c r="AN272" s="431"/>
      <c r="AO272" s="112"/>
      <c r="AP272" s="430"/>
      <c r="AQ272" s="430"/>
      <c r="AR272" s="430"/>
      <c r="AS272" s="431"/>
      <c r="AT272" s="112"/>
      <c r="AU272" s="430"/>
      <c r="AV272" s="430"/>
      <c r="AW272" s="430"/>
      <c r="AX272" s="431"/>
      <c r="AY272" s="112"/>
      <c r="AZ272" s="430"/>
      <c r="BA272" s="430"/>
      <c r="BB272" s="430"/>
      <c r="BC272" s="431"/>
      <c r="BD272" s="112"/>
      <c r="BE272" s="430"/>
      <c r="BF272" s="430"/>
      <c r="BG272" s="430"/>
      <c r="BH272" s="431"/>
      <c r="BI272" s="112"/>
      <c r="BJ272" s="430"/>
      <c r="BK272" s="430"/>
      <c r="BL272" s="430"/>
      <c r="BM272" s="431"/>
      <c r="BN272" s="112"/>
      <c r="BO272" s="430"/>
      <c r="BP272" s="430"/>
      <c r="BQ272" s="430"/>
      <c r="BR272" s="431"/>
      <c r="BS272" s="112"/>
      <c r="BT272" s="430"/>
      <c r="BU272" s="430"/>
      <c r="BV272" s="430"/>
      <c r="BW272" s="8"/>
      <c r="BZ272" s="9"/>
    </row>
    <row r="273" spans="4:78" ht="12.75" customHeight="1" x14ac:dyDescent="0.35">
      <c r="D273" s="8" t="s">
        <v>341</v>
      </c>
      <c r="E273" s="456"/>
      <c r="F273" s="112"/>
      <c r="G273" s="430">
        <f>SUM(G274:G277)</f>
        <v>0</v>
      </c>
      <c r="H273" s="430"/>
      <c r="I273" s="430"/>
      <c r="J273" s="431"/>
      <c r="K273" s="112"/>
      <c r="L273" s="430">
        <f>SUM(L274:L277)</f>
        <v>0</v>
      </c>
      <c r="M273" s="430"/>
      <c r="N273" s="430"/>
      <c r="O273" s="431"/>
      <c r="P273" s="112"/>
      <c r="Q273" s="430">
        <f>SUM(Q274:Q277)</f>
        <v>0</v>
      </c>
      <c r="R273" s="430"/>
      <c r="S273" s="430"/>
      <c r="T273" s="431"/>
      <c r="U273" s="112"/>
      <c r="V273" s="430">
        <f>SUM(V274:V277)</f>
        <v>0</v>
      </c>
      <c r="W273" s="430"/>
      <c r="X273" s="430"/>
      <c r="Y273" s="431"/>
      <c r="Z273" s="112"/>
      <c r="AA273" s="430">
        <f>SUM(AA274:AA277)</f>
        <v>0</v>
      </c>
      <c r="AB273" s="430"/>
      <c r="AC273" s="430"/>
      <c r="AD273" s="431"/>
      <c r="AE273" s="112"/>
      <c r="AF273" s="430">
        <f>SUM(AF274:AF277)</f>
        <v>0</v>
      </c>
      <c r="AG273" s="430"/>
      <c r="AH273" s="430"/>
      <c r="AI273" s="431"/>
      <c r="AJ273" s="112"/>
      <c r="AK273" s="430">
        <f>SUM(AK274:AK277)</f>
        <v>0</v>
      </c>
      <c r="AL273" s="430"/>
      <c r="AM273" s="430"/>
      <c r="AN273" s="431"/>
      <c r="AO273" s="112"/>
      <c r="AP273" s="430">
        <f>SUM(AP274:AP277)</f>
        <v>0</v>
      </c>
      <c r="AQ273" s="430"/>
      <c r="AR273" s="430"/>
      <c r="AS273" s="431"/>
      <c r="AT273" s="112"/>
      <c r="AU273" s="430">
        <f>SUM(AU274:AU277)</f>
        <v>0</v>
      </c>
      <c r="AV273" s="430"/>
      <c r="AW273" s="430"/>
      <c r="AX273" s="431"/>
      <c r="AY273" s="112"/>
      <c r="AZ273" s="430">
        <f>SUM(AZ274:AZ277)</f>
        <v>0</v>
      </c>
      <c r="BA273" s="430"/>
      <c r="BB273" s="430"/>
      <c r="BC273" s="431"/>
      <c r="BD273" s="112"/>
      <c r="BE273" s="430">
        <f>SUM(BE274:BE277)</f>
        <v>0</v>
      </c>
      <c r="BF273" s="430"/>
      <c r="BG273" s="430"/>
      <c r="BH273" s="431"/>
      <c r="BI273" s="112"/>
      <c r="BJ273" s="430">
        <f>SUM(BJ274:BJ277)</f>
        <v>0</v>
      </c>
      <c r="BK273" s="430"/>
      <c r="BL273" s="430"/>
      <c r="BM273" s="431"/>
      <c r="BN273" s="112"/>
      <c r="BO273" s="430">
        <f>SUM(BO274:BO277)</f>
        <v>0</v>
      </c>
      <c r="BP273" s="430"/>
      <c r="BQ273" s="430"/>
      <c r="BR273" s="431"/>
      <c r="BS273" s="112"/>
      <c r="BT273" s="430">
        <f>SUM(BT274:BT277)</f>
        <v>0</v>
      </c>
      <c r="BU273" s="430"/>
      <c r="BV273" s="430"/>
      <c r="BW273" s="8"/>
      <c r="BZ273" s="9"/>
    </row>
    <row r="274" spans="4:78" ht="12.75" customHeight="1" x14ac:dyDescent="0.35">
      <c r="D274" s="8" t="s">
        <v>328</v>
      </c>
      <c r="E274" s="456"/>
      <c r="F274" s="457"/>
      <c r="G274" s="428">
        <v>0</v>
      </c>
      <c r="H274" s="429"/>
      <c r="I274" s="430"/>
      <c r="J274" s="431"/>
      <c r="K274" s="457"/>
      <c r="L274" s="428">
        <v>0</v>
      </c>
      <c r="M274" s="429"/>
      <c r="N274" s="430"/>
      <c r="O274" s="431"/>
      <c r="P274" s="457"/>
      <c r="Q274" s="428">
        <v>0</v>
      </c>
      <c r="R274" s="429"/>
      <c r="S274" s="430"/>
      <c r="T274" s="431"/>
      <c r="U274" s="457"/>
      <c r="V274" s="428"/>
      <c r="W274" s="429"/>
      <c r="X274" s="430"/>
      <c r="Y274" s="431"/>
      <c r="Z274" s="457"/>
      <c r="AA274" s="428"/>
      <c r="AB274" s="429"/>
      <c r="AC274" s="430"/>
      <c r="AD274" s="431"/>
      <c r="AE274" s="457"/>
      <c r="AF274" s="428"/>
      <c r="AG274" s="429"/>
      <c r="AH274" s="430"/>
      <c r="AI274" s="431"/>
      <c r="AJ274" s="457"/>
      <c r="AK274" s="428"/>
      <c r="AL274" s="429"/>
      <c r="AM274" s="430"/>
      <c r="AN274" s="431"/>
      <c r="AO274" s="457"/>
      <c r="AP274" s="428">
        <v>0</v>
      </c>
      <c r="AQ274" s="429"/>
      <c r="AR274" s="430"/>
      <c r="AS274" s="431"/>
      <c r="AT274" s="457"/>
      <c r="AU274" s="428">
        <v>0</v>
      </c>
      <c r="AV274" s="429"/>
      <c r="AW274" s="430"/>
      <c r="AX274" s="431"/>
      <c r="AY274" s="457"/>
      <c r="AZ274" s="428"/>
      <c r="BA274" s="429"/>
      <c r="BB274" s="430"/>
      <c r="BC274" s="431"/>
      <c r="BD274" s="457"/>
      <c r="BE274" s="428"/>
      <c r="BF274" s="429"/>
      <c r="BG274" s="430"/>
      <c r="BH274" s="431"/>
      <c r="BI274" s="457"/>
      <c r="BJ274" s="428">
        <v>0</v>
      </c>
      <c r="BK274" s="429"/>
      <c r="BL274" s="430"/>
      <c r="BM274" s="431"/>
      <c r="BN274" s="457"/>
      <c r="BO274" s="428">
        <v>0</v>
      </c>
      <c r="BP274" s="429"/>
      <c r="BQ274" s="430"/>
      <c r="BR274" s="431"/>
      <c r="BS274" s="457"/>
      <c r="BT274" s="428">
        <f>SUM(L274:BO274)</f>
        <v>0</v>
      </c>
      <c r="BU274" s="429"/>
      <c r="BV274" s="430"/>
      <c r="BW274" s="8"/>
      <c r="BZ274" s="9"/>
    </row>
    <row r="275" spans="4:78" ht="12.75" customHeight="1" x14ac:dyDescent="0.35">
      <c r="D275" s="8" t="s">
        <v>331</v>
      </c>
      <c r="E275" s="456"/>
      <c r="F275" s="459"/>
      <c r="G275" s="430">
        <v>0</v>
      </c>
      <c r="H275" s="434"/>
      <c r="I275" s="430"/>
      <c r="J275" s="431"/>
      <c r="K275" s="459"/>
      <c r="L275" s="430">
        <v>0</v>
      </c>
      <c r="M275" s="434"/>
      <c r="N275" s="430"/>
      <c r="O275" s="431"/>
      <c r="P275" s="459"/>
      <c r="Q275" s="430">
        <v>0</v>
      </c>
      <c r="R275" s="434"/>
      <c r="S275" s="430"/>
      <c r="T275" s="431"/>
      <c r="U275" s="459"/>
      <c r="V275" s="430"/>
      <c r="W275" s="434"/>
      <c r="X275" s="430"/>
      <c r="Y275" s="431"/>
      <c r="Z275" s="459"/>
      <c r="AA275" s="430"/>
      <c r="AB275" s="434"/>
      <c r="AC275" s="430"/>
      <c r="AD275" s="431"/>
      <c r="AE275" s="459"/>
      <c r="AF275" s="430"/>
      <c r="AG275" s="434"/>
      <c r="AH275" s="430"/>
      <c r="AI275" s="431"/>
      <c r="AJ275" s="459"/>
      <c r="AK275" s="430"/>
      <c r="AL275" s="434"/>
      <c r="AM275" s="430"/>
      <c r="AN275" s="431"/>
      <c r="AO275" s="459"/>
      <c r="AP275" s="430">
        <v>0</v>
      </c>
      <c r="AQ275" s="434"/>
      <c r="AR275" s="430"/>
      <c r="AS275" s="431"/>
      <c r="AT275" s="459"/>
      <c r="AU275" s="430">
        <v>0</v>
      </c>
      <c r="AV275" s="434"/>
      <c r="AW275" s="430"/>
      <c r="AX275" s="431"/>
      <c r="AY275" s="459"/>
      <c r="AZ275" s="430"/>
      <c r="BA275" s="434"/>
      <c r="BB275" s="430"/>
      <c r="BC275" s="431"/>
      <c r="BD275" s="459"/>
      <c r="BE275" s="430"/>
      <c r="BF275" s="434"/>
      <c r="BG275" s="430"/>
      <c r="BH275" s="431"/>
      <c r="BI275" s="459"/>
      <c r="BJ275" s="430">
        <v>0</v>
      </c>
      <c r="BK275" s="434"/>
      <c r="BL275" s="430"/>
      <c r="BM275" s="431"/>
      <c r="BN275" s="459"/>
      <c r="BO275" s="430">
        <v>0</v>
      </c>
      <c r="BP275" s="434"/>
      <c r="BQ275" s="430"/>
      <c r="BR275" s="431"/>
      <c r="BS275" s="459"/>
      <c r="BT275" s="430">
        <f>SUM(L275:BO275)</f>
        <v>0</v>
      </c>
      <c r="BU275" s="434"/>
      <c r="BV275" s="430"/>
      <c r="BW275" s="8"/>
      <c r="BZ275" s="9"/>
    </row>
    <row r="276" spans="4:78" ht="12.75" customHeight="1" x14ac:dyDescent="0.35">
      <c r="D276" s="8" t="s">
        <v>332</v>
      </c>
      <c r="E276" s="456"/>
      <c r="F276" s="459"/>
      <c r="G276" s="430">
        <v>0</v>
      </c>
      <c r="H276" s="434"/>
      <c r="I276" s="430"/>
      <c r="J276" s="431"/>
      <c r="K276" s="459"/>
      <c r="L276" s="430">
        <v>0</v>
      </c>
      <c r="M276" s="434"/>
      <c r="N276" s="430"/>
      <c r="O276" s="431"/>
      <c r="P276" s="459"/>
      <c r="Q276" s="430">
        <v>0</v>
      </c>
      <c r="R276" s="434"/>
      <c r="S276" s="430"/>
      <c r="T276" s="431"/>
      <c r="U276" s="459"/>
      <c r="V276" s="430"/>
      <c r="W276" s="434"/>
      <c r="X276" s="430"/>
      <c r="Y276" s="431"/>
      <c r="Z276" s="459"/>
      <c r="AA276" s="430"/>
      <c r="AB276" s="434"/>
      <c r="AC276" s="430"/>
      <c r="AD276" s="431"/>
      <c r="AE276" s="459"/>
      <c r="AF276" s="430"/>
      <c r="AG276" s="434"/>
      <c r="AH276" s="430"/>
      <c r="AI276" s="431"/>
      <c r="AJ276" s="459"/>
      <c r="AK276" s="430"/>
      <c r="AL276" s="434"/>
      <c r="AM276" s="430"/>
      <c r="AN276" s="431"/>
      <c r="AO276" s="459"/>
      <c r="AP276" s="430">
        <v>0</v>
      </c>
      <c r="AQ276" s="434"/>
      <c r="AR276" s="430"/>
      <c r="AS276" s="431"/>
      <c r="AT276" s="459"/>
      <c r="AU276" s="430">
        <v>0</v>
      </c>
      <c r="AV276" s="434"/>
      <c r="AW276" s="430"/>
      <c r="AX276" s="431"/>
      <c r="AY276" s="459"/>
      <c r="AZ276" s="430"/>
      <c r="BA276" s="434"/>
      <c r="BB276" s="430"/>
      <c r="BC276" s="431"/>
      <c r="BD276" s="459"/>
      <c r="BE276" s="430"/>
      <c r="BF276" s="434"/>
      <c r="BG276" s="430"/>
      <c r="BH276" s="431"/>
      <c r="BI276" s="459"/>
      <c r="BJ276" s="430">
        <v>0</v>
      </c>
      <c r="BK276" s="434"/>
      <c r="BL276" s="430"/>
      <c r="BM276" s="431"/>
      <c r="BN276" s="459"/>
      <c r="BO276" s="430">
        <v>0</v>
      </c>
      <c r="BP276" s="434"/>
      <c r="BQ276" s="430"/>
      <c r="BR276" s="431"/>
      <c r="BS276" s="459"/>
      <c r="BT276" s="430">
        <f>SUM(L276:BO276)</f>
        <v>0</v>
      </c>
      <c r="BU276" s="434"/>
      <c r="BV276" s="430"/>
      <c r="BW276" s="8"/>
      <c r="BZ276" s="9"/>
    </row>
    <row r="277" spans="4:78" ht="12.75" customHeight="1" x14ac:dyDescent="0.35">
      <c r="D277" s="8" t="s">
        <v>333</v>
      </c>
      <c r="E277" s="456"/>
      <c r="F277" s="375"/>
      <c r="G277" s="442">
        <v>0</v>
      </c>
      <c r="H277" s="443"/>
      <c r="I277" s="430"/>
      <c r="J277" s="431"/>
      <c r="K277" s="375"/>
      <c r="L277" s="442">
        <v>0</v>
      </c>
      <c r="M277" s="443"/>
      <c r="N277" s="430"/>
      <c r="O277" s="431"/>
      <c r="P277" s="375"/>
      <c r="Q277" s="442">
        <v>0</v>
      </c>
      <c r="R277" s="443"/>
      <c r="S277" s="430"/>
      <c r="T277" s="431"/>
      <c r="U277" s="375"/>
      <c r="V277" s="442"/>
      <c r="W277" s="443"/>
      <c r="X277" s="430"/>
      <c r="Y277" s="431"/>
      <c r="Z277" s="375"/>
      <c r="AA277" s="442"/>
      <c r="AB277" s="443"/>
      <c r="AC277" s="430"/>
      <c r="AD277" s="431"/>
      <c r="AE277" s="375"/>
      <c r="AF277" s="442"/>
      <c r="AG277" s="443"/>
      <c r="AH277" s="430"/>
      <c r="AI277" s="431"/>
      <c r="AJ277" s="375"/>
      <c r="AK277" s="442"/>
      <c r="AL277" s="443"/>
      <c r="AM277" s="430"/>
      <c r="AN277" s="431"/>
      <c r="AO277" s="375"/>
      <c r="AP277" s="442">
        <v>0</v>
      </c>
      <c r="AQ277" s="443"/>
      <c r="AR277" s="430"/>
      <c r="AS277" s="431"/>
      <c r="AT277" s="444"/>
      <c r="AU277" s="442">
        <v>0</v>
      </c>
      <c r="AV277" s="443"/>
      <c r="AW277" s="430"/>
      <c r="AX277" s="431"/>
      <c r="AY277" s="444"/>
      <c r="AZ277" s="442"/>
      <c r="BA277" s="443"/>
      <c r="BB277" s="430"/>
      <c r="BC277" s="431"/>
      <c r="BD277" s="444"/>
      <c r="BE277" s="442"/>
      <c r="BF277" s="443"/>
      <c r="BG277" s="430"/>
      <c r="BH277" s="431"/>
      <c r="BI277" s="444"/>
      <c r="BJ277" s="442">
        <v>0</v>
      </c>
      <c r="BK277" s="443"/>
      <c r="BL277" s="430"/>
      <c r="BM277" s="431"/>
      <c r="BN277" s="444"/>
      <c r="BO277" s="442">
        <v>0</v>
      </c>
      <c r="BP277" s="443"/>
      <c r="BQ277" s="430"/>
      <c r="BR277" s="431"/>
      <c r="BS277" s="444"/>
      <c r="BT277" s="442">
        <f>SUM(L277:BO277)</f>
        <v>0</v>
      </c>
      <c r="BU277" s="443"/>
      <c r="BV277" s="430"/>
      <c r="BW277" s="8"/>
      <c r="BZ277" s="9"/>
    </row>
    <row r="278" spans="4:78" ht="12.75" customHeight="1" x14ac:dyDescent="0.35">
      <c r="D278" s="8"/>
      <c r="E278" s="456"/>
      <c r="F278" s="112"/>
      <c r="G278" s="430"/>
      <c r="H278" s="430"/>
      <c r="I278" s="430"/>
      <c r="J278" s="431"/>
      <c r="K278" s="112"/>
      <c r="L278" s="430"/>
      <c r="M278" s="430"/>
      <c r="N278" s="430"/>
      <c r="O278" s="431"/>
      <c r="P278" s="112"/>
      <c r="Q278" s="430"/>
      <c r="R278" s="430"/>
      <c r="S278" s="430"/>
      <c r="T278" s="431"/>
      <c r="U278" s="112"/>
      <c r="V278" s="430"/>
      <c r="W278" s="430"/>
      <c r="X278" s="430"/>
      <c r="Y278" s="431"/>
      <c r="Z278" s="112"/>
      <c r="AA278" s="430"/>
      <c r="AB278" s="430"/>
      <c r="AC278" s="430"/>
      <c r="AD278" s="431"/>
      <c r="AE278" s="112"/>
      <c r="AF278" s="430"/>
      <c r="AG278" s="430"/>
      <c r="AH278" s="430"/>
      <c r="AI278" s="431"/>
      <c r="AJ278" s="112"/>
      <c r="AK278" s="430"/>
      <c r="AL278" s="430"/>
      <c r="AM278" s="430"/>
      <c r="AN278" s="431"/>
      <c r="AO278" s="112"/>
      <c r="AP278" s="430"/>
      <c r="AQ278" s="430"/>
      <c r="AR278" s="430"/>
      <c r="AS278" s="431"/>
      <c r="AT278" s="112"/>
      <c r="AU278" s="430"/>
      <c r="AV278" s="430"/>
      <c r="AW278" s="430"/>
      <c r="AX278" s="431"/>
      <c r="AY278" s="112"/>
      <c r="AZ278" s="430"/>
      <c r="BA278" s="430"/>
      <c r="BB278" s="430"/>
      <c r="BC278" s="431"/>
      <c r="BD278" s="112"/>
      <c r="BE278" s="430"/>
      <c r="BF278" s="430"/>
      <c r="BG278" s="430"/>
      <c r="BH278" s="431"/>
      <c r="BI278" s="112"/>
      <c r="BJ278" s="430"/>
      <c r="BK278" s="430"/>
      <c r="BL278" s="430"/>
      <c r="BM278" s="431"/>
      <c r="BN278" s="112"/>
      <c r="BO278" s="430"/>
      <c r="BP278" s="430"/>
      <c r="BQ278" s="430"/>
      <c r="BR278" s="431"/>
      <c r="BS278" s="112"/>
      <c r="BT278" s="430"/>
      <c r="BU278" s="430"/>
      <c r="BV278" s="430"/>
      <c r="BW278" s="8"/>
      <c r="BZ278" s="9"/>
    </row>
    <row r="279" spans="4:78" ht="12.75" customHeight="1" x14ac:dyDescent="0.35">
      <c r="D279" s="8" t="s">
        <v>385</v>
      </c>
      <c r="E279" s="456"/>
      <c r="F279" s="112"/>
      <c r="G279" s="430">
        <f>SUM(G280:G283)</f>
        <v>0</v>
      </c>
      <c r="H279" s="430"/>
      <c r="I279" s="430"/>
      <c r="J279" s="431"/>
      <c r="K279" s="112"/>
      <c r="L279" s="430">
        <f>SUM(L280:L283)</f>
        <v>0</v>
      </c>
      <c r="M279" s="430"/>
      <c r="N279" s="430"/>
      <c r="O279" s="431"/>
      <c r="P279" s="112"/>
      <c r="Q279" s="430">
        <f>SUM(Q280:Q283)</f>
        <v>5337437</v>
      </c>
      <c r="R279" s="430"/>
      <c r="S279" s="430"/>
      <c r="T279" s="431"/>
      <c r="U279" s="112"/>
      <c r="V279" s="430">
        <f>SUM(V280:V283)</f>
        <v>3511233</v>
      </c>
      <c r="W279" s="430"/>
      <c r="X279" s="430"/>
      <c r="Y279" s="431"/>
      <c r="Z279" s="112"/>
      <c r="AA279" s="430">
        <f>SUM(AA280:AA283)</f>
        <v>0</v>
      </c>
      <c r="AB279" s="430"/>
      <c r="AC279" s="430"/>
      <c r="AD279" s="431"/>
      <c r="AE279" s="112"/>
      <c r="AF279" s="430">
        <f>SUM(AF280:AF283)</f>
        <v>0</v>
      </c>
      <c r="AG279" s="430"/>
      <c r="AH279" s="430"/>
      <c r="AI279" s="431"/>
      <c r="AJ279" s="112"/>
      <c r="AK279" s="430">
        <f>SUM(AK280:AK283)</f>
        <v>0</v>
      </c>
      <c r="AL279" s="430"/>
      <c r="AM279" s="430"/>
      <c r="AN279" s="431"/>
      <c r="AO279" s="112"/>
      <c r="AP279" s="430">
        <f>SUM(AP280:AP283)</f>
        <v>0</v>
      </c>
      <c r="AQ279" s="430"/>
      <c r="AR279" s="430"/>
      <c r="AS279" s="431"/>
      <c r="AT279" s="112"/>
      <c r="AU279" s="430">
        <f>SUM(AU280:AU283)</f>
        <v>0</v>
      </c>
      <c r="AV279" s="430"/>
      <c r="AW279" s="430"/>
      <c r="AX279" s="431"/>
      <c r="AY279" s="112"/>
      <c r="AZ279" s="430">
        <f>SUM(AZ280:AZ283)</f>
        <v>0</v>
      </c>
      <c r="BA279" s="430"/>
      <c r="BB279" s="430"/>
      <c r="BC279" s="431"/>
      <c r="BD279" s="112"/>
      <c r="BE279" s="430">
        <f>SUM(BE280:BE283)</f>
        <v>0</v>
      </c>
      <c r="BF279" s="430"/>
      <c r="BG279" s="430"/>
      <c r="BH279" s="431"/>
      <c r="BI279" s="112"/>
      <c r="BJ279" s="430">
        <f>SUM(BJ280:BJ283)</f>
        <v>0</v>
      </c>
      <c r="BK279" s="430"/>
      <c r="BL279" s="430"/>
      <c r="BM279" s="431"/>
      <c r="BN279" s="112"/>
      <c r="BO279" s="430">
        <f>SUM(BO280:BO283)</f>
        <v>0</v>
      </c>
      <c r="BP279" s="430"/>
      <c r="BQ279" s="430"/>
      <c r="BR279" s="431"/>
      <c r="BS279" s="112"/>
      <c r="BT279" s="430">
        <f>SUM(BT280:BT283)</f>
        <v>8848670</v>
      </c>
      <c r="BU279" s="430"/>
      <c r="BV279" s="430"/>
      <c r="BW279" s="8"/>
      <c r="BZ279" s="9"/>
    </row>
    <row r="280" spans="4:78" ht="12.75" customHeight="1" x14ac:dyDescent="0.35">
      <c r="D280" s="8" t="s">
        <v>328</v>
      </c>
      <c r="E280" s="456"/>
      <c r="F280" s="457"/>
      <c r="G280" s="428">
        <v>0</v>
      </c>
      <c r="H280" s="429"/>
      <c r="I280" s="430"/>
      <c r="J280" s="431"/>
      <c r="K280" s="457"/>
      <c r="L280" s="428">
        <v>0</v>
      </c>
      <c r="M280" s="429"/>
      <c r="N280" s="430"/>
      <c r="O280" s="431"/>
      <c r="P280" s="457"/>
      <c r="Q280" s="428">
        <f>3118240-1858835</f>
        <v>1259405</v>
      </c>
      <c r="R280" s="429"/>
      <c r="S280" s="430"/>
      <c r="T280" s="431"/>
      <c r="U280" s="457"/>
      <c r="V280" s="428">
        <f>2031463-1181472</f>
        <v>849991</v>
      </c>
      <c r="W280" s="429"/>
      <c r="X280" s="430"/>
      <c r="Y280" s="431"/>
      <c r="Z280" s="457"/>
      <c r="AA280" s="428">
        <v>0</v>
      </c>
      <c r="AB280" s="429"/>
      <c r="AC280" s="430"/>
      <c r="AD280" s="431"/>
      <c r="AE280" s="457"/>
      <c r="AF280" s="428">
        <v>0</v>
      </c>
      <c r="AG280" s="429"/>
      <c r="AH280" s="430"/>
      <c r="AI280" s="431"/>
      <c r="AJ280" s="457"/>
      <c r="AK280" s="428">
        <v>0</v>
      </c>
      <c r="AL280" s="429"/>
      <c r="AM280" s="430"/>
      <c r="AN280" s="431"/>
      <c r="AO280" s="457"/>
      <c r="AP280" s="428">
        <v>0</v>
      </c>
      <c r="AQ280" s="429"/>
      <c r="AR280" s="430"/>
      <c r="AS280" s="431"/>
      <c r="AT280" s="457"/>
      <c r="AU280" s="428">
        <v>0</v>
      </c>
      <c r="AV280" s="429"/>
      <c r="AW280" s="430"/>
      <c r="AX280" s="431"/>
      <c r="AY280" s="457"/>
      <c r="AZ280" s="428">
        <v>0</v>
      </c>
      <c r="BA280" s="429"/>
      <c r="BB280" s="430"/>
      <c r="BC280" s="431"/>
      <c r="BD280" s="457"/>
      <c r="BE280" s="428">
        <v>0</v>
      </c>
      <c r="BF280" s="429"/>
      <c r="BG280" s="430"/>
      <c r="BH280" s="431"/>
      <c r="BI280" s="457"/>
      <c r="BJ280" s="428">
        <v>0</v>
      </c>
      <c r="BK280" s="429"/>
      <c r="BL280" s="430"/>
      <c r="BM280" s="431"/>
      <c r="BN280" s="457"/>
      <c r="BO280" s="428">
        <v>0</v>
      </c>
      <c r="BP280" s="429"/>
      <c r="BQ280" s="430"/>
      <c r="BR280" s="431"/>
      <c r="BS280" s="457"/>
      <c r="BT280" s="428">
        <f>SUM(L280:BO280)</f>
        <v>2109396</v>
      </c>
      <c r="BU280" s="429"/>
      <c r="BV280" s="430"/>
      <c r="BW280" s="8"/>
      <c r="BZ280" s="9"/>
    </row>
    <row r="281" spans="4:78" ht="12.75" customHeight="1" x14ac:dyDescent="0.35">
      <c r="D281" s="8" t="s">
        <v>331</v>
      </c>
      <c r="E281" s="456"/>
      <c r="F281" s="459"/>
      <c r="G281" s="430">
        <v>0</v>
      </c>
      <c r="H281" s="434"/>
      <c r="I281" s="430"/>
      <c r="J281" s="431"/>
      <c r="K281" s="459"/>
      <c r="L281" s="430">
        <v>0</v>
      </c>
      <c r="M281" s="434"/>
      <c r="N281" s="430"/>
      <c r="O281" s="431"/>
      <c r="P281" s="459"/>
      <c r="Q281" s="430">
        <v>1858835</v>
      </c>
      <c r="R281" s="434"/>
      <c r="S281" s="430"/>
      <c r="T281" s="431"/>
      <c r="U281" s="459"/>
      <c r="V281" s="430">
        <v>1181472</v>
      </c>
      <c r="W281" s="434"/>
      <c r="X281" s="430"/>
      <c r="Y281" s="431"/>
      <c r="Z281" s="459"/>
      <c r="AA281" s="430">
        <v>0</v>
      </c>
      <c r="AB281" s="434"/>
      <c r="AC281" s="430"/>
      <c r="AD281" s="431"/>
      <c r="AE281" s="459"/>
      <c r="AF281" s="430">
        <v>0</v>
      </c>
      <c r="AG281" s="434"/>
      <c r="AH281" s="430"/>
      <c r="AI281" s="431"/>
      <c r="AJ281" s="459"/>
      <c r="AK281" s="430">
        <v>0</v>
      </c>
      <c r="AL281" s="434"/>
      <c r="AM281" s="430"/>
      <c r="AN281" s="431"/>
      <c r="AO281" s="459"/>
      <c r="AP281" s="430">
        <v>0</v>
      </c>
      <c r="AQ281" s="434"/>
      <c r="AR281" s="430"/>
      <c r="AS281" s="431"/>
      <c r="AT281" s="459"/>
      <c r="AU281" s="430">
        <v>0</v>
      </c>
      <c r="AV281" s="434"/>
      <c r="AW281" s="430"/>
      <c r="AX281" s="431"/>
      <c r="AY281" s="459"/>
      <c r="AZ281" s="430">
        <v>0</v>
      </c>
      <c r="BA281" s="434"/>
      <c r="BB281" s="430"/>
      <c r="BC281" s="431"/>
      <c r="BD281" s="459"/>
      <c r="BE281" s="430">
        <v>0</v>
      </c>
      <c r="BF281" s="434"/>
      <c r="BG281" s="430"/>
      <c r="BH281" s="431"/>
      <c r="BI281" s="459"/>
      <c r="BJ281" s="430">
        <v>0</v>
      </c>
      <c r="BK281" s="434"/>
      <c r="BL281" s="430"/>
      <c r="BM281" s="431"/>
      <c r="BN281" s="459"/>
      <c r="BO281" s="430">
        <v>0</v>
      </c>
      <c r="BP281" s="434"/>
      <c r="BQ281" s="430"/>
      <c r="BR281" s="431"/>
      <c r="BS281" s="459"/>
      <c r="BT281" s="430">
        <f>SUM(L281:BO281)</f>
        <v>3040307</v>
      </c>
      <c r="BU281" s="434"/>
      <c r="BV281" s="430"/>
      <c r="BW281" s="8"/>
      <c r="BZ281" s="9"/>
    </row>
    <row r="282" spans="4:78" ht="12.75" customHeight="1" x14ac:dyDescent="0.35">
      <c r="D282" s="8" t="s">
        <v>332</v>
      </c>
      <c r="E282" s="456"/>
      <c r="F282" s="459"/>
      <c r="G282" s="430">
        <v>0</v>
      </c>
      <c r="H282" s="434"/>
      <c r="I282" s="430"/>
      <c r="J282" s="431"/>
      <c r="K282" s="459"/>
      <c r="L282" s="430">
        <v>0</v>
      </c>
      <c r="M282" s="434"/>
      <c r="N282" s="430"/>
      <c r="O282" s="431"/>
      <c r="P282" s="459"/>
      <c r="Q282" s="430">
        <v>0</v>
      </c>
      <c r="R282" s="434"/>
      <c r="S282" s="430"/>
      <c r="T282" s="431"/>
      <c r="U282" s="459"/>
      <c r="V282" s="430">
        <v>0</v>
      </c>
      <c r="W282" s="434"/>
      <c r="X282" s="430"/>
      <c r="Y282" s="431"/>
      <c r="Z282" s="459"/>
      <c r="AA282" s="430"/>
      <c r="AB282" s="434"/>
      <c r="AC282" s="430"/>
      <c r="AD282" s="431"/>
      <c r="AE282" s="459"/>
      <c r="AF282" s="430"/>
      <c r="AG282" s="434"/>
      <c r="AH282" s="430"/>
      <c r="AI282" s="431"/>
      <c r="AJ282" s="459"/>
      <c r="AK282" s="430"/>
      <c r="AL282" s="434"/>
      <c r="AM282" s="430"/>
      <c r="AN282" s="431"/>
      <c r="AO282" s="459"/>
      <c r="AP282" s="430"/>
      <c r="AQ282" s="434"/>
      <c r="AR282" s="430"/>
      <c r="AS282" s="431"/>
      <c r="AT282" s="459"/>
      <c r="AU282" s="430"/>
      <c r="AV282" s="434"/>
      <c r="AW282" s="430"/>
      <c r="AX282" s="431"/>
      <c r="AY282" s="459"/>
      <c r="AZ282" s="430"/>
      <c r="BA282" s="434"/>
      <c r="BB282" s="430"/>
      <c r="BC282" s="431"/>
      <c r="BD282" s="459"/>
      <c r="BE282" s="430"/>
      <c r="BF282" s="434"/>
      <c r="BG282" s="430"/>
      <c r="BH282" s="431"/>
      <c r="BI282" s="459"/>
      <c r="BJ282" s="430"/>
      <c r="BK282" s="434"/>
      <c r="BL282" s="430"/>
      <c r="BM282" s="431"/>
      <c r="BN282" s="459"/>
      <c r="BO282" s="430"/>
      <c r="BP282" s="434"/>
      <c r="BQ282" s="430"/>
      <c r="BR282" s="431"/>
      <c r="BS282" s="459"/>
      <c r="BT282" s="430">
        <f>SUM(L282:BO282)</f>
        <v>0</v>
      </c>
      <c r="BU282" s="434"/>
      <c r="BV282" s="430"/>
      <c r="BW282" s="8"/>
      <c r="BZ282" s="9"/>
    </row>
    <row r="283" spans="4:78" ht="12.75" customHeight="1" x14ac:dyDescent="0.35">
      <c r="D283" s="8" t="s">
        <v>333</v>
      </c>
      <c r="E283" s="456"/>
      <c r="F283" s="375"/>
      <c r="G283" s="442">
        <v>0</v>
      </c>
      <c r="H283" s="443"/>
      <c r="I283" s="430"/>
      <c r="J283" s="431"/>
      <c r="K283" s="375"/>
      <c r="L283" s="442">
        <v>0</v>
      </c>
      <c r="M283" s="443"/>
      <c r="N283" s="430"/>
      <c r="O283" s="431"/>
      <c r="P283" s="375"/>
      <c r="Q283" s="442">
        <v>2219197</v>
      </c>
      <c r="R283" s="443"/>
      <c r="S283" s="430"/>
      <c r="T283" s="431"/>
      <c r="U283" s="375"/>
      <c r="V283" s="442">
        <v>1479770</v>
      </c>
      <c r="W283" s="443"/>
      <c r="X283" s="430"/>
      <c r="Y283" s="431"/>
      <c r="Z283" s="375"/>
      <c r="AA283" s="442">
        <v>0</v>
      </c>
      <c r="AB283" s="443"/>
      <c r="AC283" s="430"/>
      <c r="AD283" s="431"/>
      <c r="AE283" s="375"/>
      <c r="AF283" s="442">
        <v>0</v>
      </c>
      <c r="AG283" s="443"/>
      <c r="AH283" s="430"/>
      <c r="AI283" s="431"/>
      <c r="AJ283" s="375"/>
      <c r="AK283" s="442">
        <v>0</v>
      </c>
      <c r="AL283" s="443"/>
      <c r="AM283" s="430"/>
      <c r="AN283" s="431"/>
      <c r="AO283" s="375"/>
      <c r="AP283" s="442">
        <v>0</v>
      </c>
      <c r="AQ283" s="443"/>
      <c r="AR283" s="430"/>
      <c r="AS283" s="431"/>
      <c r="AT283" s="444"/>
      <c r="AU283" s="442">
        <v>0</v>
      </c>
      <c r="AV283" s="443"/>
      <c r="AW283" s="430"/>
      <c r="AX283" s="431"/>
      <c r="AY283" s="444"/>
      <c r="AZ283" s="442">
        <v>0</v>
      </c>
      <c r="BA283" s="443"/>
      <c r="BB283" s="430"/>
      <c r="BC283" s="431"/>
      <c r="BD283" s="444"/>
      <c r="BE283" s="442">
        <v>0</v>
      </c>
      <c r="BF283" s="443"/>
      <c r="BG283" s="430"/>
      <c r="BH283" s="431"/>
      <c r="BI283" s="444"/>
      <c r="BJ283" s="442">
        <v>0</v>
      </c>
      <c r="BK283" s="443"/>
      <c r="BL283" s="430"/>
      <c r="BM283" s="431"/>
      <c r="BN283" s="444"/>
      <c r="BO283" s="442">
        <v>0</v>
      </c>
      <c r="BP283" s="443"/>
      <c r="BQ283" s="430"/>
      <c r="BR283" s="431"/>
      <c r="BS283" s="444"/>
      <c r="BT283" s="442">
        <f>SUM(L283:BO283)</f>
        <v>3698967</v>
      </c>
      <c r="BU283" s="443"/>
      <c r="BV283" s="430"/>
      <c r="BW283" s="8"/>
      <c r="BZ283" s="9"/>
    </row>
    <row r="284" spans="4:78" ht="12.75" customHeight="1" x14ac:dyDescent="0.35">
      <c r="D284" s="8"/>
      <c r="E284" s="456"/>
      <c r="F284" s="112"/>
      <c r="G284" s="430"/>
      <c r="H284" s="430"/>
      <c r="I284" s="430"/>
      <c r="J284" s="431"/>
      <c r="K284" s="112"/>
      <c r="L284" s="430"/>
      <c r="M284" s="430"/>
      <c r="N284" s="430"/>
      <c r="O284" s="431"/>
      <c r="P284" s="112"/>
      <c r="Q284" s="430"/>
      <c r="R284" s="430"/>
      <c r="S284" s="430"/>
      <c r="T284" s="431"/>
      <c r="U284" s="112"/>
      <c r="V284" s="430"/>
      <c r="W284" s="430"/>
      <c r="X284" s="430"/>
      <c r="Y284" s="431"/>
      <c r="Z284" s="112"/>
      <c r="AA284" s="430"/>
      <c r="AB284" s="430"/>
      <c r="AC284" s="430"/>
      <c r="AD284" s="431"/>
      <c r="AE284" s="112"/>
      <c r="AF284" s="430"/>
      <c r="AG284" s="430"/>
      <c r="AH284" s="430"/>
      <c r="AI284" s="431"/>
      <c r="AJ284" s="112"/>
      <c r="AK284" s="430"/>
      <c r="AL284" s="430"/>
      <c r="AM284" s="430"/>
      <c r="AN284" s="431"/>
      <c r="AO284" s="112"/>
      <c r="AP284" s="430"/>
      <c r="AQ284" s="430"/>
      <c r="AR284" s="430"/>
      <c r="AS284" s="431"/>
      <c r="AT284" s="112"/>
      <c r="AU284" s="430"/>
      <c r="AV284" s="430"/>
      <c r="AW284" s="430"/>
      <c r="AX284" s="431"/>
      <c r="AY284" s="112"/>
      <c r="AZ284" s="430"/>
      <c r="BA284" s="430"/>
      <c r="BB284" s="430"/>
      <c r="BC284" s="431"/>
      <c r="BD284" s="112"/>
      <c r="BE284" s="430"/>
      <c r="BF284" s="430"/>
      <c r="BG284" s="430"/>
      <c r="BH284" s="431"/>
      <c r="BI284" s="112"/>
      <c r="BJ284" s="430"/>
      <c r="BK284" s="430"/>
      <c r="BL284" s="430"/>
      <c r="BM284" s="431"/>
      <c r="BN284" s="112"/>
      <c r="BO284" s="430"/>
      <c r="BP284" s="430"/>
      <c r="BQ284" s="430"/>
      <c r="BR284" s="431"/>
      <c r="BS284" s="112"/>
      <c r="BT284" s="430"/>
      <c r="BU284" s="430"/>
      <c r="BV284" s="430"/>
      <c r="BW284" s="8"/>
      <c r="BZ284" s="9"/>
    </row>
    <row r="285" spans="4:78" ht="12.75" customHeight="1" x14ac:dyDescent="0.35">
      <c r="D285" s="8" t="s">
        <v>386</v>
      </c>
      <c r="G285" s="430">
        <f>SUM(G286:G289)</f>
        <v>0</v>
      </c>
      <c r="H285" s="430"/>
      <c r="I285" s="430"/>
      <c r="J285" s="431"/>
      <c r="K285" s="430"/>
      <c r="L285" s="430">
        <f>SUM(L286:L289)</f>
        <v>7101385</v>
      </c>
      <c r="M285" s="430"/>
      <c r="N285" s="430"/>
      <c r="O285" s="431"/>
      <c r="P285" s="430"/>
      <c r="Q285" s="430">
        <f>SUM(Q286:Q289)</f>
        <v>0</v>
      </c>
      <c r="R285" s="430"/>
      <c r="S285" s="430"/>
      <c r="T285" s="431"/>
      <c r="U285" s="430"/>
      <c r="V285" s="430">
        <f>SUM(V286:V289)</f>
        <v>188521</v>
      </c>
      <c r="W285" s="430"/>
      <c r="X285" s="430"/>
      <c r="Y285" s="431"/>
      <c r="Z285" s="430"/>
      <c r="AA285" s="430">
        <f>SUM(AA286:AA289)</f>
        <v>0</v>
      </c>
      <c r="AB285" s="430"/>
      <c r="AC285" s="430"/>
      <c r="AD285" s="431"/>
      <c r="AE285" s="430"/>
      <c r="AF285" s="430">
        <f>SUM(AF286:AF289)</f>
        <v>0</v>
      </c>
      <c r="AG285" s="430"/>
      <c r="AH285" s="430"/>
      <c r="AI285" s="431"/>
      <c r="AJ285" s="430"/>
      <c r="AK285" s="430">
        <f>SUM(AK286:AK289)</f>
        <v>0</v>
      </c>
      <c r="AL285" s="430"/>
      <c r="AM285" s="430"/>
      <c r="AN285" s="431"/>
      <c r="AO285" s="430"/>
      <c r="AP285" s="430">
        <f>SUM(AP286:AP289)</f>
        <v>0</v>
      </c>
      <c r="AQ285" s="430"/>
      <c r="AR285" s="430"/>
      <c r="AS285" s="431"/>
      <c r="AT285" s="430"/>
      <c r="AU285" s="430">
        <f>SUM(AU286:AU289)</f>
        <v>0</v>
      </c>
      <c r="AV285" s="430"/>
      <c r="AW285" s="430"/>
      <c r="AX285" s="431"/>
      <c r="AY285" s="430"/>
      <c r="AZ285" s="430">
        <f>SUM(AZ286:AZ289)</f>
        <v>0</v>
      </c>
      <c r="BA285" s="430"/>
      <c r="BB285" s="430"/>
      <c r="BC285" s="431"/>
      <c r="BD285" s="430"/>
      <c r="BE285" s="430">
        <f>SUM(BE286:BE289)</f>
        <v>0</v>
      </c>
      <c r="BF285" s="430"/>
      <c r="BG285" s="430"/>
      <c r="BH285" s="431"/>
      <c r="BI285" s="430"/>
      <c r="BJ285" s="430">
        <f>SUM(BJ286:BJ289)</f>
        <v>0</v>
      </c>
      <c r="BK285" s="430"/>
      <c r="BL285" s="430"/>
      <c r="BM285" s="431"/>
      <c r="BN285" s="430"/>
      <c r="BO285" s="430">
        <f>SUM(BO286:BO289)</f>
        <v>0</v>
      </c>
      <c r="BP285" s="430"/>
      <c r="BQ285" s="430"/>
      <c r="BR285" s="431"/>
      <c r="BS285" s="430"/>
      <c r="BT285" s="430">
        <f>SUM(BT286:BT289)</f>
        <v>7289906</v>
      </c>
      <c r="BU285" s="430"/>
      <c r="BV285" s="430"/>
      <c r="BW285" s="8"/>
      <c r="BZ285" s="9"/>
    </row>
    <row r="286" spans="4:78" ht="12.75" customHeight="1" x14ac:dyDescent="0.35">
      <c r="D286" s="8" t="s">
        <v>328</v>
      </c>
      <c r="F286" s="362"/>
      <c r="G286" s="428">
        <v>0</v>
      </c>
      <c r="H286" s="429"/>
      <c r="I286" s="430"/>
      <c r="J286" s="431"/>
      <c r="K286" s="362"/>
      <c r="L286" s="428">
        <f>3939430-2691182</f>
        <v>1248248</v>
      </c>
      <c r="M286" s="429"/>
      <c r="N286" s="430"/>
      <c r="O286" s="431"/>
      <c r="P286" s="362"/>
      <c r="Q286" s="428">
        <v>0</v>
      </c>
      <c r="R286" s="429"/>
      <c r="S286" s="430"/>
      <c r="T286" s="431"/>
      <c r="U286" s="362"/>
      <c r="V286" s="428">
        <f>102895-70023</f>
        <v>32872</v>
      </c>
      <c r="W286" s="429"/>
      <c r="X286" s="430"/>
      <c r="Y286" s="431"/>
      <c r="Z286" s="362"/>
      <c r="AA286" s="428">
        <v>0</v>
      </c>
      <c r="AB286" s="429"/>
      <c r="AC286" s="430"/>
      <c r="AD286" s="431"/>
      <c r="AE286" s="362"/>
      <c r="AF286" s="428">
        <v>0</v>
      </c>
      <c r="AG286" s="429"/>
      <c r="AH286" s="430"/>
      <c r="AI286" s="431"/>
      <c r="AJ286" s="362"/>
      <c r="AK286" s="428">
        <v>0</v>
      </c>
      <c r="AL286" s="429"/>
      <c r="AM286" s="430"/>
      <c r="AN286" s="431"/>
      <c r="AO286" s="362"/>
      <c r="AP286" s="428">
        <v>0</v>
      </c>
      <c r="AQ286" s="429"/>
      <c r="AR286" s="430"/>
      <c r="AS286" s="431"/>
      <c r="AT286" s="432"/>
      <c r="AU286" s="428">
        <v>0</v>
      </c>
      <c r="AV286" s="429"/>
      <c r="AW286" s="430"/>
      <c r="AX286" s="431"/>
      <c r="AY286" s="432"/>
      <c r="AZ286" s="428">
        <v>0</v>
      </c>
      <c r="BA286" s="429"/>
      <c r="BB286" s="430"/>
      <c r="BC286" s="431"/>
      <c r="BD286" s="432"/>
      <c r="BE286" s="428">
        <v>0</v>
      </c>
      <c r="BF286" s="429"/>
      <c r="BG286" s="430"/>
      <c r="BH286" s="431"/>
      <c r="BI286" s="432"/>
      <c r="BJ286" s="428">
        <v>0</v>
      </c>
      <c r="BK286" s="429"/>
      <c r="BL286" s="430"/>
      <c r="BM286" s="431"/>
      <c r="BN286" s="432"/>
      <c r="BO286" s="428">
        <v>0</v>
      </c>
      <c r="BP286" s="429"/>
      <c r="BQ286" s="430"/>
      <c r="BR286" s="431"/>
      <c r="BS286" s="432"/>
      <c r="BT286" s="428">
        <f>SUM(L286:BO286)</f>
        <v>1281120</v>
      </c>
      <c r="BU286" s="429"/>
      <c r="BV286" s="430"/>
      <c r="BW286" s="8"/>
      <c r="BZ286" s="9"/>
    </row>
    <row r="287" spans="4:78" ht="12.75" customHeight="1" x14ac:dyDescent="0.35">
      <c r="D287" s="8" t="s">
        <v>331</v>
      </c>
      <c r="F287" s="357"/>
      <c r="G287" s="430">
        <v>0</v>
      </c>
      <c r="H287" s="434"/>
      <c r="I287" s="430"/>
      <c r="J287" s="431"/>
      <c r="K287" s="357"/>
      <c r="L287" s="430">
        <v>2691182</v>
      </c>
      <c r="M287" s="434"/>
      <c r="N287" s="430"/>
      <c r="O287" s="431"/>
      <c r="P287" s="357"/>
      <c r="Q287" s="430">
        <v>0</v>
      </c>
      <c r="R287" s="434"/>
      <c r="S287" s="430"/>
      <c r="T287" s="431"/>
      <c r="U287" s="357"/>
      <c r="V287" s="430">
        <v>70023</v>
      </c>
      <c r="W287" s="434"/>
      <c r="X287" s="430"/>
      <c r="Y287" s="431"/>
      <c r="Z287" s="357"/>
      <c r="AA287" s="430">
        <v>0</v>
      </c>
      <c r="AB287" s="434"/>
      <c r="AC287" s="430"/>
      <c r="AD287" s="431"/>
      <c r="AE287" s="357"/>
      <c r="AF287" s="430">
        <v>0</v>
      </c>
      <c r="AG287" s="434"/>
      <c r="AH287" s="430"/>
      <c r="AI287" s="431"/>
      <c r="AJ287" s="357"/>
      <c r="AK287" s="430">
        <v>0</v>
      </c>
      <c r="AL287" s="434"/>
      <c r="AM287" s="430"/>
      <c r="AN287" s="431"/>
      <c r="AO287" s="357"/>
      <c r="AP287" s="430">
        <v>0</v>
      </c>
      <c r="AQ287" s="434"/>
      <c r="AR287" s="430"/>
      <c r="AS287" s="431"/>
      <c r="AT287" s="431"/>
      <c r="AU287" s="430">
        <v>0</v>
      </c>
      <c r="AV287" s="434"/>
      <c r="AW287" s="430"/>
      <c r="AX287" s="431"/>
      <c r="AY287" s="431"/>
      <c r="AZ287" s="430">
        <v>0</v>
      </c>
      <c r="BA287" s="434"/>
      <c r="BB287" s="430"/>
      <c r="BC287" s="431"/>
      <c r="BD287" s="431"/>
      <c r="BE287" s="430">
        <v>0</v>
      </c>
      <c r="BF287" s="434"/>
      <c r="BG287" s="430"/>
      <c r="BH287" s="431"/>
      <c r="BI287" s="431"/>
      <c r="BJ287" s="430">
        <v>0</v>
      </c>
      <c r="BK287" s="434"/>
      <c r="BL287" s="430"/>
      <c r="BM287" s="431"/>
      <c r="BN287" s="431"/>
      <c r="BO287" s="430">
        <v>0</v>
      </c>
      <c r="BP287" s="434"/>
      <c r="BQ287" s="430"/>
      <c r="BR287" s="431"/>
      <c r="BS287" s="431"/>
      <c r="BT287" s="430">
        <f>SUM(L287:BO287)</f>
        <v>2761205</v>
      </c>
      <c r="BU287" s="434"/>
      <c r="BV287" s="430"/>
      <c r="BW287" s="8"/>
      <c r="BZ287" s="9"/>
    </row>
    <row r="288" spans="4:78" ht="12.75" customHeight="1" x14ac:dyDescent="0.35">
      <c r="D288" s="8" t="s">
        <v>332</v>
      </c>
      <c r="F288" s="357"/>
      <c r="G288" s="430">
        <v>0</v>
      </c>
      <c r="H288" s="434"/>
      <c r="I288" s="430"/>
      <c r="J288" s="431"/>
      <c r="K288" s="357"/>
      <c r="L288" s="430">
        <v>0</v>
      </c>
      <c r="M288" s="434"/>
      <c r="N288" s="430"/>
      <c r="O288" s="431"/>
      <c r="P288" s="357"/>
      <c r="Q288" s="430">
        <v>0</v>
      </c>
      <c r="R288" s="434"/>
      <c r="S288" s="430"/>
      <c r="T288" s="431"/>
      <c r="U288" s="357"/>
      <c r="V288" s="430">
        <v>0</v>
      </c>
      <c r="W288" s="434"/>
      <c r="X288" s="430"/>
      <c r="Y288" s="431"/>
      <c r="Z288" s="357"/>
      <c r="AA288" s="430">
        <v>0</v>
      </c>
      <c r="AB288" s="434"/>
      <c r="AC288" s="430"/>
      <c r="AD288" s="431"/>
      <c r="AE288" s="357"/>
      <c r="AF288" s="430">
        <v>0</v>
      </c>
      <c r="AG288" s="434"/>
      <c r="AH288" s="430"/>
      <c r="AI288" s="431"/>
      <c r="AJ288" s="357"/>
      <c r="AK288" s="430">
        <v>0</v>
      </c>
      <c r="AL288" s="434"/>
      <c r="AM288" s="430"/>
      <c r="AN288" s="431"/>
      <c r="AO288" s="357"/>
      <c r="AP288" s="430">
        <v>0</v>
      </c>
      <c r="AQ288" s="434"/>
      <c r="AR288" s="430"/>
      <c r="AS288" s="431"/>
      <c r="AT288" s="431"/>
      <c r="AU288" s="430">
        <v>0</v>
      </c>
      <c r="AV288" s="434"/>
      <c r="AW288" s="430"/>
      <c r="AX288" s="431"/>
      <c r="AY288" s="431"/>
      <c r="AZ288" s="430">
        <v>0</v>
      </c>
      <c r="BA288" s="434"/>
      <c r="BB288" s="430"/>
      <c r="BC288" s="431"/>
      <c r="BD288" s="431"/>
      <c r="BE288" s="430">
        <v>0</v>
      </c>
      <c r="BF288" s="434"/>
      <c r="BG288" s="430"/>
      <c r="BH288" s="431"/>
      <c r="BI288" s="431"/>
      <c r="BJ288" s="430">
        <v>0</v>
      </c>
      <c r="BK288" s="434"/>
      <c r="BL288" s="430"/>
      <c r="BM288" s="431"/>
      <c r="BN288" s="431"/>
      <c r="BO288" s="430">
        <v>0</v>
      </c>
      <c r="BP288" s="434"/>
      <c r="BQ288" s="430"/>
      <c r="BR288" s="431"/>
      <c r="BS288" s="431"/>
      <c r="BT288" s="430">
        <f>SUM(L288:BO288)</f>
        <v>0</v>
      </c>
      <c r="BU288" s="434"/>
      <c r="BV288" s="430"/>
      <c r="BW288" s="8"/>
      <c r="BZ288" s="9"/>
    </row>
    <row r="289" spans="4:78" ht="12.75" customHeight="1" x14ac:dyDescent="0.35">
      <c r="D289" s="8" t="s">
        <v>333</v>
      </c>
      <c r="F289" s="375"/>
      <c r="G289" s="442">
        <v>0</v>
      </c>
      <c r="H289" s="443"/>
      <c r="I289" s="430"/>
      <c r="J289" s="431"/>
      <c r="K289" s="375"/>
      <c r="L289" s="442">
        <v>3161955</v>
      </c>
      <c r="M289" s="443"/>
      <c r="N289" s="430"/>
      <c r="O289" s="431"/>
      <c r="P289" s="375"/>
      <c r="Q289" s="442">
        <v>0</v>
      </c>
      <c r="R289" s="443"/>
      <c r="S289" s="430"/>
      <c r="T289" s="431"/>
      <c r="U289" s="375"/>
      <c r="V289" s="442">
        <v>85626</v>
      </c>
      <c r="W289" s="443"/>
      <c r="X289" s="430"/>
      <c r="Y289" s="431"/>
      <c r="Z289" s="375"/>
      <c r="AA289" s="442">
        <v>0</v>
      </c>
      <c r="AB289" s="443"/>
      <c r="AC289" s="430"/>
      <c r="AD289" s="431"/>
      <c r="AE289" s="375"/>
      <c r="AF289" s="442">
        <v>0</v>
      </c>
      <c r="AG289" s="443"/>
      <c r="AH289" s="430"/>
      <c r="AI289" s="431"/>
      <c r="AJ289" s="375"/>
      <c r="AK289" s="442">
        <v>0</v>
      </c>
      <c r="AL289" s="443"/>
      <c r="AM289" s="430"/>
      <c r="AN289" s="431"/>
      <c r="AO289" s="375"/>
      <c r="AP289" s="442">
        <v>0</v>
      </c>
      <c r="AQ289" s="443"/>
      <c r="AR289" s="430"/>
      <c r="AS289" s="431"/>
      <c r="AT289" s="444"/>
      <c r="AU289" s="442">
        <v>0</v>
      </c>
      <c r="AV289" s="443"/>
      <c r="AW289" s="430"/>
      <c r="AX289" s="431"/>
      <c r="AY289" s="444"/>
      <c r="AZ289" s="442">
        <v>0</v>
      </c>
      <c r="BA289" s="443"/>
      <c r="BB289" s="430"/>
      <c r="BC289" s="431"/>
      <c r="BD289" s="444"/>
      <c r="BE289" s="442">
        <v>0</v>
      </c>
      <c r="BF289" s="443"/>
      <c r="BG289" s="430"/>
      <c r="BH289" s="431"/>
      <c r="BI289" s="444"/>
      <c r="BJ289" s="442">
        <v>0</v>
      </c>
      <c r="BK289" s="443"/>
      <c r="BL289" s="430"/>
      <c r="BM289" s="431"/>
      <c r="BN289" s="444"/>
      <c r="BO289" s="442">
        <v>0</v>
      </c>
      <c r="BP289" s="443"/>
      <c r="BQ289" s="430"/>
      <c r="BR289" s="431"/>
      <c r="BS289" s="444"/>
      <c r="BT289" s="442">
        <f>SUM(L289:BO289)</f>
        <v>3247581</v>
      </c>
      <c r="BU289" s="443"/>
      <c r="BV289" s="430"/>
      <c r="BW289" s="8"/>
      <c r="BZ289" s="9"/>
    </row>
    <row r="290" spans="4:78" ht="12.75" customHeight="1" x14ac:dyDescent="0.35">
      <c r="D290" s="8"/>
      <c r="G290" s="430"/>
      <c r="H290" s="430"/>
      <c r="I290" s="430"/>
      <c r="J290" s="431"/>
      <c r="L290" s="430"/>
      <c r="M290" s="430"/>
      <c r="N290" s="430"/>
      <c r="O290" s="431"/>
      <c r="Q290" s="430"/>
      <c r="R290" s="430"/>
      <c r="S290" s="430"/>
      <c r="T290" s="431"/>
      <c r="V290" s="430"/>
      <c r="W290" s="430"/>
      <c r="X290" s="430"/>
      <c r="Y290" s="431"/>
      <c r="AA290" s="430"/>
      <c r="AB290" s="430"/>
      <c r="AC290" s="430"/>
      <c r="AD290" s="431"/>
      <c r="AF290" s="430"/>
      <c r="AG290" s="430"/>
      <c r="AH290" s="430"/>
      <c r="AI290" s="431"/>
      <c r="AK290" s="430"/>
      <c r="AL290" s="430"/>
      <c r="AM290" s="430"/>
      <c r="AN290" s="431"/>
      <c r="AP290" s="430"/>
      <c r="AQ290" s="430"/>
      <c r="AR290" s="430"/>
      <c r="AS290" s="431"/>
      <c r="AT290" s="430"/>
      <c r="AU290" s="430"/>
      <c r="AV290" s="430"/>
      <c r="AW290" s="430"/>
      <c r="AX290" s="431"/>
      <c r="AY290" s="430"/>
      <c r="AZ290" s="430"/>
      <c r="BA290" s="430"/>
      <c r="BB290" s="430"/>
      <c r="BC290" s="431"/>
      <c r="BD290" s="430"/>
      <c r="BE290" s="430"/>
      <c r="BF290" s="430"/>
      <c r="BG290" s="430"/>
      <c r="BH290" s="431"/>
      <c r="BI290" s="430"/>
      <c r="BJ290" s="430"/>
      <c r="BK290" s="430"/>
      <c r="BL290" s="430"/>
      <c r="BM290" s="431"/>
      <c r="BN290" s="430"/>
      <c r="BO290" s="430"/>
      <c r="BP290" s="430"/>
      <c r="BQ290" s="430"/>
      <c r="BR290" s="431"/>
      <c r="BS290" s="430"/>
      <c r="BT290" s="430"/>
      <c r="BU290" s="430"/>
      <c r="BV290" s="430"/>
      <c r="BW290" s="8"/>
      <c r="BZ290" s="9"/>
    </row>
    <row r="291" spans="4:78" ht="12.75" customHeight="1" x14ac:dyDescent="0.35">
      <c r="D291" s="8" t="s">
        <v>387</v>
      </c>
      <c r="G291" s="430">
        <f>SUM(G292:G295)</f>
        <v>0</v>
      </c>
      <c r="H291" s="430"/>
      <c r="I291" s="430"/>
      <c r="J291" s="431"/>
      <c r="K291" s="430"/>
      <c r="L291" s="430">
        <f>SUM(L292:L295)</f>
        <v>0</v>
      </c>
      <c r="M291" s="430"/>
      <c r="N291" s="430"/>
      <c r="O291" s="431"/>
      <c r="P291" s="430"/>
      <c r="Q291" s="430">
        <f>SUM(Q292:Q295)</f>
        <v>0</v>
      </c>
      <c r="R291" s="430"/>
      <c r="S291" s="430"/>
      <c r="T291" s="431"/>
      <c r="U291" s="430"/>
      <c r="V291" s="430">
        <f>SUM(V292:V295)</f>
        <v>0</v>
      </c>
      <c r="W291" s="430"/>
      <c r="X291" s="430"/>
      <c r="Y291" s="431"/>
      <c r="Z291" s="430"/>
      <c r="AA291" s="430">
        <f>SUM(AA292:AA295)</f>
        <v>0</v>
      </c>
      <c r="AB291" s="430"/>
      <c r="AC291" s="430"/>
      <c r="AD291" s="431"/>
      <c r="AE291" s="430"/>
      <c r="AF291" s="430">
        <f>SUM(AF292:AF295)</f>
        <v>0</v>
      </c>
      <c r="AG291" s="430"/>
      <c r="AH291" s="430"/>
      <c r="AI291" s="431"/>
      <c r="AJ291" s="430"/>
      <c r="AK291" s="430">
        <f>SUM(AK292:AK295)</f>
        <v>0</v>
      </c>
      <c r="AL291" s="430"/>
      <c r="AM291" s="430"/>
      <c r="AN291" s="431"/>
      <c r="AO291" s="430"/>
      <c r="AP291" s="430">
        <f>SUM(AP292:AP295)</f>
        <v>0</v>
      </c>
      <c r="AQ291" s="430"/>
      <c r="AR291" s="430"/>
      <c r="AS291" s="431"/>
      <c r="AT291" s="430"/>
      <c r="AU291" s="430">
        <f>SUM(AU292:AU295)</f>
        <v>0</v>
      </c>
      <c r="AV291" s="430"/>
      <c r="AW291" s="430"/>
      <c r="AX291" s="431"/>
      <c r="AY291" s="430"/>
      <c r="AZ291" s="430">
        <f>SUM(AZ292:AZ295)</f>
        <v>0</v>
      </c>
      <c r="BA291" s="430"/>
      <c r="BB291" s="430"/>
      <c r="BC291" s="431"/>
      <c r="BD291" s="430"/>
      <c r="BE291" s="430">
        <f>SUM(BE292:BE295)</f>
        <v>0</v>
      </c>
      <c r="BF291" s="430"/>
      <c r="BG291" s="430"/>
      <c r="BH291" s="431"/>
      <c r="BI291" s="430"/>
      <c r="BJ291" s="430">
        <f>SUM(BJ292:BJ295)</f>
        <v>0</v>
      </c>
      <c r="BK291" s="430"/>
      <c r="BL291" s="430"/>
      <c r="BM291" s="431"/>
      <c r="BN291" s="430"/>
      <c r="BO291" s="430">
        <f>SUM(BO292:BO295)</f>
        <v>0</v>
      </c>
      <c r="BP291" s="430"/>
      <c r="BQ291" s="430"/>
      <c r="BR291" s="431"/>
      <c r="BS291" s="430"/>
      <c r="BT291" s="430">
        <f>SUM(BT292:BT295)</f>
        <v>0</v>
      </c>
      <c r="BU291" s="430"/>
      <c r="BV291" s="430"/>
      <c r="BW291" s="8"/>
      <c r="BZ291" s="9"/>
    </row>
    <row r="292" spans="4:78" ht="12.75" customHeight="1" x14ac:dyDescent="0.35">
      <c r="D292" s="8" t="s">
        <v>328</v>
      </c>
      <c r="F292" s="362"/>
      <c r="G292" s="428">
        <v>0</v>
      </c>
      <c r="H292" s="429"/>
      <c r="I292" s="430"/>
      <c r="J292" s="431"/>
      <c r="K292" s="362"/>
      <c r="L292" s="428">
        <v>0</v>
      </c>
      <c r="M292" s="429"/>
      <c r="N292" s="430"/>
      <c r="O292" s="431"/>
      <c r="P292" s="362"/>
      <c r="Q292" s="428">
        <v>0</v>
      </c>
      <c r="R292" s="429"/>
      <c r="S292" s="430"/>
      <c r="T292" s="431"/>
      <c r="U292" s="362"/>
      <c r="V292" s="428"/>
      <c r="W292" s="429"/>
      <c r="X292" s="430"/>
      <c r="Y292" s="431"/>
      <c r="Z292" s="362"/>
      <c r="AA292" s="428"/>
      <c r="AB292" s="429"/>
      <c r="AC292" s="430"/>
      <c r="AD292" s="431"/>
      <c r="AE292" s="362"/>
      <c r="AF292" s="428"/>
      <c r="AG292" s="429"/>
      <c r="AH292" s="430"/>
      <c r="AI292" s="431"/>
      <c r="AJ292" s="362"/>
      <c r="AK292" s="428"/>
      <c r="AL292" s="429"/>
      <c r="AM292" s="430"/>
      <c r="AN292" s="431"/>
      <c r="AO292" s="362"/>
      <c r="AP292" s="428">
        <v>0</v>
      </c>
      <c r="AQ292" s="429"/>
      <c r="AR292" s="430"/>
      <c r="AS292" s="431"/>
      <c r="AT292" s="432"/>
      <c r="AU292" s="428">
        <v>0</v>
      </c>
      <c r="AV292" s="429"/>
      <c r="AW292" s="430"/>
      <c r="AX292" s="431"/>
      <c r="AY292" s="432"/>
      <c r="AZ292" s="428"/>
      <c r="BA292" s="429"/>
      <c r="BB292" s="430"/>
      <c r="BC292" s="431"/>
      <c r="BD292" s="432"/>
      <c r="BE292" s="428"/>
      <c r="BF292" s="429"/>
      <c r="BG292" s="430"/>
      <c r="BH292" s="431"/>
      <c r="BI292" s="432"/>
      <c r="BJ292" s="428">
        <v>0</v>
      </c>
      <c r="BK292" s="429"/>
      <c r="BL292" s="430"/>
      <c r="BM292" s="431"/>
      <c r="BN292" s="432"/>
      <c r="BO292" s="428">
        <v>0</v>
      </c>
      <c r="BP292" s="429"/>
      <c r="BQ292" s="430"/>
      <c r="BR292" s="431"/>
      <c r="BS292" s="432"/>
      <c r="BT292" s="428">
        <f>SUM(L292:BO292)</f>
        <v>0</v>
      </c>
      <c r="BU292" s="429"/>
      <c r="BV292" s="430"/>
      <c r="BW292" s="8"/>
      <c r="BZ292" s="9"/>
    </row>
    <row r="293" spans="4:78" ht="12.75" customHeight="1" x14ac:dyDescent="0.35">
      <c r="D293" s="8" t="s">
        <v>331</v>
      </c>
      <c r="F293" s="357"/>
      <c r="G293" s="430">
        <v>0</v>
      </c>
      <c r="H293" s="434"/>
      <c r="I293" s="430"/>
      <c r="J293" s="431"/>
      <c r="K293" s="357"/>
      <c r="L293" s="430">
        <v>0</v>
      </c>
      <c r="M293" s="434"/>
      <c r="N293" s="430"/>
      <c r="O293" s="431"/>
      <c r="P293" s="357"/>
      <c r="Q293" s="430">
        <v>0</v>
      </c>
      <c r="R293" s="434"/>
      <c r="S293" s="430"/>
      <c r="T293" s="431"/>
      <c r="U293" s="357"/>
      <c r="V293" s="430"/>
      <c r="W293" s="434"/>
      <c r="X293" s="430"/>
      <c r="Y293" s="431"/>
      <c r="Z293" s="357"/>
      <c r="AA293" s="430"/>
      <c r="AB293" s="434"/>
      <c r="AC293" s="430"/>
      <c r="AD293" s="431"/>
      <c r="AE293" s="357"/>
      <c r="AF293" s="430"/>
      <c r="AG293" s="434"/>
      <c r="AH293" s="430"/>
      <c r="AI293" s="431"/>
      <c r="AJ293" s="357"/>
      <c r="AK293" s="430"/>
      <c r="AL293" s="434"/>
      <c r="AM293" s="430"/>
      <c r="AN293" s="431"/>
      <c r="AO293" s="357"/>
      <c r="AP293" s="430">
        <v>0</v>
      </c>
      <c r="AQ293" s="434"/>
      <c r="AR293" s="430"/>
      <c r="AS293" s="431"/>
      <c r="AT293" s="431"/>
      <c r="AU293" s="430">
        <v>0</v>
      </c>
      <c r="AV293" s="434"/>
      <c r="AW293" s="430"/>
      <c r="AX293" s="431"/>
      <c r="AY293" s="431"/>
      <c r="AZ293" s="430"/>
      <c r="BA293" s="434"/>
      <c r="BB293" s="430"/>
      <c r="BC293" s="431"/>
      <c r="BD293" s="431"/>
      <c r="BE293" s="430"/>
      <c r="BF293" s="434"/>
      <c r="BG293" s="430"/>
      <c r="BH293" s="431"/>
      <c r="BI293" s="431"/>
      <c r="BJ293" s="430">
        <v>0</v>
      </c>
      <c r="BK293" s="434"/>
      <c r="BL293" s="430"/>
      <c r="BM293" s="431"/>
      <c r="BN293" s="431"/>
      <c r="BO293" s="430">
        <v>0</v>
      </c>
      <c r="BP293" s="434"/>
      <c r="BQ293" s="430"/>
      <c r="BR293" s="431"/>
      <c r="BS293" s="431"/>
      <c r="BT293" s="430">
        <f>SUM(L293:BO293)</f>
        <v>0</v>
      </c>
      <c r="BU293" s="434"/>
      <c r="BV293" s="430"/>
      <c r="BW293" s="8"/>
      <c r="BZ293" s="9"/>
    </row>
    <row r="294" spans="4:78" ht="12.75" customHeight="1" x14ac:dyDescent="0.35">
      <c r="D294" s="8" t="s">
        <v>348</v>
      </c>
      <c r="F294" s="357"/>
      <c r="G294" s="430">
        <v>0</v>
      </c>
      <c r="H294" s="434"/>
      <c r="I294" s="430"/>
      <c r="J294" s="431"/>
      <c r="K294" s="357"/>
      <c r="L294" s="430">
        <v>0</v>
      </c>
      <c r="M294" s="434"/>
      <c r="N294" s="430"/>
      <c r="O294" s="431"/>
      <c r="P294" s="357"/>
      <c r="Q294" s="430">
        <v>0</v>
      </c>
      <c r="R294" s="434"/>
      <c r="S294" s="430"/>
      <c r="T294" s="431"/>
      <c r="U294" s="357"/>
      <c r="V294" s="430"/>
      <c r="W294" s="434"/>
      <c r="X294" s="430"/>
      <c r="Y294" s="431"/>
      <c r="Z294" s="357"/>
      <c r="AA294" s="430"/>
      <c r="AB294" s="434"/>
      <c r="AC294" s="430"/>
      <c r="AD294" s="431"/>
      <c r="AE294" s="357"/>
      <c r="AF294" s="430"/>
      <c r="AG294" s="434"/>
      <c r="AH294" s="430"/>
      <c r="AI294" s="431"/>
      <c r="AJ294" s="357"/>
      <c r="AK294" s="430"/>
      <c r="AL294" s="434"/>
      <c r="AM294" s="430"/>
      <c r="AN294" s="431"/>
      <c r="AO294" s="357"/>
      <c r="AP294" s="430">
        <v>0</v>
      </c>
      <c r="AQ294" s="434"/>
      <c r="AR294" s="430"/>
      <c r="AS294" s="431"/>
      <c r="AT294" s="431"/>
      <c r="AU294" s="430">
        <v>0</v>
      </c>
      <c r="AV294" s="434"/>
      <c r="AW294" s="430"/>
      <c r="AX294" s="431"/>
      <c r="AY294" s="431"/>
      <c r="AZ294" s="430"/>
      <c r="BA294" s="434"/>
      <c r="BB294" s="430"/>
      <c r="BC294" s="431"/>
      <c r="BD294" s="431"/>
      <c r="BE294" s="430"/>
      <c r="BF294" s="434"/>
      <c r="BG294" s="430"/>
      <c r="BH294" s="431"/>
      <c r="BI294" s="431"/>
      <c r="BJ294" s="430">
        <v>0</v>
      </c>
      <c r="BK294" s="434"/>
      <c r="BL294" s="430"/>
      <c r="BM294" s="431"/>
      <c r="BN294" s="431"/>
      <c r="BO294" s="430">
        <v>0</v>
      </c>
      <c r="BP294" s="434"/>
      <c r="BQ294" s="430"/>
      <c r="BR294" s="431"/>
      <c r="BS294" s="431"/>
      <c r="BT294" s="430">
        <f>SUM(L294:BO294)</f>
        <v>0</v>
      </c>
      <c r="BU294" s="434"/>
      <c r="BV294" s="430"/>
      <c r="BW294" s="8"/>
      <c r="BZ294" s="9"/>
    </row>
    <row r="295" spans="4:78" ht="12.75" customHeight="1" x14ac:dyDescent="0.35">
      <c r="D295" s="8" t="s">
        <v>333</v>
      </c>
      <c r="F295" s="375"/>
      <c r="G295" s="442">
        <v>0</v>
      </c>
      <c r="H295" s="443"/>
      <c r="I295" s="430"/>
      <c r="J295" s="431"/>
      <c r="K295" s="375"/>
      <c r="L295" s="442">
        <v>0</v>
      </c>
      <c r="M295" s="443"/>
      <c r="N295" s="430"/>
      <c r="O295" s="431"/>
      <c r="P295" s="375"/>
      <c r="Q295" s="442">
        <v>0</v>
      </c>
      <c r="R295" s="443"/>
      <c r="S295" s="430"/>
      <c r="T295" s="431"/>
      <c r="U295" s="375"/>
      <c r="V295" s="442"/>
      <c r="W295" s="443"/>
      <c r="X295" s="430"/>
      <c r="Y295" s="431"/>
      <c r="Z295" s="375"/>
      <c r="AA295" s="442"/>
      <c r="AB295" s="443"/>
      <c r="AC295" s="430"/>
      <c r="AD295" s="431"/>
      <c r="AE295" s="375"/>
      <c r="AF295" s="442"/>
      <c r="AG295" s="443"/>
      <c r="AH295" s="430"/>
      <c r="AI295" s="431"/>
      <c r="AJ295" s="375"/>
      <c r="AK295" s="442"/>
      <c r="AL295" s="443"/>
      <c r="AM295" s="430"/>
      <c r="AN295" s="431"/>
      <c r="AO295" s="375"/>
      <c r="AP295" s="442">
        <v>0</v>
      </c>
      <c r="AQ295" s="443"/>
      <c r="AR295" s="430"/>
      <c r="AS295" s="431"/>
      <c r="AT295" s="444"/>
      <c r="AU295" s="442">
        <v>0</v>
      </c>
      <c r="AV295" s="443"/>
      <c r="AW295" s="430"/>
      <c r="AX295" s="431"/>
      <c r="AY295" s="444"/>
      <c r="AZ295" s="442"/>
      <c r="BA295" s="443"/>
      <c r="BB295" s="430"/>
      <c r="BC295" s="431"/>
      <c r="BD295" s="444"/>
      <c r="BE295" s="442"/>
      <c r="BF295" s="443"/>
      <c r="BG295" s="430"/>
      <c r="BH295" s="431"/>
      <c r="BI295" s="444"/>
      <c r="BJ295" s="442">
        <v>0</v>
      </c>
      <c r="BK295" s="443"/>
      <c r="BL295" s="430"/>
      <c r="BM295" s="431"/>
      <c r="BN295" s="444"/>
      <c r="BO295" s="442">
        <v>0</v>
      </c>
      <c r="BP295" s="443"/>
      <c r="BQ295" s="430"/>
      <c r="BR295" s="431"/>
      <c r="BS295" s="444"/>
      <c r="BT295" s="442">
        <f>SUM(L295:BO295)</f>
        <v>0</v>
      </c>
      <c r="BU295" s="443"/>
      <c r="BV295" s="430"/>
      <c r="BW295" s="8"/>
      <c r="BZ295" s="9"/>
    </row>
    <row r="296" spans="4:78" ht="12.75" customHeight="1" x14ac:dyDescent="0.35">
      <c r="D296" s="8"/>
      <c r="G296" s="430"/>
      <c r="H296" s="430"/>
      <c r="I296" s="430"/>
      <c r="J296" s="431"/>
      <c r="L296" s="430"/>
      <c r="M296" s="430"/>
      <c r="N296" s="430"/>
      <c r="O296" s="431"/>
      <c r="Q296" s="430"/>
      <c r="R296" s="430"/>
      <c r="S296" s="430"/>
      <c r="T296" s="431"/>
      <c r="V296" s="430"/>
      <c r="W296" s="430"/>
      <c r="X296" s="430"/>
      <c r="Y296" s="431"/>
      <c r="AA296" s="430"/>
      <c r="AB296" s="430"/>
      <c r="AC296" s="430"/>
      <c r="AD296" s="431"/>
      <c r="AF296" s="430"/>
      <c r="AG296" s="430"/>
      <c r="AH296" s="430"/>
      <c r="AI296" s="431"/>
      <c r="AK296" s="430"/>
      <c r="AL296" s="430"/>
      <c r="AM296" s="430"/>
      <c r="AN296" s="431"/>
      <c r="AP296" s="430"/>
      <c r="AQ296" s="430"/>
      <c r="AR296" s="430"/>
      <c r="AS296" s="431"/>
      <c r="AT296" s="430"/>
      <c r="AU296" s="430"/>
      <c r="AV296" s="430"/>
      <c r="AW296" s="430"/>
      <c r="AX296" s="431"/>
      <c r="AY296" s="430"/>
      <c r="AZ296" s="430"/>
      <c r="BA296" s="430"/>
      <c r="BB296" s="430"/>
      <c r="BC296" s="431"/>
      <c r="BD296" s="430"/>
      <c r="BE296" s="430"/>
      <c r="BF296" s="430"/>
      <c r="BG296" s="430"/>
      <c r="BH296" s="431"/>
      <c r="BI296" s="430"/>
      <c r="BJ296" s="430"/>
      <c r="BK296" s="430"/>
      <c r="BL296" s="430"/>
      <c r="BM296" s="431"/>
      <c r="BN296" s="430"/>
      <c r="BO296" s="430"/>
      <c r="BP296" s="430"/>
      <c r="BQ296" s="430"/>
      <c r="BR296" s="431"/>
      <c r="BS296" s="430"/>
      <c r="BT296" s="430"/>
      <c r="BU296" s="430"/>
      <c r="BV296" s="430"/>
      <c r="BW296" s="8"/>
      <c r="BZ296" s="9"/>
    </row>
    <row r="297" spans="4:78" ht="12.75" hidden="1" customHeight="1" x14ac:dyDescent="0.35">
      <c r="D297" s="8" t="s">
        <v>347</v>
      </c>
      <c r="E297" s="456"/>
      <c r="G297" s="430">
        <f>SUM(G298:G300)</f>
        <v>0</v>
      </c>
      <c r="H297" s="430"/>
      <c r="I297" s="430"/>
      <c r="J297" s="431"/>
      <c r="L297" s="430">
        <f>SUM(L298:L300)</f>
        <v>0</v>
      </c>
      <c r="M297" s="430"/>
      <c r="N297" s="430"/>
      <c r="O297" s="431"/>
      <c r="Q297" s="430">
        <f>SUM(Q298:Q300)</f>
        <v>0</v>
      </c>
      <c r="R297" s="430"/>
      <c r="S297" s="430"/>
      <c r="T297" s="431"/>
      <c r="V297" s="430">
        <f>SUM(V298:V300)</f>
        <v>0</v>
      </c>
      <c r="W297" s="430"/>
      <c r="X297" s="430"/>
      <c r="Y297" s="431"/>
      <c r="AA297" s="430">
        <f>SUM(AA298:AA300)</f>
        <v>0</v>
      </c>
      <c r="AB297" s="430"/>
      <c r="AC297" s="430"/>
      <c r="AD297" s="431"/>
      <c r="AF297" s="430">
        <f>SUM(AF298:AF300)</f>
        <v>0</v>
      </c>
      <c r="AG297" s="430"/>
      <c r="AH297" s="430"/>
      <c r="AI297" s="431"/>
      <c r="AK297" s="430">
        <f>SUM(AK298:AK300)</f>
        <v>0</v>
      </c>
      <c r="AL297" s="430"/>
      <c r="AM297" s="430"/>
      <c r="AN297" s="431"/>
      <c r="AP297" s="430">
        <f>SUM(AP298:AP300)</f>
        <v>0</v>
      </c>
      <c r="AQ297" s="430"/>
      <c r="AR297" s="430"/>
      <c r="AS297" s="431"/>
      <c r="AU297" s="430">
        <f>SUM(AU298:AU300)</f>
        <v>0</v>
      </c>
      <c r="AV297" s="430"/>
      <c r="AW297" s="430"/>
      <c r="AX297" s="431"/>
      <c r="AZ297" s="430">
        <f>SUM(AZ298:AZ300)</f>
        <v>0</v>
      </c>
      <c r="BA297" s="430"/>
      <c r="BB297" s="430"/>
      <c r="BC297" s="431"/>
      <c r="BE297" s="430">
        <f>SUM(BE298:BE300)</f>
        <v>0</v>
      </c>
      <c r="BF297" s="430"/>
      <c r="BG297" s="430"/>
      <c r="BH297" s="431"/>
      <c r="BJ297" s="430">
        <f>SUM(BJ298:BJ300)</f>
        <v>0</v>
      </c>
      <c r="BK297" s="430"/>
      <c r="BL297" s="430"/>
      <c r="BM297" s="431"/>
      <c r="BO297" s="430">
        <f>SUM(BO298:BO300)</f>
        <v>0</v>
      </c>
      <c r="BP297" s="430"/>
      <c r="BQ297" s="430"/>
      <c r="BR297" s="431"/>
      <c r="BT297" s="430">
        <f>SUM(BT298:BT300)</f>
        <v>0</v>
      </c>
      <c r="BU297" s="430"/>
      <c r="BV297" s="430"/>
      <c r="BW297" s="8"/>
      <c r="BZ297" s="9"/>
    </row>
    <row r="298" spans="4:78" ht="12.75" hidden="1" customHeight="1" x14ac:dyDescent="0.35">
      <c r="D298" s="8" t="s">
        <v>328</v>
      </c>
      <c r="E298" s="456"/>
      <c r="F298" s="362"/>
      <c r="G298" s="428">
        <v>0</v>
      </c>
      <c r="H298" s="429"/>
      <c r="I298" s="430"/>
      <c r="J298" s="431"/>
      <c r="K298" s="362"/>
      <c r="L298" s="428">
        <v>0</v>
      </c>
      <c r="M298" s="429"/>
      <c r="N298" s="430"/>
      <c r="O298" s="431"/>
      <c r="P298" s="362"/>
      <c r="Q298" s="428">
        <v>0</v>
      </c>
      <c r="R298" s="429"/>
      <c r="S298" s="430"/>
      <c r="T298" s="431"/>
      <c r="U298" s="362"/>
      <c r="V298" s="428">
        <v>0</v>
      </c>
      <c r="W298" s="429"/>
      <c r="X298" s="430"/>
      <c r="Y298" s="431"/>
      <c r="Z298" s="362"/>
      <c r="AA298" s="428">
        <v>0</v>
      </c>
      <c r="AB298" s="429"/>
      <c r="AC298" s="430"/>
      <c r="AD298" s="431"/>
      <c r="AE298" s="362"/>
      <c r="AF298" s="428">
        <v>0</v>
      </c>
      <c r="AG298" s="429"/>
      <c r="AH298" s="430"/>
      <c r="AI298" s="431"/>
      <c r="AJ298" s="362"/>
      <c r="AK298" s="428">
        <v>0</v>
      </c>
      <c r="AL298" s="429"/>
      <c r="AM298" s="430"/>
      <c r="AN298" s="431"/>
      <c r="AO298" s="362"/>
      <c r="AP298" s="428">
        <v>0</v>
      </c>
      <c r="AQ298" s="429"/>
      <c r="AR298" s="430"/>
      <c r="AS298" s="431"/>
      <c r="AT298" s="362"/>
      <c r="AU298" s="428">
        <v>0</v>
      </c>
      <c r="AV298" s="429"/>
      <c r="AW298" s="430"/>
      <c r="AX298" s="431"/>
      <c r="AY298" s="362"/>
      <c r="AZ298" s="428">
        <v>0</v>
      </c>
      <c r="BA298" s="429"/>
      <c r="BB298" s="430"/>
      <c r="BC298" s="431"/>
      <c r="BD298" s="362"/>
      <c r="BE298" s="428">
        <v>0</v>
      </c>
      <c r="BF298" s="429"/>
      <c r="BG298" s="430"/>
      <c r="BH298" s="431"/>
      <c r="BI298" s="362"/>
      <c r="BJ298" s="428">
        <v>0</v>
      </c>
      <c r="BK298" s="429"/>
      <c r="BL298" s="430"/>
      <c r="BM298" s="431"/>
      <c r="BN298" s="362"/>
      <c r="BO298" s="428">
        <v>0</v>
      </c>
      <c r="BP298" s="429"/>
      <c r="BQ298" s="430"/>
      <c r="BR298" s="431"/>
      <c r="BS298" s="362"/>
      <c r="BT298" s="428">
        <f>SUM(L298:BO298)</f>
        <v>0</v>
      </c>
      <c r="BU298" s="429"/>
      <c r="BV298" s="430"/>
      <c r="BW298" s="8"/>
      <c r="BZ298" s="9"/>
    </row>
    <row r="299" spans="4:78" ht="12.75" hidden="1" customHeight="1" x14ac:dyDescent="0.35">
      <c r="D299" s="8" t="s">
        <v>331</v>
      </c>
      <c r="E299" s="456"/>
      <c r="F299" s="357"/>
      <c r="G299" s="430">
        <v>0</v>
      </c>
      <c r="H299" s="434"/>
      <c r="I299" s="430"/>
      <c r="J299" s="431"/>
      <c r="K299" s="357"/>
      <c r="L299" s="430">
        <v>0</v>
      </c>
      <c r="M299" s="434"/>
      <c r="N299" s="430"/>
      <c r="O299" s="431"/>
      <c r="P299" s="357"/>
      <c r="Q299" s="430">
        <v>0</v>
      </c>
      <c r="R299" s="434"/>
      <c r="S299" s="430"/>
      <c r="T299" s="431"/>
      <c r="U299" s="357"/>
      <c r="V299" s="430">
        <v>0</v>
      </c>
      <c r="W299" s="434"/>
      <c r="X299" s="430"/>
      <c r="Y299" s="431"/>
      <c r="Z299" s="357"/>
      <c r="AA299" s="430">
        <v>0</v>
      </c>
      <c r="AB299" s="434"/>
      <c r="AC299" s="430"/>
      <c r="AD299" s="431"/>
      <c r="AE299" s="357"/>
      <c r="AF299" s="430">
        <v>0</v>
      </c>
      <c r="AG299" s="434"/>
      <c r="AH299" s="430"/>
      <c r="AI299" s="431"/>
      <c r="AJ299" s="357"/>
      <c r="AK299" s="430">
        <v>0</v>
      </c>
      <c r="AL299" s="434"/>
      <c r="AM299" s="430"/>
      <c r="AN299" s="431"/>
      <c r="AO299" s="357"/>
      <c r="AP299" s="430">
        <v>0</v>
      </c>
      <c r="AQ299" s="434"/>
      <c r="AR299" s="430"/>
      <c r="AS299" s="431"/>
      <c r="AT299" s="357"/>
      <c r="AU299" s="430">
        <v>0</v>
      </c>
      <c r="AV299" s="434"/>
      <c r="AW299" s="430"/>
      <c r="AX299" s="431"/>
      <c r="AY299" s="357"/>
      <c r="AZ299" s="430">
        <v>0</v>
      </c>
      <c r="BA299" s="434"/>
      <c r="BB299" s="430"/>
      <c r="BC299" s="431"/>
      <c r="BD299" s="357"/>
      <c r="BE299" s="430">
        <v>0</v>
      </c>
      <c r="BF299" s="434"/>
      <c r="BG299" s="430"/>
      <c r="BH299" s="431"/>
      <c r="BI299" s="357"/>
      <c r="BJ299" s="430">
        <v>0</v>
      </c>
      <c r="BK299" s="434"/>
      <c r="BL299" s="430"/>
      <c r="BM299" s="431"/>
      <c r="BN299" s="357"/>
      <c r="BO299" s="430">
        <v>0</v>
      </c>
      <c r="BP299" s="434"/>
      <c r="BQ299" s="430"/>
      <c r="BR299" s="431"/>
      <c r="BS299" s="357"/>
      <c r="BT299" s="430">
        <f>SUM(L299:BO299)</f>
        <v>0</v>
      </c>
      <c r="BU299" s="434"/>
      <c r="BV299" s="430"/>
      <c r="BW299" s="8"/>
      <c r="BZ299" s="9"/>
    </row>
    <row r="300" spans="4:78" ht="12.75" hidden="1" customHeight="1" x14ac:dyDescent="0.35">
      <c r="D300" s="8" t="s">
        <v>348</v>
      </c>
      <c r="E300" s="456"/>
      <c r="F300" s="375"/>
      <c r="G300" s="442">
        <v>0</v>
      </c>
      <c r="H300" s="443"/>
      <c r="I300" s="430"/>
      <c r="J300" s="431"/>
      <c r="K300" s="375"/>
      <c r="L300" s="442">
        <v>0</v>
      </c>
      <c r="M300" s="443"/>
      <c r="N300" s="430"/>
      <c r="O300" s="431"/>
      <c r="P300" s="375"/>
      <c r="Q300" s="442">
        <v>0</v>
      </c>
      <c r="R300" s="443"/>
      <c r="S300" s="430"/>
      <c r="T300" s="431"/>
      <c r="U300" s="375"/>
      <c r="V300" s="442">
        <v>0</v>
      </c>
      <c r="W300" s="443"/>
      <c r="X300" s="430"/>
      <c r="Y300" s="431"/>
      <c r="Z300" s="375"/>
      <c r="AA300" s="442">
        <v>0</v>
      </c>
      <c r="AB300" s="443"/>
      <c r="AC300" s="430"/>
      <c r="AD300" s="431"/>
      <c r="AE300" s="375"/>
      <c r="AF300" s="442">
        <v>0</v>
      </c>
      <c r="AG300" s="443"/>
      <c r="AH300" s="430"/>
      <c r="AI300" s="431"/>
      <c r="AJ300" s="375"/>
      <c r="AK300" s="442">
        <v>0</v>
      </c>
      <c r="AL300" s="443"/>
      <c r="AM300" s="430"/>
      <c r="AN300" s="431"/>
      <c r="AO300" s="375"/>
      <c r="AP300" s="442">
        <v>0</v>
      </c>
      <c r="AQ300" s="443"/>
      <c r="AR300" s="430"/>
      <c r="AS300" s="431"/>
      <c r="AT300" s="375"/>
      <c r="AU300" s="442">
        <v>0</v>
      </c>
      <c r="AV300" s="443"/>
      <c r="AW300" s="430"/>
      <c r="AX300" s="431"/>
      <c r="AY300" s="375"/>
      <c r="AZ300" s="442">
        <v>0</v>
      </c>
      <c r="BA300" s="443"/>
      <c r="BB300" s="430"/>
      <c r="BC300" s="431"/>
      <c r="BD300" s="375"/>
      <c r="BE300" s="442">
        <v>0</v>
      </c>
      <c r="BF300" s="443"/>
      <c r="BG300" s="430"/>
      <c r="BH300" s="431"/>
      <c r="BI300" s="375"/>
      <c r="BJ300" s="442">
        <v>0</v>
      </c>
      <c r="BK300" s="443"/>
      <c r="BL300" s="430"/>
      <c r="BM300" s="431"/>
      <c r="BN300" s="375"/>
      <c r="BO300" s="442">
        <v>0</v>
      </c>
      <c r="BP300" s="443"/>
      <c r="BQ300" s="430"/>
      <c r="BR300" s="431"/>
      <c r="BS300" s="375"/>
      <c r="BT300" s="442">
        <f>SUM(L300:BO300)</f>
        <v>0</v>
      </c>
      <c r="BU300" s="443"/>
      <c r="BV300" s="430"/>
      <c r="BW300" s="8"/>
      <c r="BZ300" s="9"/>
    </row>
    <row r="301" spans="4:78" ht="12.75" hidden="1" customHeight="1" x14ac:dyDescent="0.35">
      <c r="D301" s="8"/>
      <c r="E301" s="456"/>
      <c r="G301" s="430"/>
      <c r="H301" s="430"/>
      <c r="I301" s="430"/>
      <c r="J301" s="431"/>
      <c r="L301" s="430"/>
      <c r="M301" s="430"/>
      <c r="N301" s="430"/>
      <c r="O301" s="431"/>
      <c r="Q301" s="430"/>
      <c r="R301" s="430"/>
      <c r="S301" s="430"/>
      <c r="T301" s="431"/>
      <c r="V301" s="430"/>
      <c r="W301" s="430"/>
      <c r="X301" s="430"/>
      <c r="Y301" s="431"/>
      <c r="AA301" s="430"/>
      <c r="AB301" s="430"/>
      <c r="AC301" s="430"/>
      <c r="AD301" s="431"/>
      <c r="AF301" s="430"/>
      <c r="AG301" s="430"/>
      <c r="AH301" s="430"/>
      <c r="AI301" s="431"/>
      <c r="AK301" s="430"/>
      <c r="AL301" s="430"/>
      <c r="AM301" s="430"/>
      <c r="AN301" s="431"/>
      <c r="AP301" s="430"/>
      <c r="AQ301" s="430"/>
      <c r="AR301" s="430"/>
      <c r="AS301" s="431"/>
      <c r="AU301" s="430"/>
      <c r="AV301" s="430"/>
      <c r="AW301" s="430"/>
      <c r="AX301" s="431"/>
      <c r="AZ301" s="430"/>
      <c r="BA301" s="430"/>
      <c r="BB301" s="430"/>
      <c r="BC301" s="431"/>
      <c r="BE301" s="430"/>
      <c r="BF301" s="430"/>
      <c r="BG301" s="430"/>
      <c r="BH301" s="431"/>
      <c r="BJ301" s="430"/>
      <c r="BK301" s="430"/>
      <c r="BL301" s="430"/>
      <c r="BM301" s="431"/>
      <c r="BO301" s="430"/>
      <c r="BP301" s="430"/>
      <c r="BQ301" s="430"/>
      <c r="BR301" s="431"/>
      <c r="BT301" s="430"/>
      <c r="BU301" s="430"/>
      <c r="BV301" s="430"/>
      <c r="BW301" s="8"/>
      <c r="BZ301" s="9"/>
    </row>
    <row r="302" spans="4:78" ht="12.75" customHeight="1" x14ac:dyDescent="0.35">
      <c r="D302" s="8" t="s">
        <v>349</v>
      </c>
      <c r="G302" s="430">
        <f>SUM(G303:G305)</f>
        <v>0</v>
      </c>
      <c r="H302" s="430"/>
      <c r="I302" s="430"/>
      <c r="J302" s="431"/>
      <c r="K302" s="430"/>
      <c r="L302" s="430">
        <f>SUM(L303:L305)</f>
        <v>0</v>
      </c>
      <c r="M302" s="430"/>
      <c r="N302" s="430"/>
      <c r="O302" s="431"/>
      <c r="P302" s="430"/>
      <c r="Q302" s="430">
        <f>SUM(Q303:Q305)</f>
        <v>0</v>
      </c>
      <c r="R302" s="430"/>
      <c r="S302" s="430"/>
      <c r="T302" s="431"/>
      <c r="U302" s="430"/>
      <c r="V302" s="430">
        <f>SUM(V303:V305)</f>
        <v>0</v>
      </c>
      <c r="W302" s="430"/>
      <c r="X302" s="430"/>
      <c r="Y302" s="431"/>
      <c r="Z302" s="430"/>
      <c r="AA302" s="430">
        <f>SUM(AA303:AA305)</f>
        <v>0</v>
      </c>
      <c r="AB302" s="430"/>
      <c r="AC302" s="430"/>
      <c r="AD302" s="431"/>
      <c r="AE302" s="430"/>
      <c r="AF302" s="430">
        <f>SUM(AF303:AF305)</f>
        <v>0</v>
      </c>
      <c r="AG302" s="430"/>
      <c r="AH302" s="430"/>
      <c r="AI302" s="431"/>
      <c r="AJ302" s="430"/>
      <c r="AK302" s="430">
        <f>SUM(AK303:AK305)</f>
        <v>0</v>
      </c>
      <c r="AL302" s="430"/>
      <c r="AM302" s="430"/>
      <c r="AN302" s="431"/>
      <c r="AO302" s="430"/>
      <c r="AP302" s="430">
        <f>SUM(AP303:AP305)</f>
        <v>0</v>
      </c>
      <c r="AQ302" s="430"/>
      <c r="AR302" s="430"/>
      <c r="AS302" s="431"/>
      <c r="AT302" s="430"/>
      <c r="AU302" s="430">
        <f>SUM(AU303:AU305)</f>
        <v>0</v>
      </c>
      <c r="AV302" s="430"/>
      <c r="AW302" s="430"/>
      <c r="AX302" s="431"/>
      <c r="AY302" s="430"/>
      <c r="AZ302" s="430">
        <f>SUM(AZ303:AZ305)</f>
        <v>0</v>
      </c>
      <c r="BA302" s="430"/>
      <c r="BB302" s="430"/>
      <c r="BC302" s="431"/>
      <c r="BD302" s="430"/>
      <c r="BE302" s="430">
        <f>SUM(BE303:BE305)</f>
        <v>0</v>
      </c>
      <c r="BF302" s="430"/>
      <c r="BG302" s="430"/>
      <c r="BH302" s="431"/>
      <c r="BI302" s="430"/>
      <c r="BJ302" s="430">
        <f>SUM(BJ303:BJ305)</f>
        <v>0</v>
      </c>
      <c r="BK302" s="430"/>
      <c r="BL302" s="430"/>
      <c r="BM302" s="431"/>
      <c r="BN302" s="430"/>
      <c r="BO302" s="430">
        <f>SUM(BO303:BO305)</f>
        <v>0</v>
      </c>
      <c r="BP302" s="430"/>
      <c r="BQ302" s="430"/>
      <c r="BR302" s="431"/>
      <c r="BS302" s="430"/>
      <c r="BT302" s="430">
        <f>SUM(BT303:BT305)</f>
        <v>0</v>
      </c>
      <c r="BU302" s="430"/>
      <c r="BV302" s="430"/>
      <c r="BW302" s="8"/>
      <c r="BZ302" s="9"/>
    </row>
    <row r="303" spans="4:78" ht="12.75" customHeight="1" x14ac:dyDescent="0.35">
      <c r="D303" s="8" t="s">
        <v>328</v>
      </c>
      <c r="F303" s="362"/>
      <c r="G303" s="428">
        <v>0</v>
      </c>
      <c r="H303" s="429"/>
      <c r="I303" s="430"/>
      <c r="J303" s="431"/>
      <c r="K303" s="432"/>
      <c r="L303" s="428">
        <v>0</v>
      </c>
      <c r="M303" s="429"/>
      <c r="N303" s="430"/>
      <c r="O303" s="431"/>
      <c r="P303" s="432"/>
      <c r="Q303" s="428">
        <v>0</v>
      </c>
      <c r="R303" s="429"/>
      <c r="S303" s="430"/>
      <c r="T303" s="431"/>
      <c r="U303" s="432"/>
      <c r="V303" s="428"/>
      <c r="W303" s="429"/>
      <c r="X303" s="430"/>
      <c r="Y303" s="431"/>
      <c r="Z303" s="432"/>
      <c r="AA303" s="428"/>
      <c r="AB303" s="429"/>
      <c r="AC303" s="430"/>
      <c r="AD303" s="431"/>
      <c r="AE303" s="432"/>
      <c r="AF303" s="428"/>
      <c r="AG303" s="429"/>
      <c r="AH303" s="430"/>
      <c r="AI303" s="431"/>
      <c r="AJ303" s="432"/>
      <c r="AK303" s="428"/>
      <c r="AL303" s="429"/>
      <c r="AM303" s="430"/>
      <c r="AN303" s="431"/>
      <c r="AO303" s="432"/>
      <c r="AP303" s="428">
        <v>0</v>
      </c>
      <c r="AQ303" s="429"/>
      <c r="AR303" s="430"/>
      <c r="AS303" s="431"/>
      <c r="AT303" s="432"/>
      <c r="AU303" s="428">
        <v>0</v>
      </c>
      <c r="AV303" s="429"/>
      <c r="AW303" s="430"/>
      <c r="AX303" s="431"/>
      <c r="AY303" s="432"/>
      <c r="AZ303" s="428"/>
      <c r="BA303" s="429"/>
      <c r="BB303" s="430"/>
      <c r="BC303" s="431"/>
      <c r="BD303" s="432"/>
      <c r="BE303" s="428"/>
      <c r="BF303" s="429"/>
      <c r="BG303" s="430"/>
      <c r="BH303" s="431"/>
      <c r="BI303" s="432"/>
      <c r="BJ303" s="428">
        <v>0</v>
      </c>
      <c r="BK303" s="429"/>
      <c r="BL303" s="430"/>
      <c r="BM303" s="431"/>
      <c r="BN303" s="432"/>
      <c r="BO303" s="428">
        <v>0</v>
      </c>
      <c r="BP303" s="429"/>
      <c r="BQ303" s="430"/>
      <c r="BR303" s="431"/>
      <c r="BS303" s="432"/>
      <c r="BT303" s="428">
        <f>SUM(L303:BO303)</f>
        <v>0</v>
      </c>
      <c r="BU303" s="429"/>
      <c r="BV303" s="430"/>
      <c r="BW303" s="8"/>
      <c r="BZ303" s="9"/>
    </row>
    <row r="304" spans="4:78" ht="12.75" customHeight="1" x14ac:dyDescent="0.35">
      <c r="D304" s="8" t="s">
        <v>331</v>
      </c>
      <c r="F304" s="357"/>
      <c r="G304" s="430">
        <v>0</v>
      </c>
      <c r="H304" s="434"/>
      <c r="I304" s="430"/>
      <c r="J304" s="431"/>
      <c r="K304" s="431"/>
      <c r="L304" s="430">
        <v>0</v>
      </c>
      <c r="M304" s="434"/>
      <c r="N304" s="430"/>
      <c r="O304" s="431"/>
      <c r="P304" s="431"/>
      <c r="Q304" s="430">
        <v>0</v>
      </c>
      <c r="R304" s="434"/>
      <c r="S304" s="430"/>
      <c r="T304" s="431"/>
      <c r="U304" s="431"/>
      <c r="V304" s="430"/>
      <c r="W304" s="434"/>
      <c r="X304" s="430"/>
      <c r="Y304" s="431"/>
      <c r="Z304" s="431"/>
      <c r="AA304" s="430"/>
      <c r="AB304" s="434"/>
      <c r="AC304" s="430"/>
      <c r="AD304" s="431"/>
      <c r="AE304" s="431"/>
      <c r="AF304" s="430"/>
      <c r="AG304" s="434"/>
      <c r="AH304" s="430"/>
      <c r="AI304" s="431"/>
      <c r="AJ304" s="431"/>
      <c r="AK304" s="430"/>
      <c r="AL304" s="434"/>
      <c r="AM304" s="430"/>
      <c r="AN304" s="431"/>
      <c r="AO304" s="431"/>
      <c r="AP304" s="430">
        <v>0</v>
      </c>
      <c r="AQ304" s="434"/>
      <c r="AR304" s="430"/>
      <c r="AS304" s="431"/>
      <c r="AT304" s="431"/>
      <c r="AU304" s="430">
        <v>0</v>
      </c>
      <c r="AV304" s="434"/>
      <c r="AW304" s="430"/>
      <c r="AX304" s="431"/>
      <c r="AY304" s="431"/>
      <c r="AZ304" s="430"/>
      <c r="BA304" s="434"/>
      <c r="BB304" s="430"/>
      <c r="BC304" s="431"/>
      <c r="BD304" s="431"/>
      <c r="BE304" s="430"/>
      <c r="BF304" s="434"/>
      <c r="BG304" s="430"/>
      <c r="BH304" s="431"/>
      <c r="BI304" s="431"/>
      <c r="BJ304" s="430">
        <v>0</v>
      </c>
      <c r="BK304" s="434"/>
      <c r="BL304" s="430"/>
      <c r="BM304" s="431"/>
      <c r="BN304" s="431"/>
      <c r="BO304" s="430">
        <v>0</v>
      </c>
      <c r="BP304" s="434"/>
      <c r="BQ304" s="430"/>
      <c r="BR304" s="431"/>
      <c r="BS304" s="431"/>
      <c r="BT304" s="430">
        <f>SUM(L304:BO304)</f>
        <v>0</v>
      </c>
      <c r="BU304" s="434"/>
      <c r="BV304" s="430"/>
      <c r="BW304" s="8"/>
      <c r="BZ304" s="9"/>
    </row>
    <row r="305" spans="4:78" ht="12.75" customHeight="1" x14ac:dyDescent="0.35">
      <c r="D305" s="8" t="s">
        <v>348</v>
      </c>
      <c r="F305" s="375"/>
      <c r="G305" s="442">
        <v>0</v>
      </c>
      <c r="H305" s="443"/>
      <c r="I305" s="430"/>
      <c r="J305" s="431"/>
      <c r="K305" s="444"/>
      <c r="L305" s="442">
        <v>0</v>
      </c>
      <c r="M305" s="443"/>
      <c r="N305" s="430"/>
      <c r="O305" s="431"/>
      <c r="P305" s="444"/>
      <c r="Q305" s="442">
        <v>0</v>
      </c>
      <c r="R305" s="443"/>
      <c r="S305" s="430"/>
      <c r="T305" s="431"/>
      <c r="U305" s="444"/>
      <c r="V305" s="442"/>
      <c r="W305" s="443"/>
      <c r="X305" s="430"/>
      <c r="Y305" s="431"/>
      <c r="Z305" s="444"/>
      <c r="AA305" s="442"/>
      <c r="AB305" s="443"/>
      <c r="AC305" s="430"/>
      <c r="AD305" s="431"/>
      <c r="AE305" s="444"/>
      <c r="AF305" s="442"/>
      <c r="AG305" s="443"/>
      <c r="AH305" s="430"/>
      <c r="AI305" s="431"/>
      <c r="AJ305" s="444"/>
      <c r="AK305" s="442"/>
      <c r="AL305" s="443"/>
      <c r="AM305" s="430"/>
      <c r="AN305" s="431"/>
      <c r="AO305" s="444"/>
      <c r="AP305" s="442">
        <v>0</v>
      </c>
      <c r="AQ305" s="443"/>
      <c r="AR305" s="430"/>
      <c r="AS305" s="431"/>
      <c r="AT305" s="444"/>
      <c r="AU305" s="442">
        <v>0</v>
      </c>
      <c r="AV305" s="443"/>
      <c r="AW305" s="430"/>
      <c r="AX305" s="431"/>
      <c r="AY305" s="444"/>
      <c r="AZ305" s="442"/>
      <c r="BA305" s="443"/>
      <c r="BB305" s="430"/>
      <c r="BC305" s="431"/>
      <c r="BD305" s="444"/>
      <c r="BE305" s="442"/>
      <c r="BF305" s="443"/>
      <c r="BG305" s="430"/>
      <c r="BH305" s="431"/>
      <c r="BI305" s="444"/>
      <c r="BJ305" s="442">
        <v>0</v>
      </c>
      <c r="BK305" s="443"/>
      <c r="BL305" s="430"/>
      <c r="BM305" s="431"/>
      <c r="BN305" s="444"/>
      <c r="BO305" s="442">
        <v>0</v>
      </c>
      <c r="BP305" s="443"/>
      <c r="BQ305" s="430"/>
      <c r="BR305" s="431"/>
      <c r="BS305" s="444"/>
      <c r="BT305" s="442">
        <f>SUM(L305:BO305)</f>
        <v>0</v>
      </c>
      <c r="BU305" s="443"/>
      <c r="BV305" s="430"/>
      <c r="BW305" s="8"/>
      <c r="BZ305" s="9"/>
    </row>
    <row r="306" spans="4:78" ht="12.75" customHeight="1" x14ac:dyDescent="0.35">
      <c r="D306" s="8"/>
      <c r="G306" s="430"/>
      <c r="H306" s="430"/>
      <c r="I306" s="430"/>
      <c r="J306" s="431"/>
      <c r="K306" s="430"/>
      <c r="L306" s="430"/>
      <c r="M306" s="430"/>
      <c r="N306" s="430"/>
      <c r="O306" s="431"/>
      <c r="P306" s="430"/>
      <c r="Q306" s="430"/>
      <c r="R306" s="430"/>
      <c r="S306" s="430"/>
      <c r="T306" s="431"/>
      <c r="U306" s="430"/>
      <c r="V306" s="430"/>
      <c r="W306" s="430"/>
      <c r="X306" s="430"/>
      <c r="Y306" s="431"/>
      <c r="Z306" s="430"/>
      <c r="AA306" s="430"/>
      <c r="AB306" s="430"/>
      <c r="AC306" s="430"/>
      <c r="AD306" s="431"/>
      <c r="AE306" s="430"/>
      <c r="AF306" s="430"/>
      <c r="AG306" s="430"/>
      <c r="AH306" s="430"/>
      <c r="AI306" s="431"/>
      <c r="AJ306" s="430"/>
      <c r="AK306" s="430"/>
      <c r="AL306" s="430"/>
      <c r="AM306" s="430"/>
      <c r="AN306" s="431"/>
      <c r="AO306" s="430"/>
      <c r="AP306" s="430"/>
      <c r="AQ306" s="430"/>
      <c r="AR306" s="430"/>
      <c r="AS306" s="431"/>
      <c r="AT306" s="430"/>
      <c r="AU306" s="430"/>
      <c r="AV306" s="430"/>
      <c r="AW306" s="430"/>
      <c r="AX306" s="431"/>
      <c r="AY306" s="430"/>
      <c r="AZ306" s="430"/>
      <c r="BA306" s="430"/>
      <c r="BB306" s="430"/>
      <c r="BC306" s="431"/>
      <c r="BD306" s="430"/>
      <c r="BE306" s="430"/>
      <c r="BF306" s="430"/>
      <c r="BG306" s="430"/>
      <c r="BH306" s="431"/>
      <c r="BI306" s="430"/>
      <c r="BJ306" s="430"/>
      <c r="BK306" s="430"/>
      <c r="BL306" s="430"/>
      <c r="BM306" s="431"/>
      <c r="BN306" s="430"/>
      <c r="BO306" s="430"/>
      <c r="BP306" s="430"/>
      <c r="BQ306" s="430"/>
      <c r="BR306" s="431"/>
      <c r="BS306" s="430"/>
      <c r="BT306" s="430"/>
      <c r="BU306" s="430"/>
      <c r="BV306" s="430"/>
      <c r="BW306" s="8"/>
      <c r="BZ306" s="9"/>
    </row>
    <row r="307" spans="4:78" ht="12.75" hidden="1" customHeight="1" x14ac:dyDescent="0.35">
      <c r="D307" s="8" t="s">
        <v>350</v>
      </c>
      <c r="G307" s="430">
        <f>SUM(G308:G310)</f>
        <v>0</v>
      </c>
      <c r="H307" s="430"/>
      <c r="I307" s="430"/>
      <c r="J307" s="431"/>
      <c r="K307" s="430"/>
      <c r="L307" s="430">
        <f>SUM(L308:L310)</f>
        <v>0</v>
      </c>
      <c r="M307" s="430"/>
      <c r="N307" s="430"/>
      <c r="O307" s="431"/>
      <c r="P307" s="430"/>
      <c r="Q307" s="430">
        <f>SUM(Q308:Q310)</f>
        <v>0</v>
      </c>
      <c r="R307" s="430"/>
      <c r="S307" s="430"/>
      <c r="T307" s="431"/>
      <c r="U307" s="430"/>
      <c r="V307" s="430">
        <f>SUM(V308:V310)</f>
        <v>0</v>
      </c>
      <c r="W307" s="430"/>
      <c r="X307" s="430"/>
      <c r="Y307" s="431"/>
      <c r="Z307" s="430"/>
      <c r="AA307" s="430">
        <f>SUM(AA308:AA310)</f>
        <v>0</v>
      </c>
      <c r="AB307" s="430"/>
      <c r="AC307" s="430"/>
      <c r="AD307" s="431"/>
      <c r="AE307" s="430"/>
      <c r="AF307" s="430">
        <f>SUM(AF308:AF310)</f>
        <v>0</v>
      </c>
      <c r="AG307" s="430"/>
      <c r="AH307" s="430"/>
      <c r="AI307" s="431"/>
      <c r="AJ307" s="430"/>
      <c r="AK307" s="430">
        <f>SUM(AK308:AK310)</f>
        <v>0</v>
      </c>
      <c r="AL307" s="430"/>
      <c r="AM307" s="430"/>
      <c r="AN307" s="431"/>
      <c r="AO307" s="430"/>
      <c r="AP307" s="430">
        <f>SUM(AP308:AP310)</f>
        <v>0</v>
      </c>
      <c r="AQ307" s="430"/>
      <c r="AR307" s="430"/>
      <c r="AS307" s="431"/>
      <c r="AT307" s="430"/>
      <c r="AU307" s="430">
        <f>SUM(AU308:AU310)</f>
        <v>0</v>
      </c>
      <c r="AV307" s="430"/>
      <c r="AW307" s="430"/>
      <c r="AX307" s="431"/>
      <c r="AY307" s="430"/>
      <c r="AZ307" s="430">
        <f>SUM(AZ308:AZ310)</f>
        <v>0</v>
      </c>
      <c r="BA307" s="430"/>
      <c r="BB307" s="430"/>
      <c r="BC307" s="431"/>
      <c r="BD307" s="430"/>
      <c r="BE307" s="430">
        <f>SUM(BE308:BE310)</f>
        <v>0</v>
      </c>
      <c r="BF307" s="430"/>
      <c r="BG307" s="430"/>
      <c r="BH307" s="431"/>
      <c r="BI307" s="430"/>
      <c r="BJ307" s="430">
        <f>SUM(BJ308:BJ310)</f>
        <v>0</v>
      </c>
      <c r="BK307" s="430"/>
      <c r="BL307" s="430"/>
      <c r="BM307" s="431"/>
      <c r="BN307" s="430"/>
      <c r="BO307" s="430">
        <f>SUM(BO308:BO310)</f>
        <v>0</v>
      </c>
      <c r="BP307" s="430"/>
      <c r="BQ307" s="430"/>
      <c r="BR307" s="431"/>
      <c r="BS307" s="430"/>
      <c r="BT307" s="430">
        <f>SUM(BT308:BT310)</f>
        <v>0</v>
      </c>
      <c r="BU307" s="430"/>
      <c r="BV307" s="430"/>
      <c r="BW307" s="8"/>
      <c r="BZ307" s="9"/>
    </row>
    <row r="308" spans="4:78" ht="12.75" hidden="1" customHeight="1" x14ac:dyDescent="0.35">
      <c r="D308" s="8" t="s">
        <v>328</v>
      </c>
      <c r="F308" s="362"/>
      <c r="G308" s="428">
        <v>0</v>
      </c>
      <c r="H308" s="429"/>
      <c r="I308" s="430"/>
      <c r="J308" s="431"/>
      <c r="K308" s="432"/>
      <c r="L308" s="428">
        <v>0</v>
      </c>
      <c r="M308" s="429"/>
      <c r="N308" s="430"/>
      <c r="O308" s="431"/>
      <c r="P308" s="432"/>
      <c r="Q308" s="428">
        <v>0</v>
      </c>
      <c r="R308" s="429"/>
      <c r="S308" s="430"/>
      <c r="T308" s="431"/>
      <c r="U308" s="432"/>
      <c r="V308" s="428">
        <v>0</v>
      </c>
      <c r="W308" s="429"/>
      <c r="X308" s="430"/>
      <c r="Y308" s="431"/>
      <c r="Z308" s="432"/>
      <c r="AA308" s="428">
        <v>0</v>
      </c>
      <c r="AB308" s="429"/>
      <c r="AC308" s="430"/>
      <c r="AD308" s="431"/>
      <c r="AE308" s="432"/>
      <c r="AF308" s="428">
        <v>0</v>
      </c>
      <c r="AG308" s="429"/>
      <c r="AH308" s="430"/>
      <c r="AI308" s="431"/>
      <c r="AJ308" s="432"/>
      <c r="AK308" s="428">
        <v>0</v>
      </c>
      <c r="AL308" s="429"/>
      <c r="AM308" s="430"/>
      <c r="AN308" s="431"/>
      <c r="AO308" s="432"/>
      <c r="AP308" s="428">
        <v>0</v>
      </c>
      <c r="AQ308" s="429"/>
      <c r="AR308" s="430"/>
      <c r="AS308" s="431"/>
      <c r="AT308" s="432"/>
      <c r="AU308" s="428">
        <v>0</v>
      </c>
      <c r="AV308" s="429"/>
      <c r="AW308" s="430"/>
      <c r="AX308" s="431"/>
      <c r="AY308" s="432"/>
      <c r="AZ308" s="428">
        <v>0</v>
      </c>
      <c r="BA308" s="429"/>
      <c r="BB308" s="430"/>
      <c r="BC308" s="431"/>
      <c r="BD308" s="432"/>
      <c r="BE308" s="428">
        <v>0</v>
      </c>
      <c r="BF308" s="429"/>
      <c r="BG308" s="430"/>
      <c r="BH308" s="431"/>
      <c r="BI308" s="432"/>
      <c r="BJ308" s="428">
        <v>0</v>
      </c>
      <c r="BK308" s="429"/>
      <c r="BL308" s="430"/>
      <c r="BM308" s="431"/>
      <c r="BN308" s="432"/>
      <c r="BO308" s="428">
        <v>0</v>
      </c>
      <c r="BP308" s="429"/>
      <c r="BQ308" s="430"/>
      <c r="BR308" s="431"/>
      <c r="BS308" s="432"/>
      <c r="BT308" s="428">
        <f>SUM(L308:BO308)</f>
        <v>0</v>
      </c>
      <c r="BU308" s="429"/>
      <c r="BV308" s="430"/>
      <c r="BW308" s="8"/>
      <c r="BZ308" s="9"/>
    </row>
    <row r="309" spans="4:78" ht="12.75" hidden="1" customHeight="1" x14ac:dyDescent="0.35">
      <c r="D309" s="8" t="s">
        <v>331</v>
      </c>
      <c r="F309" s="357"/>
      <c r="G309" s="430">
        <v>0</v>
      </c>
      <c r="H309" s="434"/>
      <c r="I309" s="430"/>
      <c r="J309" s="431"/>
      <c r="K309" s="431"/>
      <c r="L309" s="430">
        <v>0</v>
      </c>
      <c r="M309" s="434"/>
      <c r="N309" s="430"/>
      <c r="O309" s="431"/>
      <c r="P309" s="431"/>
      <c r="Q309" s="430">
        <v>0</v>
      </c>
      <c r="R309" s="434"/>
      <c r="S309" s="430"/>
      <c r="T309" s="431"/>
      <c r="U309" s="431"/>
      <c r="V309" s="430">
        <v>0</v>
      </c>
      <c r="W309" s="434"/>
      <c r="X309" s="430"/>
      <c r="Y309" s="431"/>
      <c r="Z309" s="431"/>
      <c r="AA309" s="430">
        <v>0</v>
      </c>
      <c r="AB309" s="434"/>
      <c r="AC309" s="430"/>
      <c r="AD309" s="431"/>
      <c r="AE309" s="431"/>
      <c r="AF309" s="430">
        <v>0</v>
      </c>
      <c r="AG309" s="434"/>
      <c r="AH309" s="430"/>
      <c r="AI309" s="431"/>
      <c r="AJ309" s="431"/>
      <c r="AK309" s="430">
        <v>0</v>
      </c>
      <c r="AL309" s="434"/>
      <c r="AM309" s="430"/>
      <c r="AN309" s="431"/>
      <c r="AO309" s="431"/>
      <c r="AP309" s="430">
        <v>0</v>
      </c>
      <c r="AQ309" s="434"/>
      <c r="AR309" s="430"/>
      <c r="AS309" s="431"/>
      <c r="AT309" s="431"/>
      <c r="AU309" s="430">
        <v>0</v>
      </c>
      <c r="AV309" s="434"/>
      <c r="AW309" s="430"/>
      <c r="AX309" s="431"/>
      <c r="AY309" s="431"/>
      <c r="AZ309" s="430">
        <v>0</v>
      </c>
      <c r="BA309" s="434"/>
      <c r="BB309" s="430"/>
      <c r="BC309" s="431"/>
      <c r="BD309" s="431"/>
      <c r="BE309" s="430">
        <v>0</v>
      </c>
      <c r="BF309" s="434"/>
      <c r="BG309" s="430"/>
      <c r="BH309" s="431"/>
      <c r="BI309" s="431"/>
      <c r="BJ309" s="430">
        <v>0</v>
      </c>
      <c r="BK309" s="434"/>
      <c r="BL309" s="430"/>
      <c r="BM309" s="431"/>
      <c r="BN309" s="431"/>
      <c r="BO309" s="430">
        <v>0</v>
      </c>
      <c r="BP309" s="434"/>
      <c r="BQ309" s="430"/>
      <c r="BR309" s="431"/>
      <c r="BS309" s="431"/>
      <c r="BT309" s="430">
        <f>SUM(L309:BO309)</f>
        <v>0</v>
      </c>
      <c r="BU309" s="434"/>
      <c r="BV309" s="430"/>
      <c r="BW309" s="8"/>
      <c r="BZ309" s="9"/>
    </row>
    <row r="310" spans="4:78" ht="12.75" hidden="1" customHeight="1" x14ac:dyDescent="0.35">
      <c r="D310" s="8" t="s">
        <v>348</v>
      </c>
      <c r="F310" s="375"/>
      <c r="G310" s="442">
        <v>0</v>
      </c>
      <c r="H310" s="443"/>
      <c r="I310" s="430"/>
      <c r="J310" s="431"/>
      <c r="K310" s="444"/>
      <c r="L310" s="442">
        <v>0</v>
      </c>
      <c r="M310" s="443"/>
      <c r="N310" s="430"/>
      <c r="O310" s="431"/>
      <c r="P310" s="444"/>
      <c r="Q310" s="442">
        <v>0</v>
      </c>
      <c r="R310" s="443"/>
      <c r="S310" s="430"/>
      <c r="T310" s="431"/>
      <c r="U310" s="444"/>
      <c r="V310" s="442">
        <v>0</v>
      </c>
      <c r="W310" s="443"/>
      <c r="X310" s="430"/>
      <c r="Y310" s="431"/>
      <c r="Z310" s="444"/>
      <c r="AA310" s="442">
        <v>0</v>
      </c>
      <c r="AB310" s="443"/>
      <c r="AC310" s="430"/>
      <c r="AD310" s="431"/>
      <c r="AE310" s="444"/>
      <c r="AF310" s="442">
        <v>0</v>
      </c>
      <c r="AG310" s="443"/>
      <c r="AH310" s="430"/>
      <c r="AI310" s="431"/>
      <c r="AJ310" s="444"/>
      <c r="AK310" s="442">
        <v>0</v>
      </c>
      <c r="AL310" s="443"/>
      <c r="AM310" s="430"/>
      <c r="AN310" s="431"/>
      <c r="AO310" s="444"/>
      <c r="AP310" s="442">
        <v>0</v>
      </c>
      <c r="AQ310" s="443"/>
      <c r="AR310" s="430"/>
      <c r="AS310" s="431"/>
      <c r="AT310" s="444"/>
      <c r="AU310" s="442">
        <v>0</v>
      </c>
      <c r="AV310" s="443"/>
      <c r="AW310" s="430"/>
      <c r="AX310" s="431"/>
      <c r="AY310" s="444"/>
      <c r="AZ310" s="442">
        <v>0</v>
      </c>
      <c r="BA310" s="443"/>
      <c r="BB310" s="430"/>
      <c r="BC310" s="431"/>
      <c r="BD310" s="444"/>
      <c r="BE310" s="442">
        <v>0</v>
      </c>
      <c r="BF310" s="443"/>
      <c r="BG310" s="430"/>
      <c r="BH310" s="431"/>
      <c r="BI310" s="444"/>
      <c r="BJ310" s="442">
        <v>0</v>
      </c>
      <c r="BK310" s="443"/>
      <c r="BL310" s="430"/>
      <c r="BM310" s="431"/>
      <c r="BN310" s="444"/>
      <c r="BO310" s="442">
        <v>0</v>
      </c>
      <c r="BP310" s="443"/>
      <c r="BQ310" s="430"/>
      <c r="BR310" s="431"/>
      <c r="BS310" s="444"/>
      <c r="BT310" s="442">
        <f>SUM(L310:BO310)</f>
        <v>0</v>
      </c>
      <c r="BU310" s="443"/>
      <c r="BV310" s="430"/>
      <c r="BW310" s="8"/>
      <c r="BZ310" s="9"/>
    </row>
    <row r="311" spans="4:78" ht="12.75" hidden="1" customHeight="1" x14ac:dyDescent="0.35">
      <c r="D311" s="8"/>
      <c r="G311" s="430"/>
      <c r="H311" s="430"/>
      <c r="I311" s="430"/>
      <c r="J311" s="431"/>
      <c r="K311" s="430"/>
      <c r="L311" s="430"/>
      <c r="M311" s="430"/>
      <c r="N311" s="430"/>
      <c r="O311" s="431"/>
      <c r="P311" s="430"/>
      <c r="Q311" s="430"/>
      <c r="R311" s="430"/>
      <c r="S311" s="430"/>
      <c r="T311" s="431"/>
      <c r="U311" s="430"/>
      <c r="V311" s="430"/>
      <c r="W311" s="430"/>
      <c r="X311" s="430"/>
      <c r="Y311" s="431"/>
      <c r="Z311" s="430"/>
      <c r="AA311" s="430"/>
      <c r="AB311" s="430"/>
      <c r="AC311" s="430"/>
      <c r="AD311" s="431"/>
      <c r="AE311" s="430"/>
      <c r="AF311" s="430"/>
      <c r="AG311" s="430"/>
      <c r="AH311" s="430"/>
      <c r="AI311" s="431"/>
      <c r="AJ311" s="430"/>
      <c r="AK311" s="430"/>
      <c r="AL311" s="430"/>
      <c r="AM311" s="430"/>
      <c r="AN311" s="431"/>
      <c r="AO311" s="430"/>
      <c r="AP311" s="430"/>
      <c r="AQ311" s="430"/>
      <c r="AR311" s="430"/>
      <c r="AS311" s="431"/>
      <c r="AT311" s="430"/>
      <c r="AU311" s="430"/>
      <c r="AV311" s="430"/>
      <c r="AW311" s="430"/>
      <c r="AX311" s="431"/>
      <c r="AY311" s="430"/>
      <c r="AZ311" s="430"/>
      <c r="BA311" s="430"/>
      <c r="BB311" s="430"/>
      <c r="BC311" s="431"/>
      <c r="BD311" s="430"/>
      <c r="BE311" s="430"/>
      <c r="BF311" s="430"/>
      <c r="BG311" s="430"/>
      <c r="BH311" s="431"/>
      <c r="BI311" s="430"/>
      <c r="BJ311" s="430"/>
      <c r="BK311" s="430"/>
      <c r="BL311" s="430"/>
      <c r="BM311" s="431"/>
      <c r="BN311" s="430"/>
      <c r="BO311" s="430"/>
      <c r="BP311" s="430"/>
      <c r="BQ311" s="430"/>
      <c r="BR311" s="431"/>
      <c r="BS311" s="430"/>
      <c r="BT311" s="430"/>
      <c r="BU311" s="430"/>
      <c r="BV311" s="430"/>
      <c r="BW311" s="8"/>
      <c r="BZ311" s="9"/>
    </row>
    <row r="312" spans="4:78" ht="12.75" customHeight="1" x14ac:dyDescent="0.35">
      <c r="D312" s="8" t="s">
        <v>351</v>
      </c>
      <c r="G312" s="430">
        <f>SUM(G313:G315)</f>
        <v>0</v>
      </c>
      <c r="H312" s="430"/>
      <c r="I312" s="430"/>
      <c r="J312" s="431"/>
      <c r="K312" s="430"/>
      <c r="L312" s="430">
        <f>SUM(L313:L315)</f>
        <v>0</v>
      </c>
      <c r="M312" s="430"/>
      <c r="N312" s="430"/>
      <c r="O312" s="431"/>
      <c r="P312" s="430"/>
      <c r="Q312" s="430">
        <f>SUM(Q313:Q315)</f>
        <v>0</v>
      </c>
      <c r="R312" s="430"/>
      <c r="S312" s="430"/>
      <c r="T312" s="431"/>
      <c r="U312" s="430"/>
      <c r="V312" s="430">
        <f>SUM(V313:V315)</f>
        <v>0</v>
      </c>
      <c r="W312" s="430"/>
      <c r="X312" s="430"/>
      <c r="Y312" s="431"/>
      <c r="Z312" s="430"/>
      <c r="AA312" s="430">
        <f>SUM(AA313:AA315)</f>
        <v>0</v>
      </c>
      <c r="AB312" s="430"/>
      <c r="AC312" s="430"/>
      <c r="AD312" s="431"/>
      <c r="AE312" s="430"/>
      <c r="AF312" s="430">
        <f>SUM(AF313:AF315)</f>
        <v>0</v>
      </c>
      <c r="AG312" s="430"/>
      <c r="AH312" s="430"/>
      <c r="AI312" s="431"/>
      <c r="AJ312" s="430"/>
      <c r="AK312" s="430">
        <f>SUM(AK313:AK315)</f>
        <v>0</v>
      </c>
      <c r="AL312" s="430"/>
      <c r="AM312" s="430"/>
      <c r="AN312" s="431"/>
      <c r="AO312" s="430"/>
      <c r="AP312" s="430">
        <f>SUM(AP313:AP315)</f>
        <v>0</v>
      </c>
      <c r="AQ312" s="430"/>
      <c r="AR312" s="430"/>
      <c r="AS312" s="431"/>
      <c r="AT312" s="430"/>
      <c r="AU312" s="430">
        <f>SUM(AU313:AU315)</f>
        <v>0</v>
      </c>
      <c r="AV312" s="430"/>
      <c r="AW312" s="430"/>
      <c r="AX312" s="431"/>
      <c r="AY312" s="430"/>
      <c r="AZ312" s="430">
        <f>SUM(AZ313:AZ315)</f>
        <v>0</v>
      </c>
      <c r="BA312" s="430"/>
      <c r="BB312" s="430"/>
      <c r="BC312" s="431"/>
      <c r="BD312" s="430"/>
      <c r="BE312" s="430">
        <f>SUM(BE313:BE315)</f>
        <v>0</v>
      </c>
      <c r="BF312" s="430"/>
      <c r="BG312" s="430"/>
      <c r="BH312" s="431"/>
      <c r="BI312" s="430"/>
      <c r="BJ312" s="430">
        <f>SUM(BJ313:BJ315)</f>
        <v>0</v>
      </c>
      <c r="BK312" s="430"/>
      <c r="BL312" s="430"/>
      <c r="BM312" s="431"/>
      <c r="BN312" s="430"/>
      <c r="BO312" s="430">
        <f>SUM(BO313:BO315)</f>
        <v>0</v>
      </c>
      <c r="BP312" s="430"/>
      <c r="BQ312" s="430"/>
      <c r="BR312" s="431"/>
      <c r="BS312" s="430"/>
      <c r="BT312" s="430">
        <f>SUM(BT313:BT315)</f>
        <v>0</v>
      </c>
      <c r="BU312" s="430"/>
      <c r="BV312" s="430"/>
      <c r="BW312" s="8"/>
      <c r="BZ312" s="9"/>
    </row>
    <row r="313" spans="4:78" ht="12.75" customHeight="1" x14ac:dyDescent="0.35">
      <c r="D313" s="8" t="s">
        <v>328</v>
      </c>
      <c r="F313" s="362"/>
      <c r="G313" s="428">
        <v>0</v>
      </c>
      <c r="H313" s="429"/>
      <c r="I313" s="430"/>
      <c r="J313" s="431"/>
      <c r="K313" s="432"/>
      <c r="L313" s="428">
        <v>0</v>
      </c>
      <c r="M313" s="429"/>
      <c r="N313" s="430"/>
      <c r="O313" s="431"/>
      <c r="P313" s="432"/>
      <c r="Q313" s="428">
        <v>0</v>
      </c>
      <c r="R313" s="429"/>
      <c r="S313" s="430"/>
      <c r="T313" s="431"/>
      <c r="U313" s="432"/>
      <c r="V313" s="428"/>
      <c r="W313" s="429"/>
      <c r="X313" s="430"/>
      <c r="Y313" s="431"/>
      <c r="Z313" s="432"/>
      <c r="AA313" s="428"/>
      <c r="AB313" s="429"/>
      <c r="AC313" s="430"/>
      <c r="AD313" s="431"/>
      <c r="AE313" s="432"/>
      <c r="AF313" s="428"/>
      <c r="AG313" s="429"/>
      <c r="AH313" s="430"/>
      <c r="AI313" s="431"/>
      <c r="AJ313" s="432"/>
      <c r="AK313" s="428"/>
      <c r="AL313" s="429"/>
      <c r="AM313" s="430"/>
      <c r="AN313" s="431"/>
      <c r="AO313" s="432"/>
      <c r="AP313" s="428">
        <v>0</v>
      </c>
      <c r="AQ313" s="429"/>
      <c r="AR313" s="430"/>
      <c r="AS313" s="431"/>
      <c r="AT313" s="432"/>
      <c r="AU313" s="428">
        <v>0</v>
      </c>
      <c r="AV313" s="429"/>
      <c r="AW313" s="430"/>
      <c r="AX313" s="431"/>
      <c r="AY313" s="432"/>
      <c r="AZ313" s="428"/>
      <c r="BA313" s="429"/>
      <c r="BB313" s="430"/>
      <c r="BC313" s="431"/>
      <c r="BD313" s="432"/>
      <c r="BE313" s="428"/>
      <c r="BF313" s="429"/>
      <c r="BG313" s="430"/>
      <c r="BH313" s="431"/>
      <c r="BI313" s="432"/>
      <c r="BJ313" s="428">
        <v>0</v>
      </c>
      <c r="BK313" s="429"/>
      <c r="BL313" s="430"/>
      <c r="BM313" s="431"/>
      <c r="BN313" s="432"/>
      <c r="BO313" s="428">
        <v>0</v>
      </c>
      <c r="BP313" s="429"/>
      <c r="BQ313" s="430"/>
      <c r="BR313" s="431"/>
      <c r="BS313" s="432"/>
      <c r="BT313" s="428">
        <f>SUM(L313:BO313)</f>
        <v>0</v>
      </c>
      <c r="BU313" s="429"/>
      <c r="BV313" s="430"/>
      <c r="BW313" s="8"/>
      <c r="BZ313" s="9"/>
    </row>
    <row r="314" spans="4:78" ht="12.75" customHeight="1" x14ac:dyDescent="0.35">
      <c r="D314" s="8" t="s">
        <v>331</v>
      </c>
      <c r="F314" s="357"/>
      <c r="G314" s="430">
        <v>0</v>
      </c>
      <c r="H314" s="434"/>
      <c r="I314" s="430"/>
      <c r="J314" s="431"/>
      <c r="K314" s="431"/>
      <c r="L314" s="430">
        <v>0</v>
      </c>
      <c r="M314" s="434"/>
      <c r="N314" s="430"/>
      <c r="O314" s="431"/>
      <c r="P314" s="431"/>
      <c r="Q314" s="430">
        <v>0</v>
      </c>
      <c r="R314" s="434"/>
      <c r="S314" s="430"/>
      <c r="T314" s="431"/>
      <c r="U314" s="431"/>
      <c r="V314" s="430"/>
      <c r="W314" s="434"/>
      <c r="X314" s="430"/>
      <c r="Y314" s="431"/>
      <c r="Z314" s="431"/>
      <c r="AA314" s="430"/>
      <c r="AB314" s="434"/>
      <c r="AC314" s="430"/>
      <c r="AD314" s="431"/>
      <c r="AE314" s="431"/>
      <c r="AF314" s="430"/>
      <c r="AG314" s="434"/>
      <c r="AH314" s="430"/>
      <c r="AI314" s="431"/>
      <c r="AJ314" s="431"/>
      <c r="AK314" s="430"/>
      <c r="AL314" s="434"/>
      <c r="AM314" s="430"/>
      <c r="AN314" s="431"/>
      <c r="AO314" s="431"/>
      <c r="AP314" s="430">
        <v>0</v>
      </c>
      <c r="AQ314" s="434"/>
      <c r="AR314" s="430"/>
      <c r="AS314" s="431"/>
      <c r="AT314" s="431"/>
      <c r="AU314" s="430">
        <v>0</v>
      </c>
      <c r="AV314" s="434"/>
      <c r="AW314" s="430"/>
      <c r="AX314" s="431"/>
      <c r="AY314" s="431"/>
      <c r="AZ314" s="430"/>
      <c r="BA314" s="434"/>
      <c r="BB314" s="430"/>
      <c r="BC314" s="431"/>
      <c r="BD314" s="431"/>
      <c r="BE314" s="430"/>
      <c r="BF314" s="434"/>
      <c r="BG314" s="430"/>
      <c r="BH314" s="431"/>
      <c r="BI314" s="431"/>
      <c r="BJ314" s="430">
        <v>0</v>
      </c>
      <c r="BK314" s="434"/>
      <c r="BL314" s="430"/>
      <c r="BM314" s="431"/>
      <c r="BN314" s="431"/>
      <c r="BO314" s="430">
        <v>0</v>
      </c>
      <c r="BP314" s="434"/>
      <c r="BQ314" s="430"/>
      <c r="BR314" s="431"/>
      <c r="BS314" s="431"/>
      <c r="BT314" s="430">
        <f>SUM(L314:BO314)</f>
        <v>0</v>
      </c>
      <c r="BU314" s="434"/>
      <c r="BV314" s="430"/>
      <c r="BW314" s="8"/>
      <c r="BZ314" s="9"/>
    </row>
    <row r="315" spans="4:78" ht="12.75" customHeight="1" x14ac:dyDescent="0.35">
      <c r="D315" s="8" t="s">
        <v>348</v>
      </c>
      <c r="F315" s="375"/>
      <c r="G315" s="442">
        <v>0</v>
      </c>
      <c r="H315" s="443"/>
      <c r="I315" s="430"/>
      <c r="J315" s="431"/>
      <c r="K315" s="444"/>
      <c r="L315" s="442">
        <v>0</v>
      </c>
      <c r="M315" s="443"/>
      <c r="N315" s="430"/>
      <c r="O315" s="431"/>
      <c r="P315" s="444"/>
      <c r="Q315" s="442">
        <v>0</v>
      </c>
      <c r="R315" s="443"/>
      <c r="S315" s="430"/>
      <c r="T315" s="431"/>
      <c r="U315" s="444"/>
      <c r="V315" s="442"/>
      <c r="W315" s="443"/>
      <c r="X315" s="430"/>
      <c r="Y315" s="431"/>
      <c r="Z315" s="444"/>
      <c r="AA315" s="442"/>
      <c r="AB315" s="443"/>
      <c r="AC315" s="430"/>
      <c r="AD315" s="431"/>
      <c r="AE315" s="444"/>
      <c r="AF315" s="442"/>
      <c r="AG315" s="443"/>
      <c r="AH315" s="430"/>
      <c r="AI315" s="431"/>
      <c r="AJ315" s="444"/>
      <c r="AK315" s="442"/>
      <c r="AL315" s="443"/>
      <c r="AM315" s="430"/>
      <c r="AN315" s="431"/>
      <c r="AO315" s="444"/>
      <c r="AP315" s="442">
        <v>0</v>
      </c>
      <c r="AQ315" s="443"/>
      <c r="AR315" s="430"/>
      <c r="AS315" s="431"/>
      <c r="AT315" s="444"/>
      <c r="AU315" s="442">
        <v>0</v>
      </c>
      <c r="AV315" s="443"/>
      <c r="AW315" s="430"/>
      <c r="AX315" s="431"/>
      <c r="AY315" s="444"/>
      <c r="AZ315" s="442"/>
      <c r="BA315" s="443"/>
      <c r="BB315" s="430"/>
      <c r="BC315" s="431"/>
      <c r="BD315" s="444"/>
      <c r="BE315" s="442"/>
      <c r="BF315" s="443"/>
      <c r="BG315" s="430"/>
      <c r="BH315" s="431"/>
      <c r="BI315" s="444"/>
      <c r="BJ315" s="442">
        <v>0</v>
      </c>
      <c r="BK315" s="443"/>
      <c r="BL315" s="430"/>
      <c r="BM315" s="431"/>
      <c r="BN315" s="444"/>
      <c r="BO315" s="442">
        <v>0</v>
      </c>
      <c r="BP315" s="443"/>
      <c r="BQ315" s="430"/>
      <c r="BR315" s="431"/>
      <c r="BS315" s="444"/>
      <c r="BT315" s="442">
        <f>SUM(L315:BO315)</f>
        <v>0</v>
      </c>
      <c r="BU315" s="443"/>
      <c r="BV315" s="430"/>
      <c r="BW315" s="8"/>
      <c r="BZ315" s="9"/>
    </row>
    <row r="316" spans="4:78" ht="12.75" customHeight="1" x14ac:dyDescent="0.35">
      <c r="D316" s="8"/>
      <c r="G316" s="430"/>
      <c r="H316" s="430"/>
      <c r="I316" s="430"/>
      <c r="J316" s="431"/>
      <c r="K316" s="430"/>
      <c r="L316" s="430"/>
      <c r="M316" s="430"/>
      <c r="N316" s="430"/>
      <c r="O316" s="431"/>
      <c r="P316" s="430"/>
      <c r="Q316" s="430"/>
      <c r="R316" s="430"/>
      <c r="S316" s="430"/>
      <c r="T316" s="431"/>
      <c r="U316" s="430"/>
      <c r="V316" s="430"/>
      <c r="W316" s="430"/>
      <c r="X316" s="430"/>
      <c r="Y316" s="431"/>
      <c r="Z316" s="430"/>
      <c r="AA316" s="430"/>
      <c r="AB316" s="430"/>
      <c r="AC316" s="430"/>
      <c r="AD316" s="431"/>
      <c r="AE316" s="430"/>
      <c r="AF316" s="430"/>
      <c r="AG316" s="430"/>
      <c r="AH316" s="430"/>
      <c r="AI316" s="431"/>
      <c r="AJ316" s="430"/>
      <c r="AK316" s="430"/>
      <c r="AL316" s="430"/>
      <c r="AM316" s="430"/>
      <c r="AN316" s="431"/>
      <c r="AO316" s="430"/>
      <c r="AP316" s="430"/>
      <c r="AQ316" s="430"/>
      <c r="AR316" s="430"/>
      <c r="AS316" s="431"/>
      <c r="AT316" s="430"/>
      <c r="AU316" s="430"/>
      <c r="AV316" s="430"/>
      <c r="AW316" s="430"/>
      <c r="AX316" s="431"/>
      <c r="AY316" s="430"/>
      <c r="AZ316" s="430"/>
      <c r="BA316" s="430"/>
      <c r="BB316" s="430"/>
      <c r="BC316" s="431"/>
      <c r="BD316" s="430"/>
      <c r="BE316" s="430"/>
      <c r="BF316" s="430"/>
      <c r="BG316" s="430"/>
      <c r="BH316" s="431"/>
      <c r="BI316" s="430"/>
      <c r="BJ316" s="430"/>
      <c r="BK316" s="430"/>
      <c r="BL316" s="430"/>
      <c r="BM316" s="431"/>
      <c r="BN316" s="430"/>
      <c r="BO316" s="430"/>
      <c r="BP316" s="430"/>
      <c r="BQ316" s="430"/>
      <c r="BR316" s="431"/>
      <c r="BS316" s="430"/>
      <c r="BT316" s="430"/>
      <c r="BU316" s="430"/>
      <c r="BV316" s="430"/>
      <c r="BW316" s="8"/>
      <c r="BZ316" s="9"/>
    </row>
    <row r="317" spans="4:78" ht="12.75" customHeight="1" x14ac:dyDescent="0.35">
      <c r="D317" s="8" t="s">
        <v>352</v>
      </c>
      <c r="G317" s="430">
        <f>SUM(G318:G320)</f>
        <v>0</v>
      </c>
      <c r="H317" s="430"/>
      <c r="I317" s="430"/>
      <c r="J317" s="431"/>
      <c r="K317" s="430"/>
      <c r="L317" s="430">
        <f>SUM(L318:L320)</f>
        <v>261492</v>
      </c>
      <c r="M317" s="430"/>
      <c r="N317" s="430"/>
      <c r="O317" s="431"/>
      <c r="P317" s="430"/>
      <c r="Q317" s="430">
        <f>SUM(Q318:Q320)</f>
        <v>773520</v>
      </c>
      <c r="R317" s="430"/>
      <c r="S317" s="430"/>
      <c r="T317" s="431"/>
      <c r="U317" s="430"/>
      <c r="V317" s="430">
        <f>SUM(V318:V320)</f>
        <v>0</v>
      </c>
      <c r="W317" s="430"/>
      <c r="X317" s="430"/>
      <c r="Y317" s="431"/>
      <c r="Z317" s="430"/>
      <c r="AA317" s="430">
        <f>SUM(AA318:AA320)</f>
        <v>0</v>
      </c>
      <c r="AB317" s="430"/>
      <c r="AC317" s="430"/>
      <c r="AD317" s="431"/>
      <c r="AE317" s="430"/>
      <c r="AF317" s="430">
        <f>SUM(AF318:AF320)</f>
        <v>0</v>
      </c>
      <c r="AG317" s="430"/>
      <c r="AH317" s="430"/>
      <c r="AI317" s="431"/>
      <c r="AJ317" s="430"/>
      <c r="AK317" s="430">
        <f>SUM(AK318:AK320)</f>
        <v>0</v>
      </c>
      <c r="AL317" s="430"/>
      <c r="AM317" s="430"/>
      <c r="AN317" s="431"/>
      <c r="AO317" s="430"/>
      <c r="AP317" s="430">
        <f>SUM(AP318:AP320)</f>
        <v>0</v>
      </c>
      <c r="AQ317" s="430"/>
      <c r="AR317" s="430"/>
      <c r="AS317" s="431"/>
      <c r="AT317" s="430"/>
      <c r="AU317" s="430">
        <f>SUM(AU318:AU320)</f>
        <v>0</v>
      </c>
      <c r="AV317" s="430"/>
      <c r="AW317" s="430"/>
      <c r="AX317" s="431"/>
      <c r="AY317" s="430"/>
      <c r="AZ317" s="430">
        <f>SUM(AZ318:AZ320)</f>
        <v>0</v>
      </c>
      <c r="BA317" s="430"/>
      <c r="BB317" s="430"/>
      <c r="BC317" s="431"/>
      <c r="BD317" s="430"/>
      <c r="BE317" s="430">
        <f>SUM(BE318:BE320)</f>
        <v>0</v>
      </c>
      <c r="BF317" s="430"/>
      <c r="BG317" s="430"/>
      <c r="BH317" s="431"/>
      <c r="BI317" s="430"/>
      <c r="BJ317" s="430">
        <f>SUM(BJ318:BJ320)</f>
        <v>0</v>
      </c>
      <c r="BK317" s="430"/>
      <c r="BL317" s="430"/>
      <c r="BM317" s="431"/>
      <c r="BN317" s="430"/>
      <c r="BO317" s="430">
        <f>SUM(BO318:BO320)</f>
        <v>0</v>
      </c>
      <c r="BP317" s="430"/>
      <c r="BQ317" s="430"/>
      <c r="BR317" s="431"/>
      <c r="BS317" s="430"/>
      <c r="BT317" s="430">
        <f>SUM(BT318:BT320)</f>
        <v>1035012</v>
      </c>
      <c r="BU317" s="430"/>
      <c r="BV317" s="430"/>
      <c r="BW317" s="8"/>
      <c r="BZ317" s="9"/>
    </row>
    <row r="318" spans="4:78" ht="12.75" customHeight="1" x14ac:dyDescent="0.35">
      <c r="D318" s="8" t="s">
        <v>328</v>
      </c>
      <c r="F318" s="362"/>
      <c r="G318" s="428">
        <v>0</v>
      </c>
      <c r="H318" s="429"/>
      <c r="I318" s="430"/>
      <c r="J318" s="431"/>
      <c r="K318" s="432"/>
      <c r="L318" s="428">
        <f>261492-52335</f>
        <v>209157</v>
      </c>
      <c r="M318" s="429"/>
      <c r="N318" s="430"/>
      <c r="O318" s="431"/>
      <c r="P318" s="432"/>
      <c r="Q318" s="428">
        <f>773520-142714</f>
        <v>630806</v>
      </c>
      <c r="R318" s="429"/>
      <c r="S318" s="430"/>
      <c r="T318" s="431"/>
      <c r="U318" s="432"/>
      <c r="V318" s="428"/>
      <c r="W318" s="429"/>
      <c r="X318" s="430"/>
      <c r="Y318" s="431"/>
      <c r="Z318" s="432"/>
      <c r="AA318" s="428"/>
      <c r="AB318" s="429"/>
      <c r="AC318" s="430"/>
      <c r="AD318" s="431"/>
      <c r="AE318" s="432"/>
      <c r="AF318" s="428"/>
      <c r="AG318" s="429"/>
      <c r="AH318" s="430"/>
      <c r="AI318" s="431"/>
      <c r="AJ318" s="432"/>
      <c r="AK318" s="428"/>
      <c r="AL318" s="429"/>
      <c r="AM318" s="430"/>
      <c r="AN318" s="431"/>
      <c r="AO318" s="432"/>
      <c r="AP318" s="428">
        <v>0</v>
      </c>
      <c r="AQ318" s="429"/>
      <c r="AR318" s="430"/>
      <c r="AS318" s="431"/>
      <c r="AT318" s="432"/>
      <c r="AU318" s="428">
        <v>0</v>
      </c>
      <c r="AV318" s="429"/>
      <c r="AW318" s="430"/>
      <c r="AX318" s="431"/>
      <c r="AY318" s="432"/>
      <c r="AZ318" s="428"/>
      <c r="BA318" s="429"/>
      <c r="BB318" s="430"/>
      <c r="BC318" s="431"/>
      <c r="BD318" s="432"/>
      <c r="BE318" s="428"/>
      <c r="BF318" s="429"/>
      <c r="BG318" s="430"/>
      <c r="BH318" s="431"/>
      <c r="BI318" s="432"/>
      <c r="BJ318" s="428">
        <v>0</v>
      </c>
      <c r="BK318" s="429"/>
      <c r="BL318" s="430"/>
      <c r="BM318" s="431"/>
      <c r="BN318" s="432"/>
      <c r="BO318" s="428">
        <v>0</v>
      </c>
      <c r="BP318" s="429"/>
      <c r="BQ318" s="430"/>
      <c r="BR318" s="431"/>
      <c r="BS318" s="432"/>
      <c r="BT318" s="428">
        <f>SUM(L318:BO318)</f>
        <v>839963</v>
      </c>
      <c r="BU318" s="429"/>
      <c r="BV318" s="430"/>
      <c r="BW318" s="8"/>
      <c r="BZ318" s="9"/>
    </row>
    <row r="319" spans="4:78" ht="12.75" customHeight="1" x14ac:dyDescent="0.35">
      <c r="D319" s="8" t="s">
        <v>331</v>
      </c>
      <c r="F319" s="357"/>
      <c r="G319" s="430">
        <v>0</v>
      </c>
      <c r="H319" s="434"/>
      <c r="I319" s="430"/>
      <c r="J319" s="431"/>
      <c r="K319" s="431"/>
      <c r="L319" s="430">
        <v>52335</v>
      </c>
      <c r="M319" s="434"/>
      <c r="N319" s="430"/>
      <c r="O319" s="431"/>
      <c r="P319" s="431"/>
      <c r="Q319" s="430">
        <v>142714</v>
      </c>
      <c r="R319" s="434"/>
      <c r="S319" s="430"/>
      <c r="T319" s="431"/>
      <c r="U319" s="431"/>
      <c r="V319" s="430"/>
      <c r="W319" s="434"/>
      <c r="X319" s="430"/>
      <c r="Y319" s="431"/>
      <c r="Z319" s="431"/>
      <c r="AA319" s="430"/>
      <c r="AB319" s="434"/>
      <c r="AC319" s="430"/>
      <c r="AD319" s="431"/>
      <c r="AE319" s="431"/>
      <c r="AF319" s="430"/>
      <c r="AG319" s="434"/>
      <c r="AH319" s="430"/>
      <c r="AI319" s="431"/>
      <c r="AJ319" s="431"/>
      <c r="AK319" s="430"/>
      <c r="AL319" s="434"/>
      <c r="AM319" s="430"/>
      <c r="AN319" s="431"/>
      <c r="AO319" s="431"/>
      <c r="AP319" s="430">
        <v>0</v>
      </c>
      <c r="AQ319" s="434"/>
      <c r="AR319" s="430"/>
      <c r="AS319" s="431"/>
      <c r="AT319" s="431"/>
      <c r="AU319" s="430">
        <v>0</v>
      </c>
      <c r="AV319" s="434"/>
      <c r="AW319" s="430"/>
      <c r="AX319" s="431"/>
      <c r="AY319" s="431"/>
      <c r="AZ319" s="430"/>
      <c r="BA319" s="434"/>
      <c r="BB319" s="430"/>
      <c r="BC319" s="431"/>
      <c r="BD319" s="431"/>
      <c r="BE319" s="430"/>
      <c r="BF319" s="434"/>
      <c r="BG319" s="430"/>
      <c r="BH319" s="431"/>
      <c r="BI319" s="431"/>
      <c r="BJ319" s="430">
        <v>0</v>
      </c>
      <c r="BK319" s="434"/>
      <c r="BL319" s="430"/>
      <c r="BM319" s="431"/>
      <c r="BN319" s="431"/>
      <c r="BO319" s="430">
        <v>0</v>
      </c>
      <c r="BP319" s="434"/>
      <c r="BQ319" s="430"/>
      <c r="BR319" s="431"/>
      <c r="BS319" s="431"/>
      <c r="BT319" s="430">
        <f>SUM(L319:BO319)</f>
        <v>195049</v>
      </c>
      <c r="BU319" s="434"/>
      <c r="BV319" s="430"/>
      <c r="BW319" s="8"/>
      <c r="BZ319" s="9"/>
    </row>
    <row r="320" spans="4:78" ht="12.75" customHeight="1" x14ac:dyDescent="0.35">
      <c r="D320" s="8" t="s">
        <v>348</v>
      </c>
      <c r="F320" s="375"/>
      <c r="G320" s="442">
        <v>0</v>
      </c>
      <c r="H320" s="443"/>
      <c r="I320" s="430"/>
      <c r="J320" s="431"/>
      <c r="K320" s="444"/>
      <c r="L320" s="442">
        <v>0</v>
      </c>
      <c r="M320" s="443"/>
      <c r="N320" s="430"/>
      <c r="O320" s="431"/>
      <c r="P320" s="444"/>
      <c r="Q320" s="442">
        <v>0</v>
      </c>
      <c r="R320" s="443"/>
      <c r="S320" s="430"/>
      <c r="T320" s="431"/>
      <c r="U320" s="444"/>
      <c r="V320" s="442"/>
      <c r="W320" s="443"/>
      <c r="X320" s="430"/>
      <c r="Y320" s="431"/>
      <c r="Z320" s="444"/>
      <c r="AA320" s="442"/>
      <c r="AB320" s="443"/>
      <c r="AC320" s="430"/>
      <c r="AD320" s="431"/>
      <c r="AE320" s="444"/>
      <c r="AF320" s="442"/>
      <c r="AG320" s="443"/>
      <c r="AH320" s="430"/>
      <c r="AI320" s="431"/>
      <c r="AJ320" s="444"/>
      <c r="AK320" s="442"/>
      <c r="AL320" s="443"/>
      <c r="AM320" s="430"/>
      <c r="AN320" s="431"/>
      <c r="AO320" s="444"/>
      <c r="AP320" s="442">
        <v>0</v>
      </c>
      <c r="AQ320" s="443"/>
      <c r="AR320" s="430"/>
      <c r="AS320" s="431"/>
      <c r="AT320" s="444"/>
      <c r="AU320" s="442">
        <v>0</v>
      </c>
      <c r="AV320" s="443"/>
      <c r="AW320" s="430"/>
      <c r="AX320" s="431"/>
      <c r="AY320" s="444"/>
      <c r="AZ320" s="442"/>
      <c r="BA320" s="443"/>
      <c r="BB320" s="430"/>
      <c r="BC320" s="431"/>
      <c r="BD320" s="444"/>
      <c r="BE320" s="442"/>
      <c r="BF320" s="443"/>
      <c r="BG320" s="430"/>
      <c r="BH320" s="431"/>
      <c r="BI320" s="444"/>
      <c r="BJ320" s="442">
        <v>0</v>
      </c>
      <c r="BK320" s="443"/>
      <c r="BL320" s="430"/>
      <c r="BM320" s="431"/>
      <c r="BN320" s="444"/>
      <c r="BO320" s="442">
        <v>0</v>
      </c>
      <c r="BP320" s="443"/>
      <c r="BQ320" s="430"/>
      <c r="BR320" s="431"/>
      <c r="BS320" s="444"/>
      <c r="BT320" s="442">
        <f>SUM(L320:BO320)</f>
        <v>0</v>
      </c>
      <c r="BU320" s="443"/>
      <c r="BV320" s="430"/>
      <c r="BW320" s="8"/>
      <c r="BZ320" s="9"/>
    </row>
    <row r="321" spans="4:78" ht="12.75" hidden="1" customHeight="1" x14ac:dyDescent="0.35">
      <c r="D321" s="8"/>
      <c r="G321" s="430"/>
      <c r="H321" s="430"/>
      <c r="I321" s="430"/>
      <c r="J321" s="431"/>
      <c r="K321" s="430"/>
      <c r="L321" s="430"/>
      <c r="M321" s="430"/>
      <c r="N321" s="430"/>
      <c r="O321" s="431"/>
      <c r="P321" s="430"/>
      <c r="Q321" s="430"/>
      <c r="R321" s="430"/>
      <c r="S321" s="430"/>
      <c r="T321" s="431"/>
      <c r="U321" s="430"/>
      <c r="V321" s="430"/>
      <c r="W321" s="430"/>
      <c r="X321" s="430"/>
      <c r="Y321" s="431"/>
      <c r="Z321" s="430"/>
      <c r="AA321" s="430"/>
      <c r="AB321" s="430"/>
      <c r="AC321" s="430"/>
      <c r="AD321" s="431"/>
      <c r="AE321" s="430"/>
      <c r="AF321" s="430"/>
      <c r="AG321" s="430"/>
      <c r="AH321" s="430"/>
      <c r="AI321" s="431"/>
      <c r="AJ321" s="430"/>
      <c r="AK321" s="430"/>
      <c r="AL321" s="430"/>
      <c r="AM321" s="430"/>
      <c r="AN321" s="431"/>
      <c r="AO321" s="430"/>
      <c r="AP321" s="430"/>
      <c r="AQ321" s="430"/>
      <c r="AR321" s="430"/>
      <c r="AS321" s="431"/>
      <c r="AT321" s="430"/>
      <c r="AU321" s="430"/>
      <c r="AV321" s="430"/>
      <c r="AW321" s="430"/>
      <c r="AX321" s="431"/>
      <c r="AY321" s="430"/>
      <c r="AZ321" s="430"/>
      <c r="BA321" s="430"/>
      <c r="BB321" s="430"/>
      <c r="BC321" s="431"/>
      <c r="BD321" s="430"/>
      <c r="BE321" s="430"/>
      <c r="BF321" s="430"/>
      <c r="BG321" s="430"/>
      <c r="BH321" s="431"/>
      <c r="BI321" s="430"/>
      <c r="BJ321" s="430"/>
      <c r="BK321" s="430"/>
      <c r="BL321" s="430"/>
      <c r="BM321" s="431"/>
      <c r="BN321" s="430"/>
      <c r="BO321" s="430"/>
      <c r="BP321" s="430"/>
      <c r="BQ321" s="430"/>
      <c r="BR321" s="431"/>
      <c r="BS321" s="430"/>
      <c r="BT321" s="430"/>
      <c r="BU321" s="430"/>
      <c r="BV321" s="430"/>
      <c r="BW321" s="8"/>
      <c r="BZ321" s="9"/>
    </row>
    <row r="322" spans="4:78" ht="12.75" hidden="1" customHeight="1" x14ac:dyDescent="0.35">
      <c r="D322" s="8" t="s">
        <v>353</v>
      </c>
      <c r="G322" s="430">
        <f>SUM(G323:G325)</f>
        <v>0</v>
      </c>
      <c r="H322" s="430"/>
      <c r="I322" s="430"/>
      <c r="J322" s="431"/>
      <c r="K322" s="430"/>
      <c r="L322" s="430">
        <f>SUM(L323:L325)</f>
        <v>0</v>
      </c>
      <c r="M322" s="430"/>
      <c r="N322" s="430"/>
      <c r="O322" s="431"/>
      <c r="P322" s="430"/>
      <c r="Q322" s="430">
        <f>SUM(Q323:Q325)</f>
        <v>0</v>
      </c>
      <c r="R322" s="430"/>
      <c r="S322" s="430"/>
      <c r="T322" s="431"/>
      <c r="U322" s="430"/>
      <c r="V322" s="430">
        <f>SUM(V323:V325)</f>
        <v>0</v>
      </c>
      <c r="W322" s="430"/>
      <c r="X322" s="430"/>
      <c r="Y322" s="431"/>
      <c r="Z322" s="430"/>
      <c r="AA322" s="430">
        <f>SUM(AA323:AA325)</f>
        <v>0</v>
      </c>
      <c r="AB322" s="430"/>
      <c r="AC322" s="430"/>
      <c r="AD322" s="431"/>
      <c r="AE322" s="430"/>
      <c r="AF322" s="430">
        <f>SUM(AF323:AF325)</f>
        <v>0</v>
      </c>
      <c r="AG322" s="430"/>
      <c r="AH322" s="430"/>
      <c r="AI322" s="431"/>
      <c r="AJ322" s="430"/>
      <c r="AK322" s="430">
        <f>SUM(AK323:AK325)</f>
        <v>0</v>
      </c>
      <c r="AL322" s="430"/>
      <c r="AM322" s="430"/>
      <c r="AN322" s="431"/>
      <c r="AO322" s="430"/>
      <c r="AP322" s="430">
        <f>SUM(AP323:AP325)</f>
        <v>0</v>
      </c>
      <c r="AQ322" s="430"/>
      <c r="AR322" s="430"/>
      <c r="AS322" s="431"/>
      <c r="AT322" s="430"/>
      <c r="AU322" s="430">
        <f>SUM(AU323:AU325)</f>
        <v>0</v>
      </c>
      <c r="AV322" s="430"/>
      <c r="AW322" s="430"/>
      <c r="AX322" s="431"/>
      <c r="AY322" s="430"/>
      <c r="AZ322" s="430">
        <f>SUM(AZ323:AZ325)</f>
        <v>0</v>
      </c>
      <c r="BA322" s="430"/>
      <c r="BB322" s="430"/>
      <c r="BC322" s="431"/>
      <c r="BD322" s="430"/>
      <c r="BE322" s="430">
        <f>SUM(BE323:BE325)</f>
        <v>0</v>
      </c>
      <c r="BF322" s="430"/>
      <c r="BG322" s="430"/>
      <c r="BH322" s="431"/>
      <c r="BI322" s="430"/>
      <c r="BJ322" s="430">
        <f>SUM(BJ323:BJ325)</f>
        <v>0</v>
      </c>
      <c r="BK322" s="430"/>
      <c r="BL322" s="430"/>
      <c r="BM322" s="431"/>
      <c r="BN322" s="430"/>
      <c r="BO322" s="430">
        <f>SUM(BO323:BO325)</f>
        <v>0</v>
      </c>
      <c r="BP322" s="430"/>
      <c r="BQ322" s="430"/>
      <c r="BR322" s="431"/>
      <c r="BS322" s="430"/>
      <c r="BT322" s="430">
        <f>SUM(BT323:BT325)</f>
        <v>0</v>
      </c>
      <c r="BU322" s="430"/>
      <c r="BV322" s="430"/>
      <c r="BW322" s="8"/>
      <c r="BZ322" s="9"/>
    </row>
    <row r="323" spans="4:78" ht="12.75" hidden="1" customHeight="1" x14ac:dyDescent="0.35">
      <c r="D323" s="8" t="s">
        <v>328</v>
      </c>
      <c r="F323" s="362"/>
      <c r="G323" s="428">
        <v>0</v>
      </c>
      <c r="H323" s="429"/>
      <c r="I323" s="430"/>
      <c r="J323" s="431"/>
      <c r="K323" s="432"/>
      <c r="L323" s="428">
        <v>0</v>
      </c>
      <c r="M323" s="429"/>
      <c r="N323" s="430"/>
      <c r="O323" s="431"/>
      <c r="P323" s="432"/>
      <c r="Q323" s="428">
        <v>0</v>
      </c>
      <c r="R323" s="429"/>
      <c r="S323" s="430"/>
      <c r="T323" s="431"/>
      <c r="U323" s="432"/>
      <c r="V323" s="428">
        <v>0</v>
      </c>
      <c r="W323" s="429"/>
      <c r="X323" s="430"/>
      <c r="Y323" s="431"/>
      <c r="Z323" s="432"/>
      <c r="AA323" s="428">
        <v>0</v>
      </c>
      <c r="AB323" s="429"/>
      <c r="AC323" s="430"/>
      <c r="AD323" s="431"/>
      <c r="AE323" s="432"/>
      <c r="AF323" s="428">
        <v>0</v>
      </c>
      <c r="AG323" s="429"/>
      <c r="AH323" s="430"/>
      <c r="AI323" s="431"/>
      <c r="AJ323" s="432"/>
      <c r="AK323" s="428">
        <v>0</v>
      </c>
      <c r="AL323" s="429"/>
      <c r="AM323" s="430"/>
      <c r="AN323" s="431"/>
      <c r="AO323" s="432"/>
      <c r="AP323" s="428">
        <v>0</v>
      </c>
      <c r="AQ323" s="429"/>
      <c r="AR323" s="430"/>
      <c r="AS323" s="431"/>
      <c r="AT323" s="432"/>
      <c r="AU323" s="428">
        <v>0</v>
      </c>
      <c r="AV323" s="429"/>
      <c r="AW323" s="430"/>
      <c r="AX323" s="431"/>
      <c r="AY323" s="432"/>
      <c r="AZ323" s="428">
        <v>0</v>
      </c>
      <c r="BA323" s="429"/>
      <c r="BB323" s="430"/>
      <c r="BC323" s="431"/>
      <c r="BD323" s="432"/>
      <c r="BE323" s="428">
        <v>0</v>
      </c>
      <c r="BF323" s="429"/>
      <c r="BG323" s="430"/>
      <c r="BH323" s="431"/>
      <c r="BI323" s="432"/>
      <c r="BJ323" s="428">
        <v>0</v>
      </c>
      <c r="BK323" s="429"/>
      <c r="BL323" s="430"/>
      <c r="BM323" s="431"/>
      <c r="BN323" s="432"/>
      <c r="BO323" s="428">
        <v>0</v>
      </c>
      <c r="BP323" s="429"/>
      <c r="BQ323" s="430"/>
      <c r="BR323" s="431"/>
      <c r="BS323" s="432"/>
      <c r="BT323" s="428">
        <f>SUM(L323:BO323)</f>
        <v>0</v>
      </c>
      <c r="BU323" s="429"/>
      <c r="BV323" s="430"/>
      <c r="BW323" s="8"/>
      <c r="BZ323" s="9"/>
    </row>
    <row r="324" spans="4:78" ht="12.75" hidden="1" customHeight="1" x14ac:dyDescent="0.35">
      <c r="D324" s="8" t="s">
        <v>331</v>
      </c>
      <c r="F324" s="357"/>
      <c r="G324" s="430">
        <v>0</v>
      </c>
      <c r="H324" s="434"/>
      <c r="I324" s="430"/>
      <c r="J324" s="431"/>
      <c r="K324" s="431"/>
      <c r="L324" s="430">
        <v>0</v>
      </c>
      <c r="M324" s="434"/>
      <c r="N324" s="430"/>
      <c r="O324" s="431"/>
      <c r="P324" s="431"/>
      <c r="Q324" s="430">
        <v>0</v>
      </c>
      <c r="R324" s="434"/>
      <c r="S324" s="430"/>
      <c r="T324" s="431"/>
      <c r="U324" s="431"/>
      <c r="V324" s="430">
        <v>0</v>
      </c>
      <c r="W324" s="434"/>
      <c r="X324" s="430"/>
      <c r="Y324" s="431"/>
      <c r="Z324" s="431"/>
      <c r="AA324" s="430">
        <v>0</v>
      </c>
      <c r="AB324" s="434"/>
      <c r="AC324" s="430"/>
      <c r="AD324" s="431"/>
      <c r="AE324" s="431"/>
      <c r="AF324" s="430">
        <v>0</v>
      </c>
      <c r="AG324" s="434"/>
      <c r="AH324" s="430"/>
      <c r="AI324" s="431"/>
      <c r="AJ324" s="431"/>
      <c r="AK324" s="430">
        <v>0</v>
      </c>
      <c r="AL324" s="434"/>
      <c r="AM324" s="430"/>
      <c r="AN324" s="431"/>
      <c r="AO324" s="431"/>
      <c r="AP324" s="430">
        <v>0</v>
      </c>
      <c r="AQ324" s="434"/>
      <c r="AR324" s="430"/>
      <c r="AS324" s="431"/>
      <c r="AT324" s="431"/>
      <c r="AU324" s="430">
        <v>0</v>
      </c>
      <c r="AV324" s="434"/>
      <c r="AW324" s="430"/>
      <c r="AX324" s="431"/>
      <c r="AY324" s="431"/>
      <c r="AZ324" s="430">
        <v>0</v>
      </c>
      <c r="BA324" s="434"/>
      <c r="BB324" s="430"/>
      <c r="BC324" s="431"/>
      <c r="BD324" s="431"/>
      <c r="BE324" s="430">
        <v>0</v>
      </c>
      <c r="BF324" s="434"/>
      <c r="BG324" s="430"/>
      <c r="BH324" s="431"/>
      <c r="BI324" s="431"/>
      <c r="BJ324" s="430">
        <v>0</v>
      </c>
      <c r="BK324" s="434"/>
      <c r="BL324" s="430"/>
      <c r="BM324" s="431"/>
      <c r="BN324" s="431"/>
      <c r="BO324" s="430">
        <v>0</v>
      </c>
      <c r="BP324" s="434"/>
      <c r="BQ324" s="430"/>
      <c r="BR324" s="431"/>
      <c r="BS324" s="431"/>
      <c r="BT324" s="430">
        <f>SUM(L324:BO324)</f>
        <v>0</v>
      </c>
      <c r="BU324" s="434"/>
      <c r="BV324" s="430"/>
      <c r="BW324" s="8"/>
      <c r="BZ324" s="9"/>
    </row>
    <row r="325" spans="4:78" ht="12.75" hidden="1" customHeight="1" x14ac:dyDescent="0.35">
      <c r="D325" s="8" t="s">
        <v>348</v>
      </c>
      <c r="F325" s="375"/>
      <c r="G325" s="442">
        <v>0</v>
      </c>
      <c r="H325" s="443"/>
      <c r="I325" s="430"/>
      <c r="J325" s="431"/>
      <c r="K325" s="444"/>
      <c r="L325" s="442">
        <v>0</v>
      </c>
      <c r="M325" s="443"/>
      <c r="N325" s="430"/>
      <c r="O325" s="431"/>
      <c r="P325" s="444"/>
      <c r="Q325" s="442">
        <v>0</v>
      </c>
      <c r="R325" s="443"/>
      <c r="S325" s="430"/>
      <c r="T325" s="431"/>
      <c r="U325" s="444"/>
      <c r="V325" s="442">
        <v>0</v>
      </c>
      <c r="W325" s="443"/>
      <c r="X325" s="430"/>
      <c r="Y325" s="431"/>
      <c r="Z325" s="444"/>
      <c r="AA325" s="442">
        <v>0</v>
      </c>
      <c r="AB325" s="443"/>
      <c r="AC325" s="430"/>
      <c r="AD325" s="431"/>
      <c r="AE325" s="444"/>
      <c r="AF325" s="442">
        <v>0</v>
      </c>
      <c r="AG325" s="443"/>
      <c r="AH325" s="430"/>
      <c r="AI325" s="431"/>
      <c r="AJ325" s="444"/>
      <c r="AK325" s="442">
        <v>0</v>
      </c>
      <c r="AL325" s="443"/>
      <c r="AM325" s="430"/>
      <c r="AN325" s="431"/>
      <c r="AO325" s="444"/>
      <c r="AP325" s="442">
        <v>0</v>
      </c>
      <c r="AQ325" s="443"/>
      <c r="AR325" s="430"/>
      <c r="AS325" s="431"/>
      <c r="AT325" s="444"/>
      <c r="AU325" s="442">
        <v>0</v>
      </c>
      <c r="AV325" s="443"/>
      <c r="AW325" s="430"/>
      <c r="AX325" s="431"/>
      <c r="AY325" s="444"/>
      <c r="AZ325" s="442">
        <v>0</v>
      </c>
      <c r="BA325" s="443"/>
      <c r="BB325" s="430"/>
      <c r="BC325" s="431"/>
      <c r="BD325" s="444"/>
      <c r="BE325" s="442">
        <v>0</v>
      </c>
      <c r="BF325" s="443"/>
      <c r="BG325" s="430"/>
      <c r="BH325" s="431"/>
      <c r="BI325" s="444"/>
      <c r="BJ325" s="442">
        <v>0</v>
      </c>
      <c r="BK325" s="443"/>
      <c r="BL325" s="430"/>
      <c r="BM325" s="431"/>
      <c r="BN325" s="444"/>
      <c r="BO325" s="442">
        <v>0</v>
      </c>
      <c r="BP325" s="443"/>
      <c r="BQ325" s="430"/>
      <c r="BR325" s="431"/>
      <c r="BS325" s="444"/>
      <c r="BT325" s="442">
        <f>SUM(L325:BO325)</f>
        <v>0</v>
      </c>
      <c r="BU325" s="443"/>
      <c r="BV325" s="430"/>
      <c r="BW325" s="8"/>
      <c r="BZ325" s="9"/>
    </row>
    <row r="326" spans="4:78" ht="12.75" customHeight="1" x14ac:dyDescent="0.35">
      <c r="D326" s="8"/>
      <c r="G326" s="430"/>
      <c r="H326" s="430"/>
      <c r="I326" s="430"/>
      <c r="J326" s="431"/>
      <c r="K326" s="430"/>
      <c r="L326" s="430"/>
      <c r="M326" s="430"/>
      <c r="N326" s="430"/>
      <c r="O326" s="431"/>
      <c r="P326" s="430"/>
      <c r="Q326" s="430"/>
      <c r="R326" s="430"/>
      <c r="S326" s="430"/>
      <c r="T326" s="431"/>
      <c r="U326" s="430"/>
      <c r="V326" s="430"/>
      <c r="W326" s="430"/>
      <c r="X326" s="430"/>
      <c r="Y326" s="431"/>
      <c r="Z326" s="430"/>
      <c r="AA326" s="430"/>
      <c r="AB326" s="430"/>
      <c r="AC326" s="430"/>
      <c r="AD326" s="431"/>
      <c r="AE326" s="430"/>
      <c r="AF326" s="430"/>
      <c r="AG326" s="430"/>
      <c r="AH326" s="430"/>
      <c r="AI326" s="431"/>
      <c r="AJ326" s="430"/>
      <c r="AK326" s="430"/>
      <c r="AL326" s="430"/>
      <c r="AM326" s="430"/>
      <c r="AN326" s="431"/>
      <c r="AO326" s="430"/>
      <c r="AP326" s="430"/>
      <c r="AQ326" s="430"/>
      <c r="AR326" s="430"/>
      <c r="AS326" s="431"/>
      <c r="AT326" s="430"/>
      <c r="AU326" s="430"/>
      <c r="AV326" s="430"/>
      <c r="AW326" s="430"/>
      <c r="AX326" s="431"/>
      <c r="AY326" s="430"/>
      <c r="AZ326" s="430"/>
      <c r="BA326" s="430"/>
      <c r="BB326" s="430"/>
      <c r="BC326" s="431"/>
      <c r="BD326" s="430"/>
      <c r="BE326" s="430"/>
      <c r="BF326" s="430"/>
      <c r="BG326" s="430"/>
      <c r="BH326" s="431"/>
      <c r="BI326" s="430"/>
      <c r="BJ326" s="430"/>
      <c r="BK326" s="430"/>
      <c r="BL326" s="430"/>
      <c r="BM326" s="431"/>
      <c r="BN326" s="430"/>
      <c r="BO326" s="430"/>
      <c r="BP326" s="430"/>
      <c r="BQ326" s="430"/>
      <c r="BR326" s="431"/>
      <c r="BS326" s="430"/>
      <c r="BT326" s="430"/>
      <c r="BU326" s="430"/>
      <c r="BV326" s="430"/>
      <c r="BW326" s="8"/>
      <c r="BZ326" s="9"/>
    </row>
    <row r="327" spans="4:78" ht="12.75" customHeight="1" x14ac:dyDescent="0.35">
      <c r="D327" s="8" t="s">
        <v>354</v>
      </c>
      <c r="G327" s="430">
        <f>SUM(G328:G330)</f>
        <v>0</v>
      </c>
      <c r="H327" s="430"/>
      <c r="I327" s="430"/>
      <c r="J327" s="431"/>
      <c r="K327" s="430"/>
      <c r="L327" s="430">
        <f>SUM(L328:L330)</f>
        <v>0</v>
      </c>
      <c r="M327" s="430"/>
      <c r="N327" s="430"/>
      <c r="O327" s="431"/>
      <c r="P327" s="430"/>
      <c r="Q327" s="430">
        <f>SUM(Q328:Q330)</f>
        <v>0</v>
      </c>
      <c r="R327" s="430"/>
      <c r="S327" s="430"/>
      <c r="T327" s="431"/>
      <c r="U327" s="430"/>
      <c r="V327" s="430">
        <f>SUM(V328:V330)</f>
        <v>1790621</v>
      </c>
      <c r="W327" s="430"/>
      <c r="X327" s="430"/>
      <c r="Y327" s="431"/>
      <c r="Z327" s="430"/>
      <c r="AA327" s="430">
        <f>SUM(AA328:AA330)</f>
        <v>0</v>
      </c>
      <c r="AB327" s="430"/>
      <c r="AC327" s="430"/>
      <c r="AD327" s="431"/>
      <c r="AE327" s="430"/>
      <c r="AF327" s="430">
        <f>SUM(AF328:AF330)</f>
        <v>0</v>
      </c>
      <c r="AG327" s="430"/>
      <c r="AH327" s="430"/>
      <c r="AI327" s="431"/>
      <c r="AJ327" s="430"/>
      <c r="AK327" s="430">
        <f>SUM(AK328:AK330)</f>
        <v>0</v>
      </c>
      <c r="AL327" s="430"/>
      <c r="AM327" s="430"/>
      <c r="AN327" s="431"/>
      <c r="AO327" s="430"/>
      <c r="AP327" s="430">
        <f>SUM(AP328:AP330)</f>
        <v>0</v>
      </c>
      <c r="AQ327" s="430"/>
      <c r="AR327" s="430"/>
      <c r="AS327" s="431"/>
      <c r="AT327" s="430"/>
      <c r="AU327" s="430">
        <f>SUM(AU328:AU330)</f>
        <v>0</v>
      </c>
      <c r="AV327" s="430"/>
      <c r="AW327" s="430"/>
      <c r="AX327" s="431"/>
      <c r="AY327" s="430"/>
      <c r="AZ327" s="430">
        <f>SUM(AZ328:AZ330)</f>
        <v>0</v>
      </c>
      <c r="BA327" s="430"/>
      <c r="BB327" s="430"/>
      <c r="BC327" s="431"/>
      <c r="BD327" s="430"/>
      <c r="BE327" s="430">
        <f>SUM(BE328:BE330)</f>
        <v>0</v>
      </c>
      <c r="BF327" s="430"/>
      <c r="BG327" s="430"/>
      <c r="BH327" s="431"/>
      <c r="BI327" s="430"/>
      <c r="BJ327" s="430">
        <f>SUM(BJ328:BJ330)</f>
        <v>0</v>
      </c>
      <c r="BK327" s="430"/>
      <c r="BL327" s="430"/>
      <c r="BM327" s="431"/>
      <c r="BN327" s="430"/>
      <c r="BO327" s="430">
        <f>SUM(BO328:BO330)</f>
        <v>0</v>
      </c>
      <c r="BP327" s="430"/>
      <c r="BQ327" s="430"/>
      <c r="BR327" s="431"/>
      <c r="BS327" s="430"/>
      <c r="BT327" s="430">
        <f>SUM(BT328:BT330)</f>
        <v>1790621</v>
      </c>
      <c r="BU327" s="430"/>
      <c r="BV327" s="430"/>
      <c r="BW327" s="8"/>
      <c r="BZ327" s="9"/>
    </row>
    <row r="328" spans="4:78" ht="12.75" customHeight="1" x14ac:dyDescent="0.35">
      <c r="D328" s="8" t="s">
        <v>328</v>
      </c>
      <c r="F328" s="362"/>
      <c r="G328" s="428">
        <v>0</v>
      </c>
      <c r="H328" s="429"/>
      <c r="I328" s="430"/>
      <c r="J328" s="431"/>
      <c r="K328" s="432"/>
      <c r="L328" s="428">
        <v>0</v>
      </c>
      <c r="M328" s="429"/>
      <c r="N328" s="430"/>
      <c r="O328" s="431"/>
      <c r="P328" s="432"/>
      <c r="Q328" s="428">
        <v>0</v>
      </c>
      <c r="R328" s="429"/>
      <c r="S328" s="430"/>
      <c r="T328" s="431"/>
      <c r="U328" s="432"/>
      <c r="V328" s="428">
        <f>1790621-375483</f>
        <v>1415138</v>
      </c>
      <c r="W328" s="429"/>
      <c r="X328" s="430"/>
      <c r="Y328" s="431"/>
      <c r="Z328" s="432"/>
      <c r="AA328" s="428"/>
      <c r="AB328" s="429"/>
      <c r="AC328" s="430"/>
      <c r="AD328" s="431"/>
      <c r="AE328" s="432"/>
      <c r="AF328" s="428"/>
      <c r="AG328" s="429"/>
      <c r="AH328" s="430"/>
      <c r="AI328" s="431"/>
      <c r="AJ328" s="432"/>
      <c r="AK328" s="428"/>
      <c r="AL328" s="429"/>
      <c r="AM328" s="430"/>
      <c r="AN328" s="431"/>
      <c r="AO328" s="432"/>
      <c r="AP328" s="428">
        <v>0</v>
      </c>
      <c r="AQ328" s="429"/>
      <c r="AR328" s="430"/>
      <c r="AS328" s="431"/>
      <c r="AT328" s="432"/>
      <c r="AU328" s="428">
        <v>0</v>
      </c>
      <c r="AV328" s="429"/>
      <c r="AW328" s="430"/>
      <c r="AX328" s="431"/>
      <c r="AY328" s="432"/>
      <c r="AZ328" s="428"/>
      <c r="BA328" s="429"/>
      <c r="BB328" s="430"/>
      <c r="BC328" s="431"/>
      <c r="BD328" s="432"/>
      <c r="BE328" s="428"/>
      <c r="BF328" s="429"/>
      <c r="BG328" s="430"/>
      <c r="BH328" s="431"/>
      <c r="BI328" s="432"/>
      <c r="BJ328" s="428">
        <v>0</v>
      </c>
      <c r="BK328" s="429"/>
      <c r="BL328" s="430"/>
      <c r="BM328" s="431"/>
      <c r="BN328" s="432"/>
      <c r="BO328" s="428">
        <v>0</v>
      </c>
      <c r="BP328" s="429"/>
      <c r="BQ328" s="430"/>
      <c r="BR328" s="431"/>
      <c r="BS328" s="432"/>
      <c r="BT328" s="428">
        <f>SUM(L328:BO328)</f>
        <v>1415138</v>
      </c>
      <c r="BU328" s="429"/>
      <c r="BV328" s="430"/>
      <c r="BW328" s="8"/>
      <c r="BZ328" s="9"/>
    </row>
    <row r="329" spans="4:78" ht="12.75" customHeight="1" x14ac:dyDescent="0.35">
      <c r="D329" s="8" t="s">
        <v>331</v>
      </c>
      <c r="F329" s="357"/>
      <c r="G329" s="430">
        <v>0</v>
      </c>
      <c r="H329" s="434"/>
      <c r="I329" s="430"/>
      <c r="J329" s="431"/>
      <c r="K329" s="431"/>
      <c r="L329" s="430">
        <v>0</v>
      </c>
      <c r="M329" s="434"/>
      <c r="N329" s="430"/>
      <c r="O329" s="431"/>
      <c r="P329" s="431"/>
      <c r="Q329" s="430">
        <v>0</v>
      </c>
      <c r="R329" s="434"/>
      <c r="S329" s="430"/>
      <c r="T329" s="431"/>
      <c r="U329" s="431"/>
      <c r="V329" s="430">
        <v>375483</v>
      </c>
      <c r="W329" s="434"/>
      <c r="X329" s="430"/>
      <c r="Y329" s="431"/>
      <c r="Z329" s="431"/>
      <c r="AA329" s="430"/>
      <c r="AB329" s="434"/>
      <c r="AC329" s="430"/>
      <c r="AD329" s="431"/>
      <c r="AE329" s="431"/>
      <c r="AF329" s="430"/>
      <c r="AG329" s="434"/>
      <c r="AH329" s="430"/>
      <c r="AI329" s="431"/>
      <c r="AJ329" s="431"/>
      <c r="AK329" s="430"/>
      <c r="AL329" s="434"/>
      <c r="AM329" s="430"/>
      <c r="AN329" s="431"/>
      <c r="AO329" s="431"/>
      <c r="AP329" s="430">
        <v>0</v>
      </c>
      <c r="AQ329" s="434"/>
      <c r="AR329" s="430"/>
      <c r="AS329" s="431"/>
      <c r="AT329" s="431"/>
      <c r="AU329" s="430">
        <v>0</v>
      </c>
      <c r="AV329" s="434"/>
      <c r="AW329" s="430"/>
      <c r="AX329" s="431"/>
      <c r="AY329" s="431"/>
      <c r="AZ329" s="430"/>
      <c r="BA329" s="434"/>
      <c r="BB329" s="430"/>
      <c r="BC329" s="431"/>
      <c r="BD329" s="431"/>
      <c r="BE329" s="430"/>
      <c r="BF329" s="434"/>
      <c r="BG329" s="430"/>
      <c r="BH329" s="431"/>
      <c r="BI329" s="431"/>
      <c r="BJ329" s="430">
        <v>0</v>
      </c>
      <c r="BK329" s="434"/>
      <c r="BL329" s="430"/>
      <c r="BM329" s="431"/>
      <c r="BN329" s="431"/>
      <c r="BO329" s="430">
        <v>0</v>
      </c>
      <c r="BP329" s="434"/>
      <c r="BQ329" s="430"/>
      <c r="BR329" s="431"/>
      <c r="BS329" s="431"/>
      <c r="BT329" s="430">
        <f>SUM(L329:BO329)</f>
        <v>375483</v>
      </c>
      <c r="BU329" s="434"/>
      <c r="BV329" s="430"/>
      <c r="BW329" s="8"/>
      <c r="BZ329" s="9"/>
    </row>
    <row r="330" spans="4:78" ht="12.75" customHeight="1" x14ac:dyDescent="0.35">
      <c r="D330" s="8" t="s">
        <v>348</v>
      </c>
      <c r="F330" s="375"/>
      <c r="G330" s="442">
        <v>0</v>
      </c>
      <c r="H330" s="443"/>
      <c r="I330" s="430"/>
      <c r="J330" s="431"/>
      <c r="K330" s="444"/>
      <c r="L330" s="442">
        <v>0</v>
      </c>
      <c r="M330" s="443"/>
      <c r="N330" s="430"/>
      <c r="O330" s="431"/>
      <c r="P330" s="444"/>
      <c r="Q330" s="442">
        <v>0</v>
      </c>
      <c r="R330" s="443"/>
      <c r="S330" s="430"/>
      <c r="T330" s="431"/>
      <c r="U330" s="444"/>
      <c r="V330" s="442">
        <v>0</v>
      </c>
      <c r="W330" s="443"/>
      <c r="X330" s="430"/>
      <c r="Y330" s="431"/>
      <c r="Z330" s="444"/>
      <c r="AA330" s="442"/>
      <c r="AB330" s="443"/>
      <c r="AC330" s="430"/>
      <c r="AD330" s="431"/>
      <c r="AE330" s="444"/>
      <c r="AF330" s="442"/>
      <c r="AG330" s="443"/>
      <c r="AH330" s="430"/>
      <c r="AI330" s="431"/>
      <c r="AJ330" s="444"/>
      <c r="AK330" s="442"/>
      <c r="AL330" s="443"/>
      <c r="AM330" s="430"/>
      <c r="AN330" s="431"/>
      <c r="AO330" s="444"/>
      <c r="AP330" s="442">
        <v>0</v>
      </c>
      <c r="AQ330" s="443"/>
      <c r="AR330" s="430"/>
      <c r="AS330" s="431"/>
      <c r="AT330" s="444"/>
      <c r="AU330" s="442">
        <v>0</v>
      </c>
      <c r="AV330" s="443"/>
      <c r="AW330" s="430"/>
      <c r="AX330" s="431"/>
      <c r="AY330" s="444"/>
      <c r="AZ330" s="442"/>
      <c r="BA330" s="443"/>
      <c r="BB330" s="430"/>
      <c r="BC330" s="431"/>
      <c r="BD330" s="444"/>
      <c r="BE330" s="442"/>
      <c r="BF330" s="443"/>
      <c r="BG330" s="430"/>
      <c r="BH330" s="431"/>
      <c r="BI330" s="444"/>
      <c r="BJ330" s="442">
        <v>0</v>
      </c>
      <c r="BK330" s="443"/>
      <c r="BL330" s="430"/>
      <c r="BM330" s="431"/>
      <c r="BN330" s="444"/>
      <c r="BO330" s="442">
        <v>0</v>
      </c>
      <c r="BP330" s="443"/>
      <c r="BQ330" s="430"/>
      <c r="BR330" s="431"/>
      <c r="BS330" s="444"/>
      <c r="BT330" s="442">
        <f>SUM(L330:BO330)</f>
        <v>0</v>
      </c>
      <c r="BU330" s="443"/>
      <c r="BV330" s="430"/>
      <c r="BW330" s="8"/>
      <c r="BZ330" s="9"/>
    </row>
    <row r="331" spans="4:78" ht="12.75" customHeight="1" x14ac:dyDescent="0.35">
      <c r="D331" s="8"/>
      <c r="G331" s="430"/>
      <c r="H331" s="430"/>
      <c r="I331" s="430"/>
      <c r="J331" s="431"/>
      <c r="K331" s="430"/>
      <c r="L331" s="430"/>
      <c r="M331" s="430"/>
      <c r="N331" s="430"/>
      <c r="O331" s="431"/>
      <c r="P331" s="430"/>
      <c r="Q331" s="430"/>
      <c r="R331" s="430"/>
      <c r="S331" s="430"/>
      <c r="T331" s="431"/>
      <c r="U331" s="430"/>
      <c r="V331" s="430"/>
      <c r="W331" s="430"/>
      <c r="X331" s="430"/>
      <c r="Y331" s="431"/>
      <c r="Z331" s="430"/>
      <c r="AA331" s="430"/>
      <c r="AB331" s="430"/>
      <c r="AC331" s="430"/>
      <c r="AD331" s="431"/>
      <c r="AE331" s="430"/>
      <c r="AF331" s="430"/>
      <c r="AG331" s="430"/>
      <c r="AH331" s="430"/>
      <c r="AI331" s="431"/>
      <c r="AJ331" s="430"/>
      <c r="AK331" s="430"/>
      <c r="AL331" s="430"/>
      <c r="AM331" s="430"/>
      <c r="AN331" s="431"/>
      <c r="AO331" s="430"/>
      <c r="AP331" s="430"/>
      <c r="AQ331" s="430"/>
      <c r="AR331" s="430"/>
      <c r="AS331" s="431"/>
      <c r="AT331" s="430"/>
      <c r="AU331" s="430"/>
      <c r="AV331" s="430"/>
      <c r="AW331" s="430"/>
      <c r="AX331" s="431"/>
      <c r="AY331" s="430"/>
      <c r="AZ331" s="430"/>
      <c r="BA331" s="430"/>
      <c r="BB331" s="430"/>
      <c r="BC331" s="431"/>
      <c r="BD331" s="430"/>
      <c r="BE331" s="430"/>
      <c r="BF331" s="430"/>
      <c r="BG331" s="430"/>
      <c r="BH331" s="431"/>
      <c r="BI331" s="430"/>
      <c r="BJ331" s="430"/>
      <c r="BK331" s="430"/>
      <c r="BL331" s="430"/>
      <c r="BM331" s="431"/>
      <c r="BN331" s="430"/>
      <c r="BO331" s="430"/>
      <c r="BP331" s="430"/>
      <c r="BQ331" s="430"/>
      <c r="BR331" s="431"/>
      <c r="BS331" s="430"/>
      <c r="BT331" s="430"/>
      <c r="BU331" s="430"/>
      <c r="BV331" s="430"/>
      <c r="BW331" s="8"/>
      <c r="BZ331" s="9"/>
    </row>
    <row r="332" spans="4:78" ht="12.75" customHeight="1" x14ac:dyDescent="0.35">
      <c r="D332" s="8" t="s">
        <v>355</v>
      </c>
      <c r="G332" s="430">
        <f>SUM(G333:G335)</f>
        <v>0</v>
      </c>
      <c r="H332" s="430"/>
      <c r="I332" s="430"/>
      <c r="J332" s="431"/>
      <c r="K332" s="430"/>
      <c r="L332" s="430">
        <f>SUM(L333:L335)</f>
        <v>0</v>
      </c>
      <c r="M332" s="430"/>
      <c r="N332" s="430"/>
      <c r="O332" s="431"/>
      <c r="P332" s="430"/>
      <c r="Q332" s="430">
        <f>SUM(Q333:Q335)</f>
        <v>1952878</v>
      </c>
      <c r="R332" s="430"/>
      <c r="S332" s="430"/>
      <c r="T332" s="431"/>
      <c r="U332" s="430"/>
      <c r="V332" s="430">
        <f>SUM(V333:V335)</f>
        <v>0</v>
      </c>
      <c r="W332" s="430"/>
      <c r="X332" s="430"/>
      <c r="Y332" s="431"/>
      <c r="Z332" s="430"/>
      <c r="AA332" s="430">
        <f>SUM(AA333:AA335)</f>
        <v>0</v>
      </c>
      <c r="AB332" s="430"/>
      <c r="AC332" s="430"/>
      <c r="AD332" s="431"/>
      <c r="AE332" s="430"/>
      <c r="AF332" s="430">
        <f>SUM(AF333:AF335)</f>
        <v>0</v>
      </c>
      <c r="AG332" s="430"/>
      <c r="AH332" s="430"/>
      <c r="AI332" s="431"/>
      <c r="AJ332" s="430"/>
      <c r="AK332" s="430">
        <f>SUM(AK333:AK335)</f>
        <v>0</v>
      </c>
      <c r="AL332" s="430"/>
      <c r="AM332" s="430"/>
      <c r="AN332" s="431"/>
      <c r="AO332" s="430"/>
      <c r="AP332" s="430">
        <f>SUM(AP333:AP335)</f>
        <v>0</v>
      </c>
      <c r="AQ332" s="430"/>
      <c r="AR332" s="430"/>
      <c r="AS332" s="431"/>
      <c r="AT332" s="430"/>
      <c r="AU332" s="430">
        <f>SUM(AU333:AU335)</f>
        <v>0</v>
      </c>
      <c r="AV332" s="430"/>
      <c r="AW332" s="430"/>
      <c r="AX332" s="431"/>
      <c r="AY332" s="430"/>
      <c r="AZ332" s="430">
        <f>SUM(AZ333:AZ335)</f>
        <v>0</v>
      </c>
      <c r="BA332" s="430"/>
      <c r="BB332" s="430"/>
      <c r="BC332" s="431"/>
      <c r="BD332" s="430"/>
      <c r="BE332" s="430">
        <f>SUM(BE333:BE335)</f>
        <v>0</v>
      </c>
      <c r="BF332" s="430"/>
      <c r="BG332" s="430"/>
      <c r="BH332" s="431"/>
      <c r="BI332" s="430"/>
      <c r="BJ332" s="430">
        <f>SUM(BJ333:BJ335)</f>
        <v>0</v>
      </c>
      <c r="BK332" s="430"/>
      <c r="BL332" s="430"/>
      <c r="BM332" s="431"/>
      <c r="BN332" s="430"/>
      <c r="BO332" s="430">
        <f>SUM(BO333:BO335)</f>
        <v>0</v>
      </c>
      <c r="BP332" s="430"/>
      <c r="BQ332" s="430"/>
      <c r="BR332" s="431"/>
      <c r="BS332" s="430"/>
      <c r="BT332" s="430">
        <f>SUM(BT333:BT335)</f>
        <v>1952878</v>
      </c>
      <c r="BU332" s="430"/>
      <c r="BV332" s="430"/>
      <c r="BW332" s="8"/>
      <c r="BZ332" s="9"/>
    </row>
    <row r="333" spans="4:78" ht="12.75" customHeight="1" x14ac:dyDescent="0.35">
      <c r="D333" s="8" t="s">
        <v>328</v>
      </c>
      <c r="F333" s="362"/>
      <c r="G333" s="428">
        <v>0</v>
      </c>
      <c r="H333" s="429"/>
      <c r="I333" s="430"/>
      <c r="J333" s="431"/>
      <c r="K333" s="432"/>
      <c r="L333" s="428">
        <v>0</v>
      </c>
      <c r="M333" s="429"/>
      <c r="N333" s="430"/>
      <c r="O333" s="431"/>
      <c r="P333" s="432"/>
      <c r="Q333" s="428">
        <f>1952878-476475</f>
        <v>1476403</v>
      </c>
      <c r="R333" s="429"/>
      <c r="S333" s="430"/>
      <c r="T333" s="431"/>
      <c r="U333" s="432"/>
      <c r="V333" s="428">
        <v>0</v>
      </c>
      <c r="W333" s="429"/>
      <c r="X333" s="430"/>
      <c r="Y333" s="431"/>
      <c r="Z333" s="432"/>
      <c r="AA333" s="428"/>
      <c r="AB333" s="429"/>
      <c r="AC333" s="430"/>
      <c r="AD333" s="431"/>
      <c r="AE333" s="432"/>
      <c r="AF333" s="428"/>
      <c r="AG333" s="429"/>
      <c r="AH333" s="430"/>
      <c r="AI333" s="431"/>
      <c r="AJ333" s="432"/>
      <c r="AK333" s="428"/>
      <c r="AL333" s="429"/>
      <c r="AM333" s="430"/>
      <c r="AN333" s="431"/>
      <c r="AO333" s="432"/>
      <c r="AP333" s="428">
        <v>0</v>
      </c>
      <c r="AQ333" s="429"/>
      <c r="AR333" s="430"/>
      <c r="AS333" s="431"/>
      <c r="AT333" s="432"/>
      <c r="AU333" s="428">
        <v>0</v>
      </c>
      <c r="AV333" s="429"/>
      <c r="AW333" s="430"/>
      <c r="AX333" s="431"/>
      <c r="AY333" s="432"/>
      <c r="AZ333" s="428"/>
      <c r="BA333" s="429"/>
      <c r="BB333" s="430"/>
      <c r="BC333" s="431"/>
      <c r="BD333" s="432"/>
      <c r="BE333" s="428"/>
      <c r="BF333" s="429"/>
      <c r="BG333" s="430"/>
      <c r="BH333" s="431"/>
      <c r="BI333" s="432"/>
      <c r="BJ333" s="428">
        <v>0</v>
      </c>
      <c r="BK333" s="429"/>
      <c r="BL333" s="430"/>
      <c r="BM333" s="431"/>
      <c r="BN333" s="432"/>
      <c r="BO333" s="428">
        <v>0</v>
      </c>
      <c r="BP333" s="429"/>
      <c r="BQ333" s="430"/>
      <c r="BR333" s="431"/>
      <c r="BS333" s="432"/>
      <c r="BT333" s="428">
        <f>SUM(L333:BO333)</f>
        <v>1476403</v>
      </c>
      <c r="BU333" s="429"/>
      <c r="BV333" s="430"/>
      <c r="BW333" s="8"/>
      <c r="BZ333" s="9"/>
    </row>
    <row r="334" spans="4:78" ht="12.75" customHeight="1" x14ac:dyDescent="0.35">
      <c r="D334" s="8" t="s">
        <v>331</v>
      </c>
      <c r="F334" s="357"/>
      <c r="G334" s="430">
        <v>0</v>
      </c>
      <c r="H334" s="434"/>
      <c r="I334" s="430"/>
      <c r="J334" s="431"/>
      <c r="K334" s="431"/>
      <c r="L334" s="430">
        <v>0</v>
      </c>
      <c r="M334" s="434"/>
      <c r="N334" s="430"/>
      <c r="O334" s="431"/>
      <c r="P334" s="431"/>
      <c r="Q334" s="430">
        <v>476475</v>
      </c>
      <c r="R334" s="434"/>
      <c r="S334" s="430"/>
      <c r="T334" s="431"/>
      <c r="U334" s="431"/>
      <c r="V334" s="430">
        <v>0</v>
      </c>
      <c r="W334" s="434"/>
      <c r="X334" s="430"/>
      <c r="Y334" s="431"/>
      <c r="Z334" s="431"/>
      <c r="AA334" s="430"/>
      <c r="AB334" s="434"/>
      <c r="AC334" s="430"/>
      <c r="AD334" s="431"/>
      <c r="AE334" s="431"/>
      <c r="AF334" s="430"/>
      <c r="AG334" s="434"/>
      <c r="AH334" s="430"/>
      <c r="AI334" s="431"/>
      <c r="AJ334" s="431"/>
      <c r="AK334" s="430"/>
      <c r="AL334" s="434"/>
      <c r="AM334" s="430"/>
      <c r="AN334" s="431"/>
      <c r="AO334" s="431"/>
      <c r="AP334" s="430">
        <v>0</v>
      </c>
      <c r="AQ334" s="434"/>
      <c r="AR334" s="430"/>
      <c r="AS334" s="431"/>
      <c r="AT334" s="431"/>
      <c r="AU334" s="430">
        <v>0</v>
      </c>
      <c r="AV334" s="434"/>
      <c r="AW334" s="430"/>
      <c r="AX334" s="431"/>
      <c r="AY334" s="431"/>
      <c r="AZ334" s="430"/>
      <c r="BA334" s="434"/>
      <c r="BB334" s="430"/>
      <c r="BC334" s="431"/>
      <c r="BD334" s="431"/>
      <c r="BE334" s="430"/>
      <c r="BF334" s="434"/>
      <c r="BG334" s="430"/>
      <c r="BH334" s="431"/>
      <c r="BI334" s="431"/>
      <c r="BJ334" s="430">
        <v>0</v>
      </c>
      <c r="BK334" s="434"/>
      <c r="BL334" s="430"/>
      <c r="BM334" s="431"/>
      <c r="BN334" s="431"/>
      <c r="BO334" s="430">
        <v>0</v>
      </c>
      <c r="BP334" s="434"/>
      <c r="BQ334" s="430"/>
      <c r="BR334" s="431"/>
      <c r="BS334" s="431"/>
      <c r="BT334" s="430">
        <f>SUM(L334:BO334)</f>
        <v>476475</v>
      </c>
      <c r="BU334" s="434"/>
      <c r="BV334" s="430"/>
      <c r="BW334" s="8"/>
      <c r="BZ334" s="9"/>
    </row>
    <row r="335" spans="4:78" ht="12.75" customHeight="1" x14ac:dyDescent="0.35">
      <c r="D335" s="8" t="s">
        <v>333</v>
      </c>
      <c r="F335" s="375"/>
      <c r="G335" s="442">
        <v>0</v>
      </c>
      <c r="H335" s="443"/>
      <c r="I335" s="430"/>
      <c r="J335" s="431"/>
      <c r="K335" s="444"/>
      <c r="L335" s="442">
        <v>0</v>
      </c>
      <c r="M335" s="443"/>
      <c r="N335" s="430"/>
      <c r="O335" s="431"/>
      <c r="P335" s="444"/>
      <c r="Q335" s="442">
        <v>0</v>
      </c>
      <c r="R335" s="443"/>
      <c r="S335" s="430"/>
      <c r="T335" s="431"/>
      <c r="U335" s="444"/>
      <c r="V335" s="442">
        <v>0</v>
      </c>
      <c r="W335" s="443"/>
      <c r="X335" s="430"/>
      <c r="Y335" s="431"/>
      <c r="Z335" s="444"/>
      <c r="AA335" s="442"/>
      <c r="AB335" s="443"/>
      <c r="AC335" s="430"/>
      <c r="AD335" s="431"/>
      <c r="AE335" s="444"/>
      <c r="AF335" s="442"/>
      <c r="AG335" s="443"/>
      <c r="AH335" s="430"/>
      <c r="AI335" s="431"/>
      <c r="AJ335" s="444"/>
      <c r="AK335" s="442"/>
      <c r="AL335" s="443"/>
      <c r="AM335" s="430"/>
      <c r="AN335" s="431"/>
      <c r="AO335" s="444"/>
      <c r="AP335" s="442">
        <v>0</v>
      </c>
      <c r="AQ335" s="443"/>
      <c r="AR335" s="430"/>
      <c r="AS335" s="431"/>
      <c r="AT335" s="444"/>
      <c r="AU335" s="442">
        <v>0</v>
      </c>
      <c r="AV335" s="443"/>
      <c r="AW335" s="430"/>
      <c r="AX335" s="431"/>
      <c r="AY335" s="444"/>
      <c r="AZ335" s="442"/>
      <c r="BA335" s="443"/>
      <c r="BB335" s="430"/>
      <c r="BC335" s="431"/>
      <c r="BD335" s="444"/>
      <c r="BE335" s="442"/>
      <c r="BF335" s="443"/>
      <c r="BG335" s="430"/>
      <c r="BH335" s="431"/>
      <c r="BI335" s="444"/>
      <c r="BJ335" s="442">
        <v>0</v>
      </c>
      <c r="BK335" s="443"/>
      <c r="BL335" s="430"/>
      <c r="BM335" s="431"/>
      <c r="BN335" s="444"/>
      <c r="BO335" s="442">
        <v>0</v>
      </c>
      <c r="BP335" s="443"/>
      <c r="BQ335" s="430"/>
      <c r="BR335" s="431"/>
      <c r="BS335" s="444"/>
      <c r="BT335" s="442">
        <f>SUM(L335:BO335)</f>
        <v>0</v>
      </c>
      <c r="BU335" s="443"/>
      <c r="BV335" s="430"/>
      <c r="BW335" s="8"/>
      <c r="BZ335" s="9"/>
    </row>
    <row r="336" spans="4:78" ht="12.75" customHeight="1" x14ac:dyDescent="0.35">
      <c r="D336" s="8"/>
      <c r="G336" s="430"/>
      <c r="H336" s="430"/>
      <c r="I336" s="430"/>
      <c r="J336" s="431"/>
      <c r="K336" s="430"/>
      <c r="L336" s="430"/>
      <c r="M336" s="430"/>
      <c r="N336" s="430"/>
      <c r="O336" s="431"/>
      <c r="P336" s="430"/>
      <c r="Q336" s="430"/>
      <c r="R336" s="430"/>
      <c r="S336" s="430"/>
      <c r="T336" s="431"/>
      <c r="U336" s="430"/>
      <c r="V336" s="430"/>
      <c r="W336" s="430"/>
      <c r="X336" s="430"/>
      <c r="Y336" s="431"/>
      <c r="Z336" s="430"/>
      <c r="AA336" s="430"/>
      <c r="AB336" s="430"/>
      <c r="AC336" s="430"/>
      <c r="AD336" s="431"/>
      <c r="AE336" s="430"/>
      <c r="AF336" s="430"/>
      <c r="AG336" s="430"/>
      <c r="AH336" s="430"/>
      <c r="AI336" s="431"/>
      <c r="AJ336" s="430"/>
      <c r="AK336" s="430"/>
      <c r="AL336" s="430"/>
      <c r="AM336" s="430"/>
      <c r="AN336" s="431"/>
      <c r="AO336" s="430"/>
      <c r="AP336" s="430"/>
      <c r="AQ336" s="430"/>
      <c r="AR336" s="430"/>
      <c r="AS336" s="431"/>
      <c r="AT336" s="430"/>
      <c r="AU336" s="430"/>
      <c r="AV336" s="430"/>
      <c r="AW336" s="430"/>
      <c r="AX336" s="431"/>
      <c r="AY336" s="430"/>
      <c r="AZ336" s="430"/>
      <c r="BA336" s="430"/>
      <c r="BB336" s="430"/>
      <c r="BC336" s="431"/>
      <c r="BD336" s="430"/>
      <c r="BE336" s="430"/>
      <c r="BF336" s="430"/>
      <c r="BG336" s="430"/>
      <c r="BH336" s="431"/>
      <c r="BI336" s="430"/>
      <c r="BJ336" s="430"/>
      <c r="BK336" s="430"/>
      <c r="BL336" s="430"/>
      <c r="BM336" s="431"/>
      <c r="BN336" s="430"/>
      <c r="BO336" s="430"/>
      <c r="BP336" s="430"/>
      <c r="BQ336" s="430"/>
      <c r="BR336" s="431"/>
      <c r="BS336" s="430"/>
      <c r="BT336" s="430"/>
      <c r="BU336" s="430"/>
      <c r="BV336" s="430"/>
      <c r="BW336" s="8"/>
      <c r="BZ336" s="9"/>
    </row>
    <row r="337" spans="4:78" ht="12.75" hidden="1" customHeight="1" x14ac:dyDescent="0.35">
      <c r="D337" s="8" t="s">
        <v>356</v>
      </c>
      <c r="G337" s="430">
        <f>SUM(G338:G340)</f>
        <v>0</v>
      </c>
      <c r="H337" s="430"/>
      <c r="I337" s="430"/>
      <c r="J337" s="431"/>
      <c r="K337" s="430"/>
      <c r="L337" s="430">
        <f>SUM(L338:L340)</f>
        <v>0</v>
      </c>
      <c r="M337" s="430"/>
      <c r="N337" s="430"/>
      <c r="O337" s="431"/>
      <c r="P337" s="430"/>
      <c r="Q337" s="430">
        <f>SUM(Q338:Q340)</f>
        <v>0</v>
      </c>
      <c r="R337" s="430"/>
      <c r="S337" s="430"/>
      <c r="T337" s="431"/>
      <c r="U337" s="430"/>
      <c r="V337" s="430">
        <f>SUM(V338:V340)</f>
        <v>0</v>
      </c>
      <c r="W337" s="430"/>
      <c r="X337" s="430"/>
      <c r="Y337" s="431"/>
      <c r="Z337" s="430"/>
      <c r="AA337" s="430">
        <f>SUM(AA338:AA340)</f>
        <v>0</v>
      </c>
      <c r="AB337" s="430"/>
      <c r="AC337" s="430"/>
      <c r="AD337" s="431"/>
      <c r="AE337" s="430"/>
      <c r="AF337" s="430">
        <f>SUM(AF338:AF340)</f>
        <v>0</v>
      </c>
      <c r="AG337" s="430"/>
      <c r="AH337" s="430"/>
      <c r="AI337" s="431"/>
      <c r="AJ337" s="430"/>
      <c r="AK337" s="430">
        <f>SUM(AK338:AK340)</f>
        <v>0</v>
      </c>
      <c r="AL337" s="430"/>
      <c r="AM337" s="430"/>
      <c r="AN337" s="431"/>
      <c r="AO337" s="430"/>
      <c r="AP337" s="430">
        <f>SUM(AP338:AP340)</f>
        <v>0</v>
      </c>
      <c r="AQ337" s="430"/>
      <c r="AR337" s="430"/>
      <c r="AS337" s="431"/>
      <c r="AT337" s="430"/>
      <c r="AU337" s="430">
        <f>SUM(AU338:AU340)</f>
        <v>0</v>
      </c>
      <c r="AV337" s="430"/>
      <c r="AW337" s="430"/>
      <c r="AX337" s="431"/>
      <c r="AY337" s="430"/>
      <c r="AZ337" s="430">
        <f>SUM(AZ338:AZ340)</f>
        <v>0</v>
      </c>
      <c r="BA337" s="430"/>
      <c r="BB337" s="430"/>
      <c r="BC337" s="431"/>
      <c r="BD337" s="430"/>
      <c r="BE337" s="430">
        <f>SUM(BE338:BE340)</f>
        <v>0</v>
      </c>
      <c r="BF337" s="430"/>
      <c r="BG337" s="430"/>
      <c r="BH337" s="431"/>
      <c r="BI337" s="430"/>
      <c r="BJ337" s="430">
        <f>SUM(BJ338:BJ340)</f>
        <v>0</v>
      </c>
      <c r="BK337" s="430"/>
      <c r="BL337" s="430"/>
      <c r="BM337" s="431"/>
      <c r="BN337" s="430"/>
      <c r="BO337" s="430">
        <f>SUM(BO338:BO340)</f>
        <v>0</v>
      </c>
      <c r="BP337" s="430"/>
      <c r="BQ337" s="430"/>
      <c r="BR337" s="431"/>
      <c r="BS337" s="430"/>
      <c r="BT337" s="430">
        <f>SUM(BT338:BT340)</f>
        <v>0</v>
      </c>
      <c r="BU337" s="430"/>
      <c r="BV337" s="430"/>
      <c r="BW337" s="8"/>
      <c r="BZ337" s="9"/>
    </row>
    <row r="338" spans="4:78" ht="12.75" hidden="1" customHeight="1" x14ac:dyDescent="0.35">
      <c r="D338" s="8" t="s">
        <v>328</v>
      </c>
      <c r="F338" s="362"/>
      <c r="G338" s="428">
        <v>0</v>
      </c>
      <c r="H338" s="429"/>
      <c r="I338" s="430"/>
      <c r="J338" s="431"/>
      <c r="K338" s="432"/>
      <c r="L338" s="428">
        <v>0</v>
      </c>
      <c r="M338" s="429"/>
      <c r="N338" s="430"/>
      <c r="O338" s="431"/>
      <c r="P338" s="432"/>
      <c r="Q338" s="428">
        <v>0</v>
      </c>
      <c r="R338" s="429"/>
      <c r="S338" s="430"/>
      <c r="T338" s="431"/>
      <c r="U338" s="432"/>
      <c r="V338" s="428">
        <v>0</v>
      </c>
      <c r="W338" s="429"/>
      <c r="X338" s="430"/>
      <c r="Y338" s="431"/>
      <c r="Z338" s="432"/>
      <c r="AA338" s="428">
        <v>0</v>
      </c>
      <c r="AB338" s="429"/>
      <c r="AC338" s="430"/>
      <c r="AD338" s="431"/>
      <c r="AE338" s="432"/>
      <c r="AF338" s="428">
        <v>0</v>
      </c>
      <c r="AG338" s="429"/>
      <c r="AH338" s="430"/>
      <c r="AI338" s="431"/>
      <c r="AJ338" s="432"/>
      <c r="AK338" s="428">
        <v>0</v>
      </c>
      <c r="AL338" s="429"/>
      <c r="AM338" s="430"/>
      <c r="AN338" s="431"/>
      <c r="AO338" s="432"/>
      <c r="AP338" s="428">
        <v>0</v>
      </c>
      <c r="AQ338" s="429"/>
      <c r="AR338" s="430"/>
      <c r="AS338" s="431"/>
      <c r="AT338" s="432"/>
      <c r="AU338" s="428">
        <v>0</v>
      </c>
      <c r="AV338" s="429"/>
      <c r="AW338" s="430"/>
      <c r="AX338" s="431"/>
      <c r="AY338" s="432"/>
      <c r="AZ338" s="428">
        <v>0</v>
      </c>
      <c r="BA338" s="429"/>
      <c r="BB338" s="430"/>
      <c r="BC338" s="431"/>
      <c r="BD338" s="432"/>
      <c r="BE338" s="428">
        <v>0</v>
      </c>
      <c r="BF338" s="429"/>
      <c r="BG338" s="430"/>
      <c r="BH338" s="431"/>
      <c r="BI338" s="432"/>
      <c r="BJ338" s="428">
        <v>0</v>
      </c>
      <c r="BK338" s="429"/>
      <c r="BL338" s="430"/>
      <c r="BM338" s="431"/>
      <c r="BN338" s="432"/>
      <c r="BO338" s="428">
        <v>0</v>
      </c>
      <c r="BP338" s="429"/>
      <c r="BQ338" s="430"/>
      <c r="BR338" s="431"/>
      <c r="BS338" s="432"/>
      <c r="BT338" s="428">
        <f>SUM(L338:BO338)</f>
        <v>0</v>
      </c>
      <c r="BU338" s="429"/>
      <c r="BV338" s="430"/>
      <c r="BW338" s="8"/>
      <c r="BZ338" s="9"/>
    </row>
    <row r="339" spans="4:78" ht="12.75" hidden="1" customHeight="1" x14ac:dyDescent="0.35">
      <c r="D339" s="8" t="s">
        <v>331</v>
      </c>
      <c r="F339" s="357"/>
      <c r="G339" s="430">
        <v>0</v>
      </c>
      <c r="H339" s="434"/>
      <c r="I339" s="430"/>
      <c r="J339" s="431"/>
      <c r="K339" s="431"/>
      <c r="L339" s="430">
        <v>0</v>
      </c>
      <c r="M339" s="434"/>
      <c r="N339" s="430"/>
      <c r="O339" s="431"/>
      <c r="P339" s="431"/>
      <c r="Q339" s="430">
        <v>0</v>
      </c>
      <c r="R339" s="434"/>
      <c r="S339" s="430"/>
      <c r="T339" s="431"/>
      <c r="U339" s="431"/>
      <c r="V339" s="430">
        <v>0</v>
      </c>
      <c r="W339" s="434"/>
      <c r="X339" s="430"/>
      <c r="Y339" s="431"/>
      <c r="Z339" s="431"/>
      <c r="AA339" s="430">
        <v>0</v>
      </c>
      <c r="AB339" s="434"/>
      <c r="AC339" s="430"/>
      <c r="AD339" s="431"/>
      <c r="AE339" s="431"/>
      <c r="AF339" s="430">
        <v>0</v>
      </c>
      <c r="AG339" s="434"/>
      <c r="AH339" s="430"/>
      <c r="AI339" s="431"/>
      <c r="AJ339" s="431"/>
      <c r="AK339" s="430">
        <v>0</v>
      </c>
      <c r="AL339" s="434"/>
      <c r="AM339" s="430"/>
      <c r="AN339" s="431"/>
      <c r="AO339" s="431"/>
      <c r="AP339" s="430">
        <v>0</v>
      </c>
      <c r="AQ339" s="434"/>
      <c r="AR339" s="430"/>
      <c r="AS339" s="431"/>
      <c r="AT339" s="431"/>
      <c r="AU339" s="430">
        <v>0</v>
      </c>
      <c r="AV339" s="434"/>
      <c r="AW339" s="430"/>
      <c r="AX339" s="431"/>
      <c r="AY339" s="431"/>
      <c r="AZ339" s="430">
        <v>0</v>
      </c>
      <c r="BA339" s="434"/>
      <c r="BB339" s="430"/>
      <c r="BC339" s="431"/>
      <c r="BD339" s="431"/>
      <c r="BE339" s="430">
        <v>0</v>
      </c>
      <c r="BF339" s="434"/>
      <c r="BG339" s="430"/>
      <c r="BH339" s="431"/>
      <c r="BI339" s="431"/>
      <c r="BJ339" s="430">
        <v>0</v>
      </c>
      <c r="BK339" s="434"/>
      <c r="BL339" s="430"/>
      <c r="BM339" s="431"/>
      <c r="BN339" s="431"/>
      <c r="BO339" s="430">
        <v>0</v>
      </c>
      <c r="BP339" s="434"/>
      <c r="BQ339" s="430"/>
      <c r="BR339" s="431"/>
      <c r="BS339" s="431"/>
      <c r="BT339" s="430">
        <f>SUM(L339:BO339)</f>
        <v>0</v>
      </c>
      <c r="BU339" s="434"/>
      <c r="BV339" s="430"/>
      <c r="BW339" s="8"/>
      <c r="BZ339" s="9"/>
    </row>
    <row r="340" spans="4:78" ht="12.75" hidden="1" customHeight="1" x14ac:dyDescent="0.35">
      <c r="D340" s="8" t="s">
        <v>332</v>
      </c>
      <c r="F340" s="375"/>
      <c r="G340" s="442">
        <v>0</v>
      </c>
      <c r="H340" s="443"/>
      <c r="I340" s="430"/>
      <c r="J340" s="431"/>
      <c r="K340" s="444"/>
      <c r="L340" s="442">
        <v>0</v>
      </c>
      <c r="M340" s="443"/>
      <c r="N340" s="430"/>
      <c r="O340" s="431"/>
      <c r="P340" s="444"/>
      <c r="Q340" s="442">
        <v>0</v>
      </c>
      <c r="R340" s="443"/>
      <c r="S340" s="430"/>
      <c r="T340" s="431"/>
      <c r="U340" s="444"/>
      <c r="V340" s="442">
        <v>0</v>
      </c>
      <c r="W340" s="443"/>
      <c r="X340" s="430"/>
      <c r="Y340" s="431"/>
      <c r="Z340" s="444"/>
      <c r="AA340" s="442">
        <v>0</v>
      </c>
      <c r="AB340" s="443"/>
      <c r="AC340" s="430"/>
      <c r="AD340" s="431"/>
      <c r="AE340" s="444"/>
      <c r="AF340" s="442">
        <v>0</v>
      </c>
      <c r="AG340" s="443"/>
      <c r="AH340" s="430"/>
      <c r="AI340" s="431"/>
      <c r="AJ340" s="444"/>
      <c r="AK340" s="442">
        <v>0</v>
      </c>
      <c r="AL340" s="443"/>
      <c r="AM340" s="430"/>
      <c r="AN340" s="431"/>
      <c r="AO340" s="444"/>
      <c r="AP340" s="442">
        <v>0</v>
      </c>
      <c r="AQ340" s="443"/>
      <c r="AR340" s="430"/>
      <c r="AS340" s="431"/>
      <c r="AT340" s="444"/>
      <c r="AU340" s="442">
        <v>0</v>
      </c>
      <c r="AV340" s="443"/>
      <c r="AW340" s="430"/>
      <c r="AX340" s="431"/>
      <c r="AY340" s="444"/>
      <c r="AZ340" s="442">
        <v>0</v>
      </c>
      <c r="BA340" s="443"/>
      <c r="BB340" s="430"/>
      <c r="BC340" s="431"/>
      <c r="BD340" s="444"/>
      <c r="BE340" s="442">
        <v>0</v>
      </c>
      <c r="BF340" s="443"/>
      <c r="BG340" s="430"/>
      <c r="BH340" s="431"/>
      <c r="BI340" s="444"/>
      <c r="BJ340" s="442">
        <v>0</v>
      </c>
      <c r="BK340" s="443"/>
      <c r="BL340" s="430"/>
      <c r="BM340" s="431"/>
      <c r="BN340" s="444"/>
      <c r="BO340" s="442">
        <v>0</v>
      </c>
      <c r="BP340" s="443"/>
      <c r="BQ340" s="430"/>
      <c r="BR340" s="431"/>
      <c r="BS340" s="444"/>
      <c r="BT340" s="442">
        <f>SUM(L340:BO340)</f>
        <v>0</v>
      </c>
      <c r="BU340" s="443"/>
      <c r="BV340" s="430"/>
      <c r="BW340" s="8"/>
      <c r="BZ340" s="9"/>
    </row>
    <row r="341" spans="4:78" ht="12.75" hidden="1" customHeight="1" x14ac:dyDescent="0.35">
      <c r="D341" s="8"/>
      <c r="G341" s="430"/>
      <c r="H341" s="430"/>
      <c r="I341" s="430"/>
      <c r="J341" s="431"/>
      <c r="K341" s="430"/>
      <c r="L341" s="430"/>
      <c r="M341" s="430"/>
      <c r="N341" s="430"/>
      <c r="O341" s="431"/>
      <c r="P341" s="430"/>
      <c r="Q341" s="430"/>
      <c r="R341" s="430"/>
      <c r="S341" s="430"/>
      <c r="T341" s="431"/>
      <c r="U341" s="430"/>
      <c r="V341" s="430"/>
      <c r="W341" s="430"/>
      <c r="X341" s="430"/>
      <c r="Y341" s="431"/>
      <c r="Z341" s="430"/>
      <c r="AA341" s="430"/>
      <c r="AB341" s="430"/>
      <c r="AC341" s="430"/>
      <c r="AD341" s="431"/>
      <c r="AE341" s="430"/>
      <c r="AF341" s="430"/>
      <c r="AG341" s="430"/>
      <c r="AH341" s="430"/>
      <c r="AI341" s="431"/>
      <c r="AJ341" s="430"/>
      <c r="AK341" s="430"/>
      <c r="AL341" s="430"/>
      <c r="AM341" s="430"/>
      <c r="AN341" s="431"/>
      <c r="AO341" s="430"/>
      <c r="AP341" s="430"/>
      <c r="AQ341" s="430"/>
      <c r="AR341" s="430"/>
      <c r="AS341" s="431"/>
      <c r="AT341" s="430"/>
      <c r="AU341" s="430"/>
      <c r="AV341" s="430"/>
      <c r="AW341" s="430"/>
      <c r="AX341" s="431"/>
      <c r="AY341" s="430"/>
      <c r="AZ341" s="430"/>
      <c r="BA341" s="430"/>
      <c r="BB341" s="430"/>
      <c r="BC341" s="431"/>
      <c r="BD341" s="430"/>
      <c r="BE341" s="430"/>
      <c r="BF341" s="430"/>
      <c r="BG341" s="430"/>
      <c r="BH341" s="431"/>
      <c r="BI341" s="430"/>
      <c r="BJ341" s="430"/>
      <c r="BK341" s="430"/>
      <c r="BL341" s="430"/>
      <c r="BM341" s="431"/>
      <c r="BN341" s="430"/>
      <c r="BO341" s="430"/>
      <c r="BP341" s="430"/>
      <c r="BQ341" s="430"/>
      <c r="BR341" s="431"/>
      <c r="BS341" s="430"/>
      <c r="BT341" s="430"/>
      <c r="BU341" s="430"/>
      <c r="BV341" s="430"/>
      <c r="BW341" s="8"/>
      <c r="BZ341" s="9"/>
    </row>
    <row r="342" spans="4:78" ht="12.75" customHeight="1" x14ac:dyDescent="0.35">
      <c r="D342" s="8" t="s">
        <v>357</v>
      </c>
      <c r="G342" s="430">
        <f>SUM(G343:G345)</f>
        <v>0</v>
      </c>
      <c r="H342" s="430"/>
      <c r="I342" s="430"/>
      <c r="J342" s="431"/>
      <c r="K342" s="430"/>
      <c r="L342" s="430">
        <f>SUM(L343:L345)</f>
        <v>0</v>
      </c>
      <c r="M342" s="430"/>
      <c r="N342" s="430"/>
      <c r="O342" s="431"/>
      <c r="P342" s="430"/>
      <c r="Q342" s="430">
        <f>SUM(Q343:Q345)</f>
        <v>0</v>
      </c>
      <c r="R342" s="430"/>
      <c r="S342" s="430"/>
      <c r="T342" s="431"/>
      <c r="U342" s="430"/>
      <c r="V342" s="430">
        <f>SUM(V343:V345)</f>
        <v>197872</v>
      </c>
      <c r="W342" s="430"/>
      <c r="X342" s="430"/>
      <c r="Y342" s="431"/>
      <c r="Z342" s="430"/>
      <c r="AA342" s="430">
        <f>SUM(AA343:AA345)</f>
        <v>0</v>
      </c>
      <c r="AB342" s="430"/>
      <c r="AC342" s="430"/>
      <c r="AD342" s="431"/>
      <c r="AE342" s="430"/>
      <c r="AF342" s="430">
        <f>SUM(AF343:AF345)</f>
        <v>0</v>
      </c>
      <c r="AG342" s="430"/>
      <c r="AH342" s="430"/>
      <c r="AI342" s="431"/>
      <c r="AJ342" s="430"/>
      <c r="AK342" s="430">
        <f>SUM(AK343:AK345)</f>
        <v>0</v>
      </c>
      <c r="AL342" s="430"/>
      <c r="AM342" s="430"/>
      <c r="AN342" s="431"/>
      <c r="AO342" s="430"/>
      <c r="AP342" s="430">
        <f>SUM(AP343:AP345)</f>
        <v>0</v>
      </c>
      <c r="AQ342" s="430"/>
      <c r="AR342" s="430"/>
      <c r="AS342" s="431"/>
      <c r="AT342" s="430"/>
      <c r="AU342" s="430">
        <f>SUM(AU343:AU345)</f>
        <v>0</v>
      </c>
      <c r="AV342" s="430"/>
      <c r="AW342" s="430"/>
      <c r="AX342" s="431"/>
      <c r="AY342" s="430"/>
      <c r="AZ342" s="430">
        <f>SUM(AZ343:AZ345)</f>
        <v>0</v>
      </c>
      <c r="BA342" s="430"/>
      <c r="BB342" s="430"/>
      <c r="BC342" s="431"/>
      <c r="BD342" s="430"/>
      <c r="BE342" s="430">
        <f>SUM(BE343:BE345)</f>
        <v>0</v>
      </c>
      <c r="BF342" s="430"/>
      <c r="BG342" s="430"/>
      <c r="BH342" s="431"/>
      <c r="BI342" s="430"/>
      <c r="BJ342" s="430">
        <f>SUM(BJ343:BJ345)</f>
        <v>0</v>
      </c>
      <c r="BK342" s="430"/>
      <c r="BL342" s="430"/>
      <c r="BM342" s="431"/>
      <c r="BN342" s="430"/>
      <c r="BO342" s="430">
        <f>SUM(BO343:BO345)</f>
        <v>0</v>
      </c>
      <c r="BP342" s="430"/>
      <c r="BQ342" s="430"/>
      <c r="BR342" s="431"/>
      <c r="BS342" s="430"/>
      <c r="BT342" s="430">
        <f>SUM(BT343:BT345)</f>
        <v>197872</v>
      </c>
      <c r="BU342" s="430"/>
      <c r="BV342" s="430"/>
      <c r="BW342" s="8"/>
      <c r="BZ342" s="9"/>
    </row>
    <row r="343" spans="4:78" ht="12.75" customHeight="1" x14ac:dyDescent="0.35">
      <c r="D343" s="8" t="s">
        <v>328</v>
      </c>
      <c r="F343" s="362"/>
      <c r="G343" s="428">
        <v>0</v>
      </c>
      <c r="H343" s="429"/>
      <c r="I343" s="430"/>
      <c r="J343" s="431"/>
      <c r="K343" s="432"/>
      <c r="L343" s="428">
        <v>0</v>
      </c>
      <c r="M343" s="429"/>
      <c r="N343" s="430"/>
      <c r="O343" s="431"/>
      <c r="P343" s="432"/>
      <c r="Q343" s="428">
        <v>0</v>
      </c>
      <c r="R343" s="429"/>
      <c r="S343" s="430"/>
      <c r="T343" s="431"/>
      <c r="U343" s="432"/>
      <c r="V343" s="428">
        <f>197872-48329</f>
        <v>149543</v>
      </c>
      <c r="W343" s="429"/>
      <c r="X343" s="430"/>
      <c r="Y343" s="431"/>
      <c r="Z343" s="432"/>
      <c r="AA343" s="428"/>
      <c r="AB343" s="429"/>
      <c r="AC343" s="430"/>
      <c r="AD343" s="431"/>
      <c r="AE343" s="432"/>
      <c r="AF343" s="428"/>
      <c r="AG343" s="429"/>
      <c r="AH343" s="430"/>
      <c r="AI343" s="431"/>
      <c r="AJ343" s="432"/>
      <c r="AK343" s="428"/>
      <c r="AL343" s="429"/>
      <c r="AM343" s="430"/>
      <c r="AN343" s="431"/>
      <c r="AO343" s="432"/>
      <c r="AP343" s="428">
        <v>0</v>
      </c>
      <c r="AQ343" s="429"/>
      <c r="AR343" s="430"/>
      <c r="AS343" s="431"/>
      <c r="AT343" s="432"/>
      <c r="AU343" s="428">
        <v>0</v>
      </c>
      <c r="AV343" s="429"/>
      <c r="AW343" s="430"/>
      <c r="AX343" s="431"/>
      <c r="AY343" s="432"/>
      <c r="AZ343" s="428"/>
      <c r="BA343" s="429"/>
      <c r="BB343" s="430"/>
      <c r="BC343" s="431"/>
      <c r="BD343" s="432"/>
      <c r="BE343" s="428"/>
      <c r="BF343" s="429"/>
      <c r="BG343" s="430"/>
      <c r="BH343" s="431"/>
      <c r="BI343" s="432"/>
      <c r="BJ343" s="428">
        <v>0</v>
      </c>
      <c r="BK343" s="429"/>
      <c r="BL343" s="430"/>
      <c r="BM343" s="431"/>
      <c r="BN343" s="432"/>
      <c r="BO343" s="428">
        <v>0</v>
      </c>
      <c r="BP343" s="429"/>
      <c r="BQ343" s="430"/>
      <c r="BR343" s="431"/>
      <c r="BS343" s="432"/>
      <c r="BT343" s="428">
        <f>SUM(L343:BO343)</f>
        <v>149543</v>
      </c>
      <c r="BU343" s="429"/>
      <c r="BV343" s="430"/>
      <c r="BW343" s="8"/>
      <c r="BZ343" s="9"/>
    </row>
    <row r="344" spans="4:78" ht="12.75" customHeight="1" x14ac:dyDescent="0.35">
      <c r="D344" s="8" t="s">
        <v>331</v>
      </c>
      <c r="F344" s="357"/>
      <c r="G344" s="430">
        <v>0</v>
      </c>
      <c r="H344" s="434"/>
      <c r="I344" s="430"/>
      <c r="J344" s="431"/>
      <c r="K344" s="431"/>
      <c r="L344" s="430">
        <v>0</v>
      </c>
      <c r="M344" s="434"/>
      <c r="N344" s="430"/>
      <c r="O344" s="431"/>
      <c r="P344" s="431"/>
      <c r="Q344" s="430">
        <v>0</v>
      </c>
      <c r="R344" s="434"/>
      <c r="S344" s="430"/>
      <c r="T344" s="431"/>
      <c r="U344" s="431"/>
      <c r="V344" s="430">
        <v>48329</v>
      </c>
      <c r="W344" s="434"/>
      <c r="X344" s="430"/>
      <c r="Y344" s="431"/>
      <c r="Z344" s="431"/>
      <c r="AA344" s="430"/>
      <c r="AB344" s="434"/>
      <c r="AC344" s="430"/>
      <c r="AD344" s="431"/>
      <c r="AE344" s="431"/>
      <c r="AF344" s="430"/>
      <c r="AG344" s="434"/>
      <c r="AH344" s="430"/>
      <c r="AI344" s="431"/>
      <c r="AJ344" s="431"/>
      <c r="AK344" s="430"/>
      <c r="AL344" s="434"/>
      <c r="AM344" s="430"/>
      <c r="AN344" s="431"/>
      <c r="AO344" s="431"/>
      <c r="AP344" s="430">
        <v>0</v>
      </c>
      <c r="AQ344" s="434"/>
      <c r="AR344" s="430"/>
      <c r="AS344" s="431"/>
      <c r="AT344" s="431"/>
      <c r="AU344" s="430">
        <v>0</v>
      </c>
      <c r="AV344" s="434"/>
      <c r="AW344" s="430"/>
      <c r="AX344" s="431"/>
      <c r="AY344" s="431"/>
      <c r="AZ344" s="430"/>
      <c r="BA344" s="434"/>
      <c r="BB344" s="430"/>
      <c r="BC344" s="431"/>
      <c r="BD344" s="431"/>
      <c r="BE344" s="430"/>
      <c r="BF344" s="434"/>
      <c r="BG344" s="430"/>
      <c r="BH344" s="431"/>
      <c r="BI344" s="431"/>
      <c r="BJ344" s="430">
        <v>0</v>
      </c>
      <c r="BK344" s="434"/>
      <c r="BL344" s="430"/>
      <c r="BM344" s="431"/>
      <c r="BN344" s="431"/>
      <c r="BO344" s="430">
        <v>0</v>
      </c>
      <c r="BP344" s="434"/>
      <c r="BQ344" s="430"/>
      <c r="BR344" s="431"/>
      <c r="BS344" s="431"/>
      <c r="BT344" s="430">
        <f>SUM(L344:BO344)</f>
        <v>48329</v>
      </c>
      <c r="BU344" s="434"/>
      <c r="BV344" s="430"/>
      <c r="BW344" s="8"/>
      <c r="BZ344" s="9"/>
    </row>
    <row r="345" spans="4:78" ht="12.75" customHeight="1" x14ac:dyDescent="0.35">
      <c r="D345" s="8" t="s">
        <v>332</v>
      </c>
      <c r="F345" s="375"/>
      <c r="G345" s="442">
        <v>0</v>
      </c>
      <c r="H345" s="443"/>
      <c r="I345" s="430"/>
      <c r="J345" s="431"/>
      <c r="K345" s="444"/>
      <c r="L345" s="442">
        <v>0</v>
      </c>
      <c r="M345" s="443"/>
      <c r="N345" s="430"/>
      <c r="O345" s="431"/>
      <c r="P345" s="444"/>
      <c r="Q345" s="442">
        <v>0</v>
      </c>
      <c r="R345" s="443"/>
      <c r="S345" s="430"/>
      <c r="T345" s="431"/>
      <c r="U345" s="444"/>
      <c r="V345" s="442">
        <v>0</v>
      </c>
      <c r="W345" s="443"/>
      <c r="X345" s="430"/>
      <c r="Y345" s="431"/>
      <c r="Z345" s="444"/>
      <c r="AA345" s="442"/>
      <c r="AB345" s="443"/>
      <c r="AC345" s="430"/>
      <c r="AD345" s="431"/>
      <c r="AE345" s="444"/>
      <c r="AF345" s="442"/>
      <c r="AG345" s="443"/>
      <c r="AH345" s="430"/>
      <c r="AI345" s="431"/>
      <c r="AJ345" s="444"/>
      <c r="AK345" s="442"/>
      <c r="AL345" s="443"/>
      <c r="AM345" s="430"/>
      <c r="AN345" s="431"/>
      <c r="AO345" s="444"/>
      <c r="AP345" s="442">
        <v>0</v>
      </c>
      <c r="AQ345" s="443"/>
      <c r="AR345" s="430"/>
      <c r="AS345" s="431"/>
      <c r="AT345" s="444"/>
      <c r="AU345" s="442">
        <v>0</v>
      </c>
      <c r="AV345" s="443"/>
      <c r="AW345" s="430"/>
      <c r="AX345" s="431"/>
      <c r="AY345" s="444"/>
      <c r="AZ345" s="442"/>
      <c r="BA345" s="443"/>
      <c r="BB345" s="430"/>
      <c r="BC345" s="431"/>
      <c r="BD345" s="444"/>
      <c r="BE345" s="442"/>
      <c r="BF345" s="443"/>
      <c r="BG345" s="430"/>
      <c r="BH345" s="431"/>
      <c r="BI345" s="444"/>
      <c r="BJ345" s="442">
        <v>0</v>
      </c>
      <c r="BK345" s="443"/>
      <c r="BL345" s="430"/>
      <c r="BM345" s="431"/>
      <c r="BN345" s="444"/>
      <c r="BO345" s="442">
        <v>0</v>
      </c>
      <c r="BP345" s="443"/>
      <c r="BQ345" s="430"/>
      <c r="BR345" s="431"/>
      <c r="BS345" s="444"/>
      <c r="BT345" s="442">
        <f>SUM(L345:BO345)</f>
        <v>0</v>
      </c>
      <c r="BU345" s="443"/>
      <c r="BV345" s="430"/>
      <c r="BW345" s="8"/>
      <c r="BZ345" s="9"/>
    </row>
    <row r="346" spans="4:78" ht="12.75" customHeight="1" x14ac:dyDescent="0.35">
      <c r="D346" s="8"/>
      <c r="G346" s="430"/>
      <c r="H346" s="430"/>
      <c r="I346" s="430"/>
      <c r="J346" s="431"/>
      <c r="K346" s="430"/>
      <c r="L346" s="430"/>
      <c r="M346" s="430"/>
      <c r="N346" s="430"/>
      <c r="O346" s="431"/>
      <c r="P346" s="430"/>
      <c r="Q346" s="430"/>
      <c r="R346" s="430"/>
      <c r="S346" s="430"/>
      <c r="T346" s="431"/>
      <c r="U346" s="430"/>
      <c r="V346" s="430"/>
      <c r="W346" s="430"/>
      <c r="X346" s="430"/>
      <c r="Y346" s="431"/>
      <c r="Z346" s="430"/>
      <c r="AA346" s="430"/>
      <c r="AB346" s="430"/>
      <c r="AC346" s="430"/>
      <c r="AD346" s="431"/>
      <c r="AE346" s="430"/>
      <c r="AF346" s="430"/>
      <c r="AG346" s="430"/>
      <c r="AH346" s="430"/>
      <c r="AI346" s="431"/>
      <c r="AJ346" s="430"/>
      <c r="AK346" s="430"/>
      <c r="AL346" s="430"/>
      <c r="AM346" s="430"/>
      <c r="AN346" s="431"/>
      <c r="AO346" s="430"/>
      <c r="AP346" s="430"/>
      <c r="AQ346" s="430"/>
      <c r="AR346" s="430"/>
      <c r="AS346" s="431"/>
      <c r="AT346" s="430"/>
      <c r="AU346" s="430"/>
      <c r="AV346" s="430"/>
      <c r="AW346" s="430"/>
      <c r="AX346" s="431"/>
      <c r="AY346" s="430"/>
      <c r="AZ346" s="430"/>
      <c r="BA346" s="430"/>
      <c r="BB346" s="430"/>
      <c r="BC346" s="431"/>
      <c r="BD346" s="430"/>
      <c r="BE346" s="430"/>
      <c r="BF346" s="430"/>
      <c r="BG346" s="430"/>
      <c r="BH346" s="431"/>
      <c r="BI346" s="430"/>
      <c r="BJ346" s="430"/>
      <c r="BK346" s="430"/>
      <c r="BL346" s="430"/>
      <c r="BM346" s="431"/>
      <c r="BN346" s="430"/>
      <c r="BO346" s="430"/>
      <c r="BP346" s="430"/>
      <c r="BQ346" s="430"/>
      <c r="BR346" s="431"/>
      <c r="BS346" s="430"/>
      <c r="BT346" s="430"/>
      <c r="BU346" s="430"/>
      <c r="BV346" s="430"/>
      <c r="BW346" s="8"/>
      <c r="BZ346" s="9"/>
    </row>
    <row r="347" spans="4:78" ht="12.75" customHeight="1" x14ac:dyDescent="0.35">
      <c r="D347" s="8" t="s">
        <v>358</v>
      </c>
      <c r="G347" s="430">
        <f>SUM(G348:G350)</f>
        <v>0</v>
      </c>
      <c r="H347" s="430"/>
      <c r="I347" s="430"/>
      <c r="J347" s="431"/>
      <c r="K347" s="430"/>
      <c r="L347" s="430">
        <f>SUM(L348:L350)</f>
        <v>1703571</v>
      </c>
      <c r="M347" s="430"/>
      <c r="N347" s="430"/>
      <c r="O347" s="431"/>
      <c r="P347" s="430"/>
      <c r="Q347" s="430">
        <f>SUM(Q348:Q350)</f>
        <v>0</v>
      </c>
      <c r="R347" s="430"/>
      <c r="S347" s="430"/>
      <c r="T347" s="431"/>
      <c r="U347" s="430"/>
      <c r="V347" s="430">
        <f>SUM(V348:V350)</f>
        <v>1379558</v>
      </c>
      <c r="W347" s="430"/>
      <c r="X347" s="430"/>
      <c r="Y347" s="431"/>
      <c r="Z347" s="430"/>
      <c r="AA347" s="430">
        <f>SUM(AA348:AA350)</f>
        <v>0</v>
      </c>
      <c r="AB347" s="430"/>
      <c r="AC347" s="430"/>
      <c r="AD347" s="431"/>
      <c r="AE347" s="430"/>
      <c r="AF347" s="430">
        <f>SUM(AF348:AF350)</f>
        <v>0</v>
      </c>
      <c r="AG347" s="430"/>
      <c r="AH347" s="430"/>
      <c r="AI347" s="431"/>
      <c r="AJ347" s="430"/>
      <c r="AK347" s="430">
        <f>SUM(AK348:AK350)</f>
        <v>0</v>
      </c>
      <c r="AL347" s="430"/>
      <c r="AM347" s="430"/>
      <c r="AN347" s="431"/>
      <c r="AO347" s="430"/>
      <c r="AP347" s="430">
        <f>SUM(AP348:AP350)</f>
        <v>0</v>
      </c>
      <c r="AQ347" s="430"/>
      <c r="AR347" s="430"/>
      <c r="AS347" s="431"/>
      <c r="AT347" s="430"/>
      <c r="AU347" s="430">
        <f>SUM(AU348:AU350)</f>
        <v>0</v>
      </c>
      <c r="AV347" s="430"/>
      <c r="AW347" s="430"/>
      <c r="AX347" s="431"/>
      <c r="AY347" s="430"/>
      <c r="AZ347" s="430">
        <f>SUM(AZ348:AZ350)</f>
        <v>0</v>
      </c>
      <c r="BA347" s="430"/>
      <c r="BB347" s="430"/>
      <c r="BC347" s="431"/>
      <c r="BD347" s="430"/>
      <c r="BE347" s="430">
        <f>SUM(BE348:BE350)</f>
        <v>0</v>
      </c>
      <c r="BF347" s="430"/>
      <c r="BG347" s="430"/>
      <c r="BH347" s="431"/>
      <c r="BI347" s="430"/>
      <c r="BJ347" s="430">
        <f>SUM(BJ348:BJ350)</f>
        <v>0</v>
      </c>
      <c r="BK347" s="430"/>
      <c r="BL347" s="430"/>
      <c r="BM347" s="431"/>
      <c r="BN347" s="430"/>
      <c r="BO347" s="430">
        <f>SUM(BO348:BO350)</f>
        <v>0</v>
      </c>
      <c r="BP347" s="430"/>
      <c r="BQ347" s="430"/>
      <c r="BR347" s="431"/>
      <c r="BS347" s="430"/>
      <c r="BT347" s="430">
        <f>SUM(BT348:BT350)</f>
        <v>3083129</v>
      </c>
      <c r="BU347" s="430"/>
      <c r="BV347" s="430"/>
      <c r="BW347" s="8"/>
      <c r="BZ347" s="9"/>
    </row>
    <row r="348" spans="4:78" ht="12.75" customHeight="1" x14ac:dyDescent="0.35">
      <c r="D348" s="8" t="s">
        <v>328</v>
      </c>
      <c r="F348" s="362"/>
      <c r="G348" s="428">
        <v>0</v>
      </c>
      <c r="H348" s="429"/>
      <c r="I348" s="430"/>
      <c r="J348" s="431"/>
      <c r="K348" s="432"/>
      <c r="L348" s="428">
        <f>1703571-519217</f>
        <v>1184354</v>
      </c>
      <c r="M348" s="429"/>
      <c r="N348" s="430"/>
      <c r="O348" s="431"/>
      <c r="P348" s="432"/>
      <c r="Q348" s="428">
        <v>0</v>
      </c>
      <c r="R348" s="429"/>
      <c r="S348" s="430"/>
      <c r="T348" s="431"/>
      <c r="U348" s="432"/>
      <c r="V348" s="428">
        <f>1379558-344166</f>
        <v>1035392</v>
      </c>
      <c r="W348" s="429"/>
      <c r="X348" s="430"/>
      <c r="Y348" s="431"/>
      <c r="Z348" s="432"/>
      <c r="AA348" s="428"/>
      <c r="AB348" s="429"/>
      <c r="AC348" s="430"/>
      <c r="AD348" s="431"/>
      <c r="AE348" s="432"/>
      <c r="AF348" s="428"/>
      <c r="AG348" s="429"/>
      <c r="AH348" s="430"/>
      <c r="AI348" s="431"/>
      <c r="AJ348" s="432"/>
      <c r="AK348" s="428"/>
      <c r="AL348" s="429"/>
      <c r="AM348" s="430"/>
      <c r="AN348" s="431"/>
      <c r="AO348" s="432"/>
      <c r="AP348" s="428">
        <v>0</v>
      </c>
      <c r="AQ348" s="429"/>
      <c r="AR348" s="430"/>
      <c r="AS348" s="431"/>
      <c r="AT348" s="432"/>
      <c r="AU348" s="428">
        <v>0</v>
      </c>
      <c r="AV348" s="429"/>
      <c r="AW348" s="430"/>
      <c r="AX348" s="431"/>
      <c r="AY348" s="432"/>
      <c r="AZ348" s="428"/>
      <c r="BA348" s="429"/>
      <c r="BB348" s="430"/>
      <c r="BC348" s="431"/>
      <c r="BD348" s="432"/>
      <c r="BE348" s="428"/>
      <c r="BF348" s="429"/>
      <c r="BG348" s="430"/>
      <c r="BH348" s="431"/>
      <c r="BI348" s="432"/>
      <c r="BJ348" s="428">
        <v>0</v>
      </c>
      <c r="BK348" s="429"/>
      <c r="BL348" s="430"/>
      <c r="BM348" s="431"/>
      <c r="BN348" s="432"/>
      <c r="BO348" s="428">
        <v>0</v>
      </c>
      <c r="BP348" s="429"/>
      <c r="BQ348" s="430"/>
      <c r="BR348" s="431"/>
      <c r="BS348" s="432"/>
      <c r="BT348" s="428">
        <f>SUM(L348:BO348)</f>
        <v>2219746</v>
      </c>
      <c r="BU348" s="429"/>
      <c r="BV348" s="430"/>
      <c r="BW348" s="8"/>
      <c r="BZ348" s="9"/>
    </row>
    <row r="349" spans="4:78" ht="12.75" customHeight="1" x14ac:dyDescent="0.35">
      <c r="D349" s="8" t="s">
        <v>331</v>
      </c>
      <c r="F349" s="357"/>
      <c r="G349" s="430">
        <v>0</v>
      </c>
      <c r="H349" s="434"/>
      <c r="I349" s="430"/>
      <c r="J349" s="431"/>
      <c r="K349" s="431"/>
      <c r="L349" s="430">
        <v>519217</v>
      </c>
      <c r="M349" s="434"/>
      <c r="N349" s="430"/>
      <c r="O349" s="431"/>
      <c r="P349" s="431"/>
      <c r="Q349" s="430">
        <v>0</v>
      </c>
      <c r="R349" s="434"/>
      <c r="S349" s="430"/>
      <c r="T349" s="431"/>
      <c r="U349" s="431"/>
      <c r="V349" s="430">
        <v>344166</v>
      </c>
      <c r="W349" s="434"/>
      <c r="X349" s="430"/>
      <c r="Y349" s="431"/>
      <c r="Z349" s="431"/>
      <c r="AA349" s="430"/>
      <c r="AB349" s="434"/>
      <c r="AC349" s="430"/>
      <c r="AD349" s="431"/>
      <c r="AE349" s="431"/>
      <c r="AF349" s="430"/>
      <c r="AG349" s="434"/>
      <c r="AH349" s="430"/>
      <c r="AI349" s="431"/>
      <c r="AJ349" s="431"/>
      <c r="AK349" s="430"/>
      <c r="AL349" s="434"/>
      <c r="AM349" s="430"/>
      <c r="AN349" s="431"/>
      <c r="AO349" s="431"/>
      <c r="AP349" s="430">
        <v>0</v>
      </c>
      <c r="AQ349" s="434"/>
      <c r="AR349" s="430"/>
      <c r="AS349" s="431"/>
      <c r="AT349" s="431"/>
      <c r="AU349" s="430">
        <v>0</v>
      </c>
      <c r="AV349" s="434"/>
      <c r="AW349" s="430"/>
      <c r="AX349" s="431"/>
      <c r="AY349" s="431"/>
      <c r="AZ349" s="430"/>
      <c r="BA349" s="434"/>
      <c r="BB349" s="430"/>
      <c r="BC349" s="431"/>
      <c r="BD349" s="431"/>
      <c r="BE349" s="430"/>
      <c r="BF349" s="434"/>
      <c r="BG349" s="430"/>
      <c r="BH349" s="431"/>
      <c r="BI349" s="431"/>
      <c r="BJ349" s="430">
        <v>0</v>
      </c>
      <c r="BK349" s="434"/>
      <c r="BL349" s="430"/>
      <c r="BM349" s="431"/>
      <c r="BN349" s="431"/>
      <c r="BO349" s="430">
        <v>0</v>
      </c>
      <c r="BP349" s="434"/>
      <c r="BQ349" s="430"/>
      <c r="BR349" s="431"/>
      <c r="BS349" s="431"/>
      <c r="BT349" s="430">
        <f>SUM(L349:BO349)</f>
        <v>863383</v>
      </c>
      <c r="BU349" s="434"/>
      <c r="BV349" s="430"/>
      <c r="BW349" s="8"/>
      <c r="BZ349" s="9"/>
    </row>
    <row r="350" spans="4:78" ht="12.75" customHeight="1" x14ac:dyDescent="0.35">
      <c r="D350" s="8" t="s">
        <v>332</v>
      </c>
      <c r="F350" s="375"/>
      <c r="G350" s="442">
        <v>0</v>
      </c>
      <c r="H350" s="443"/>
      <c r="I350" s="430"/>
      <c r="J350" s="431"/>
      <c r="K350" s="444"/>
      <c r="L350" s="442">
        <v>0</v>
      </c>
      <c r="M350" s="443"/>
      <c r="N350" s="430"/>
      <c r="O350" s="431"/>
      <c r="P350" s="444"/>
      <c r="Q350" s="442">
        <v>0</v>
      </c>
      <c r="R350" s="443"/>
      <c r="S350" s="430"/>
      <c r="T350" s="431"/>
      <c r="U350" s="444"/>
      <c r="V350" s="442">
        <v>0</v>
      </c>
      <c r="W350" s="443"/>
      <c r="X350" s="430"/>
      <c r="Y350" s="431"/>
      <c r="Z350" s="444"/>
      <c r="AA350" s="442"/>
      <c r="AB350" s="443"/>
      <c r="AC350" s="430"/>
      <c r="AD350" s="431"/>
      <c r="AE350" s="444"/>
      <c r="AF350" s="442"/>
      <c r="AG350" s="443"/>
      <c r="AH350" s="430"/>
      <c r="AI350" s="431"/>
      <c r="AJ350" s="444"/>
      <c r="AK350" s="442"/>
      <c r="AL350" s="443"/>
      <c r="AM350" s="430"/>
      <c r="AN350" s="431"/>
      <c r="AO350" s="444"/>
      <c r="AP350" s="442">
        <v>0</v>
      </c>
      <c r="AQ350" s="443"/>
      <c r="AR350" s="430"/>
      <c r="AS350" s="431"/>
      <c r="AT350" s="444"/>
      <c r="AU350" s="442">
        <v>0</v>
      </c>
      <c r="AV350" s="443"/>
      <c r="AW350" s="430"/>
      <c r="AX350" s="431"/>
      <c r="AY350" s="444"/>
      <c r="AZ350" s="442"/>
      <c r="BA350" s="443"/>
      <c r="BB350" s="430"/>
      <c r="BC350" s="431"/>
      <c r="BD350" s="444"/>
      <c r="BE350" s="442"/>
      <c r="BF350" s="443"/>
      <c r="BG350" s="430"/>
      <c r="BH350" s="431"/>
      <c r="BI350" s="444"/>
      <c r="BJ350" s="442">
        <v>0</v>
      </c>
      <c r="BK350" s="443"/>
      <c r="BL350" s="430"/>
      <c r="BM350" s="431"/>
      <c r="BN350" s="444"/>
      <c r="BO350" s="442">
        <v>0</v>
      </c>
      <c r="BP350" s="443"/>
      <c r="BQ350" s="430"/>
      <c r="BR350" s="431"/>
      <c r="BS350" s="444"/>
      <c r="BT350" s="442">
        <f>SUM(L350:BO350)</f>
        <v>0</v>
      </c>
      <c r="BU350" s="443"/>
      <c r="BV350" s="430"/>
      <c r="BW350" s="8"/>
      <c r="BZ350" s="9"/>
    </row>
    <row r="351" spans="4:78" ht="12.75" customHeight="1" x14ac:dyDescent="0.35">
      <c r="D351" s="8"/>
      <c r="G351" s="430"/>
      <c r="H351" s="430"/>
      <c r="I351" s="430"/>
      <c r="J351" s="431"/>
      <c r="K351" s="430"/>
      <c r="L351" s="430"/>
      <c r="M351" s="430"/>
      <c r="N351" s="430"/>
      <c r="O351" s="431"/>
      <c r="P351" s="430"/>
      <c r="Q351" s="430"/>
      <c r="R351" s="430"/>
      <c r="S351" s="430"/>
      <c r="T351" s="431"/>
      <c r="U351" s="430"/>
      <c r="V351" s="430"/>
      <c r="W351" s="430"/>
      <c r="X351" s="430"/>
      <c r="Y351" s="431"/>
      <c r="Z351" s="430"/>
      <c r="AA351" s="430"/>
      <c r="AB351" s="430"/>
      <c r="AC351" s="430"/>
      <c r="AD351" s="431"/>
      <c r="AE351" s="430"/>
      <c r="AF351" s="430"/>
      <c r="AG351" s="430"/>
      <c r="AH351" s="430"/>
      <c r="AI351" s="431"/>
      <c r="AJ351" s="430"/>
      <c r="AK351" s="430"/>
      <c r="AL351" s="430"/>
      <c r="AM351" s="430"/>
      <c r="AN351" s="431"/>
      <c r="AO351" s="430"/>
      <c r="AP351" s="430"/>
      <c r="AQ351" s="430"/>
      <c r="AR351" s="430"/>
      <c r="AS351" s="431"/>
      <c r="AT351" s="430"/>
      <c r="AU351" s="430"/>
      <c r="AV351" s="430"/>
      <c r="AW351" s="430"/>
      <c r="AX351" s="431"/>
      <c r="AY351" s="430"/>
      <c r="AZ351" s="430"/>
      <c r="BA351" s="430"/>
      <c r="BB351" s="430"/>
      <c r="BC351" s="431"/>
      <c r="BD351" s="430"/>
      <c r="BE351" s="430"/>
      <c r="BF351" s="430"/>
      <c r="BG351" s="430"/>
      <c r="BH351" s="431"/>
      <c r="BI351" s="430"/>
      <c r="BJ351" s="430"/>
      <c r="BK351" s="430"/>
      <c r="BL351" s="430"/>
      <c r="BM351" s="431"/>
      <c r="BN351" s="430"/>
      <c r="BO351" s="430"/>
      <c r="BP351" s="430"/>
      <c r="BQ351" s="430"/>
      <c r="BR351" s="431"/>
      <c r="BS351" s="430"/>
      <c r="BT351" s="430"/>
      <c r="BU351" s="430"/>
      <c r="BV351" s="430"/>
      <c r="BW351" s="8"/>
      <c r="BZ351" s="9"/>
    </row>
    <row r="352" spans="4:78" ht="12.75" customHeight="1" x14ac:dyDescent="0.35">
      <c r="D352" s="8" t="s">
        <v>359</v>
      </c>
      <c r="G352" s="430">
        <f>SUM(G353:G355)</f>
        <v>0</v>
      </c>
      <c r="H352" s="430"/>
      <c r="I352" s="430"/>
      <c r="J352" s="431"/>
      <c r="K352" s="430"/>
      <c r="L352" s="430">
        <f>SUM(L353:L355)</f>
        <v>0</v>
      </c>
      <c r="M352" s="430"/>
      <c r="N352" s="430"/>
      <c r="O352" s="431"/>
      <c r="P352" s="430"/>
      <c r="Q352" s="430">
        <f>SUM(Q353:Q355)</f>
        <v>571306</v>
      </c>
      <c r="R352" s="430"/>
      <c r="S352" s="430"/>
      <c r="T352" s="431"/>
      <c r="U352" s="430"/>
      <c r="V352" s="430">
        <f>SUM(V353:V355)</f>
        <v>1350892</v>
      </c>
      <c r="W352" s="430"/>
      <c r="X352" s="430"/>
      <c r="Y352" s="431"/>
      <c r="Z352" s="430"/>
      <c r="AA352" s="430">
        <f>SUM(AA353:AA355)</f>
        <v>0</v>
      </c>
      <c r="AB352" s="430"/>
      <c r="AC352" s="430"/>
      <c r="AD352" s="431"/>
      <c r="AE352" s="430"/>
      <c r="AF352" s="430">
        <f>SUM(AF353:AF355)</f>
        <v>0</v>
      </c>
      <c r="AG352" s="430"/>
      <c r="AH352" s="430"/>
      <c r="AI352" s="431"/>
      <c r="AJ352" s="430"/>
      <c r="AK352" s="430">
        <f>SUM(AK353:AK355)</f>
        <v>0</v>
      </c>
      <c r="AL352" s="430"/>
      <c r="AM352" s="430"/>
      <c r="AN352" s="431"/>
      <c r="AO352" s="430"/>
      <c r="AP352" s="430">
        <f>SUM(AP353:AP355)</f>
        <v>0</v>
      </c>
      <c r="AQ352" s="430"/>
      <c r="AR352" s="430"/>
      <c r="AS352" s="431"/>
      <c r="AT352" s="430"/>
      <c r="AU352" s="430">
        <f>SUM(AU353:AU355)</f>
        <v>0</v>
      </c>
      <c r="AV352" s="430"/>
      <c r="AW352" s="430"/>
      <c r="AX352" s="431"/>
      <c r="AY352" s="430"/>
      <c r="AZ352" s="430">
        <f>SUM(AZ353:AZ355)</f>
        <v>0</v>
      </c>
      <c r="BA352" s="430"/>
      <c r="BB352" s="430"/>
      <c r="BC352" s="431"/>
      <c r="BD352" s="430"/>
      <c r="BE352" s="430">
        <f>SUM(BE353:BE355)</f>
        <v>0</v>
      </c>
      <c r="BF352" s="430"/>
      <c r="BG352" s="430"/>
      <c r="BH352" s="431"/>
      <c r="BI352" s="430"/>
      <c r="BJ352" s="430">
        <f>SUM(BJ353:BJ355)</f>
        <v>0</v>
      </c>
      <c r="BK352" s="430"/>
      <c r="BL352" s="430"/>
      <c r="BM352" s="431"/>
      <c r="BN352" s="430"/>
      <c r="BO352" s="430">
        <f>SUM(BO353:BO355)</f>
        <v>0</v>
      </c>
      <c r="BP352" s="430"/>
      <c r="BQ352" s="430"/>
      <c r="BR352" s="431"/>
      <c r="BS352" s="430"/>
      <c r="BT352" s="430">
        <f>SUM(BT353:BT355)</f>
        <v>1922198</v>
      </c>
      <c r="BU352" s="430"/>
      <c r="BV352" s="430"/>
      <c r="BW352" s="8"/>
      <c r="BZ352" s="9"/>
    </row>
    <row r="353" spans="4:78" ht="12.75" customHeight="1" x14ac:dyDescent="0.35">
      <c r="D353" s="8" t="s">
        <v>328</v>
      </c>
      <c r="F353" s="362"/>
      <c r="G353" s="428">
        <v>0</v>
      </c>
      <c r="H353" s="429"/>
      <c r="I353" s="430"/>
      <c r="J353" s="431"/>
      <c r="K353" s="432"/>
      <c r="L353" s="428">
        <v>0</v>
      </c>
      <c r="M353" s="429"/>
      <c r="N353" s="430"/>
      <c r="O353" s="431"/>
      <c r="P353" s="432"/>
      <c r="Q353" s="428">
        <f>571306-41905</f>
        <v>529401</v>
      </c>
      <c r="R353" s="429"/>
      <c r="S353" s="430"/>
      <c r="T353" s="431"/>
      <c r="U353" s="432"/>
      <c r="V353" s="428">
        <f>1350892-31833</f>
        <v>1319059</v>
      </c>
      <c r="W353" s="429"/>
      <c r="X353" s="430"/>
      <c r="Y353" s="431"/>
      <c r="Z353" s="432"/>
      <c r="AA353" s="428"/>
      <c r="AB353" s="429"/>
      <c r="AC353" s="430"/>
      <c r="AD353" s="431"/>
      <c r="AE353" s="432"/>
      <c r="AF353" s="428"/>
      <c r="AG353" s="429"/>
      <c r="AH353" s="430"/>
      <c r="AI353" s="431"/>
      <c r="AJ353" s="432"/>
      <c r="AK353" s="428"/>
      <c r="AL353" s="429"/>
      <c r="AM353" s="430"/>
      <c r="AN353" s="431"/>
      <c r="AO353" s="432"/>
      <c r="AP353" s="428">
        <v>0</v>
      </c>
      <c r="AQ353" s="429"/>
      <c r="AR353" s="430"/>
      <c r="AS353" s="431"/>
      <c r="AT353" s="432"/>
      <c r="AU353" s="428">
        <v>0</v>
      </c>
      <c r="AV353" s="429"/>
      <c r="AW353" s="430"/>
      <c r="AX353" s="431"/>
      <c r="AY353" s="432"/>
      <c r="AZ353" s="428"/>
      <c r="BA353" s="429"/>
      <c r="BB353" s="430"/>
      <c r="BC353" s="431"/>
      <c r="BD353" s="432"/>
      <c r="BE353" s="428"/>
      <c r="BF353" s="429"/>
      <c r="BG353" s="430"/>
      <c r="BH353" s="431"/>
      <c r="BI353" s="432"/>
      <c r="BJ353" s="428">
        <v>0</v>
      </c>
      <c r="BK353" s="429"/>
      <c r="BL353" s="430"/>
      <c r="BM353" s="431"/>
      <c r="BN353" s="432"/>
      <c r="BO353" s="428">
        <v>0</v>
      </c>
      <c r="BP353" s="429"/>
      <c r="BQ353" s="430"/>
      <c r="BR353" s="431"/>
      <c r="BS353" s="432"/>
      <c r="BT353" s="428">
        <f>SUM(L353:BO353)</f>
        <v>1848460</v>
      </c>
      <c r="BU353" s="429"/>
      <c r="BV353" s="430"/>
      <c r="BW353" s="8"/>
      <c r="BZ353" s="9"/>
    </row>
    <row r="354" spans="4:78" ht="12.75" customHeight="1" x14ac:dyDescent="0.35">
      <c r="D354" s="8" t="s">
        <v>331</v>
      </c>
      <c r="F354" s="357"/>
      <c r="G354" s="430">
        <v>0</v>
      </c>
      <c r="H354" s="434"/>
      <c r="I354" s="430"/>
      <c r="J354" s="431"/>
      <c r="K354" s="431"/>
      <c r="L354" s="430">
        <v>0</v>
      </c>
      <c r="M354" s="434"/>
      <c r="N354" s="430"/>
      <c r="O354" s="431"/>
      <c r="P354" s="431"/>
      <c r="Q354" s="430">
        <v>41905</v>
      </c>
      <c r="R354" s="434"/>
      <c r="S354" s="430"/>
      <c r="T354" s="431"/>
      <c r="U354" s="431"/>
      <c r="V354" s="430">
        <v>31833</v>
      </c>
      <c r="W354" s="434"/>
      <c r="X354" s="430"/>
      <c r="Y354" s="431"/>
      <c r="Z354" s="431"/>
      <c r="AA354" s="430"/>
      <c r="AB354" s="434"/>
      <c r="AC354" s="430"/>
      <c r="AD354" s="431"/>
      <c r="AE354" s="431"/>
      <c r="AF354" s="430"/>
      <c r="AG354" s="434"/>
      <c r="AH354" s="430"/>
      <c r="AI354" s="431"/>
      <c r="AJ354" s="431"/>
      <c r="AK354" s="430"/>
      <c r="AL354" s="434"/>
      <c r="AM354" s="430"/>
      <c r="AN354" s="431"/>
      <c r="AO354" s="431"/>
      <c r="AP354" s="430">
        <v>0</v>
      </c>
      <c r="AQ354" s="434"/>
      <c r="AR354" s="430"/>
      <c r="AS354" s="431"/>
      <c r="AT354" s="431"/>
      <c r="AU354" s="430">
        <v>0</v>
      </c>
      <c r="AV354" s="434"/>
      <c r="AW354" s="430"/>
      <c r="AX354" s="431"/>
      <c r="AY354" s="431"/>
      <c r="AZ354" s="430"/>
      <c r="BA354" s="434"/>
      <c r="BB354" s="430"/>
      <c r="BC354" s="431"/>
      <c r="BD354" s="431"/>
      <c r="BE354" s="430"/>
      <c r="BF354" s="434"/>
      <c r="BG354" s="430"/>
      <c r="BH354" s="431"/>
      <c r="BI354" s="431"/>
      <c r="BJ354" s="430">
        <v>0</v>
      </c>
      <c r="BK354" s="434"/>
      <c r="BL354" s="430"/>
      <c r="BM354" s="431"/>
      <c r="BN354" s="431"/>
      <c r="BO354" s="430">
        <v>0</v>
      </c>
      <c r="BP354" s="434"/>
      <c r="BQ354" s="430"/>
      <c r="BR354" s="431"/>
      <c r="BS354" s="431"/>
      <c r="BT354" s="430">
        <f>SUM(L354:BO354)</f>
        <v>73738</v>
      </c>
      <c r="BU354" s="434"/>
      <c r="BV354" s="430"/>
      <c r="BW354" s="8"/>
      <c r="BZ354" s="9"/>
    </row>
    <row r="355" spans="4:78" ht="12.75" customHeight="1" x14ac:dyDescent="0.35">
      <c r="D355" s="8" t="s">
        <v>332</v>
      </c>
      <c r="F355" s="375"/>
      <c r="G355" s="442">
        <v>0</v>
      </c>
      <c r="H355" s="443"/>
      <c r="I355" s="430"/>
      <c r="J355" s="431"/>
      <c r="K355" s="444"/>
      <c r="L355" s="442">
        <v>0</v>
      </c>
      <c r="M355" s="443"/>
      <c r="N355" s="430"/>
      <c r="O355" s="431"/>
      <c r="P355" s="444"/>
      <c r="Q355" s="442">
        <v>0</v>
      </c>
      <c r="R355" s="443"/>
      <c r="S355" s="430"/>
      <c r="T355" s="431"/>
      <c r="U355" s="444"/>
      <c r="V355" s="442">
        <v>0</v>
      </c>
      <c r="W355" s="443"/>
      <c r="X355" s="430"/>
      <c r="Y355" s="431"/>
      <c r="Z355" s="444"/>
      <c r="AA355" s="442"/>
      <c r="AB355" s="443"/>
      <c r="AC355" s="430"/>
      <c r="AD355" s="431"/>
      <c r="AE355" s="444"/>
      <c r="AF355" s="442"/>
      <c r="AG355" s="443"/>
      <c r="AH355" s="430"/>
      <c r="AI355" s="431"/>
      <c r="AJ355" s="444"/>
      <c r="AK355" s="442"/>
      <c r="AL355" s="443"/>
      <c r="AM355" s="430"/>
      <c r="AN355" s="431"/>
      <c r="AO355" s="444"/>
      <c r="AP355" s="442">
        <v>0</v>
      </c>
      <c r="AQ355" s="443"/>
      <c r="AR355" s="430"/>
      <c r="AS355" s="431"/>
      <c r="AT355" s="444"/>
      <c r="AU355" s="442">
        <v>0</v>
      </c>
      <c r="AV355" s="443"/>
      <c r="AW355" s="430"/>
      <c r="AX355" s="431"/>
      <c r="AY355" s="444"/>
      <c r="AZ355" s="442"/>
      <c r="BA355" s="443"/>
      <c r="BB355" s="430"/>
      <c r="BC355" s="431"/>
      <c r="BD355" s="444"/>
      <c r="BE355" s="442"/>
      <c r="BF355" s="443"/>
      <c r="BG355" s="430"/>
      <c r="BH355" s="431"/>
      <c r="BI355" s="444"/>
      <c r="BJ355" s="442">
        <v>0</v>
      </c>
      <c r="BK355" s="443"/>
      <c r="BL355" s="430"/>
      <c r="BM355" s="431"/>
      <c r="BN355" s="444"/>
      <c r="BO355" s="442">
        <v>0</v>
      </c>
      <c r="BP355" s="443"/>
      <c r="BQ355" s="430"/>
      <c r="BR355" s="431"/>
      <c r="BS355" s="444"/>
      <c r="BT355" s="442">
        <f>SUM(L355:BO355)</f>
        <v>0</v>
      </c>
      <c r="BU355" s="443"/>
      <c r="BV355" s="430"/>
      <c r="BW355" s="8"/>
      <c r="BZ355" s="9"/>
    </row>
    <row r="356" spans="4:78" ht="12.75" hidden="1" customHeight="1" x14ac:dyDescent="0.35">
      <c r="D356" s="8"/>
      <c r="G356" s="430"/>
      <c r="H356" s="430"/>
      <c r="I356" s="430"/>
      <c r="J356" s="431"/>
      <c r="K356" s="430"/>
      <c r="L356" s="430"/>
      <c r="M356" s="430"/>
      <c r="N356" s="430"/>
      <c r="O356" s="431"/>
      <c r="P356" s="430"/>
      <c r="Q356" s="430"/>
      <c r="R356" s="430"/>
      <c r="S356" s="430"/>
      <c r="T356" s="431"/>
      <c r="U356" s="430"/>
      <c r="V356" s="430"/>
      <c r="W356" s="430"/>
      <c r="X356" s="430"/>
      <c r="Y356" s="431"/>
      <c r="Z356" s="430"/>
      <c r="AA356" s="430"/>
      <c r="AB356" s="430"/>
      <c r="AC356" s="430"/>
      <c r="AD356" s="431"/>
      <c r="AE356" s="430"/>
      <c r="AF356" s="430"/>
      <c r="AG356" s="430"/>
      <c r="AH356" s="430"/>
      <c r="AI356" s="431"/>
      <c r="AJ356" s="430"/>
      <c r="AK356" s="430"/>
      <c r="AL356" s="430"/>
      <c r="AM356" s="430"/>
      <c r="AN356" s="431"/>
      <c r="AO356" s="430"/>
      <c r="AP356" s="430"/>
      <c r="AQ356" s="430"/>
      <c r="AR356" s="430"/>
      <c r="AS356" s="431"/>
      <c r="AT356" s="430"/>
      <c r="AU356" s="430"/>
      <c r="AV356" s="430"/>
      <c r="AW356" s="430"/>
      <c r="AX356" s="431"/>
      <c r="AY356" s="430"/>
      <c r="AZ356" s="430"/>
      <c r="BA356" s="430"/>
      <c r="BB356" s="430"/>
      <c r="BC356" s="431"/>
      <c r="BD356" s="430"/>
      <c r="BE356" s="430"/>
      <c r="BF356" s="430"/>
      <c r="BG356" s="430"/>
      <c r="BH356" s="431"/>
      <c r="BI356" s="430"/>
      <c r="BJ356" s="430"/>
      <c r="BK356" s="430"/>
      <c r="BL356" s="430"/>
      <c r="BM356" s="431"/>
      <c r="BN356" s="430"/>
      <c r="BO356" s="430"/>
      <c r="BP356" s="430"/>
      <c r="BQ356" s="430"/>
      <c r="BR356" s="431"/>
      <c r="BS356" s="430"/>
      <c r="BT356" s="430"/>
      <c r="BU356" s="430"/>
      <c r="BV356" s="430"/>
      <c r="BW356" s="8"/>
      <c r="BZ356" s="9"/>
    </row>
    <row r="357" spans="4:78" ht="12.75" hidden="1" customHeight="1" x14ac:dyDescent="0.35">
      <c r="D357" s="8" t="s">
        <v>388</v>
      </c>
      <c r="G357" s="430">
        <f>SUM(G358:G360)</f>
        <v>0</v>
      </c>
      <c r="H357" s="430"/>
      <c r="I357" s="430"/>
      <c r="J357" s="431"/>
      <c r="K357" s="430"/>
      <c r="L357" s="430">
        <f>SUM(L358:L360)</f>
        <v>0</v>
      </c>
      <c r="M357" s="430"/>
      <c r="N357" s="430"/>
      <c r="O357" s="431"/>
      <c r="P357" s="430"/>
      <c r="Q357" s="430">
        <f>SUM(Q358:Q360)</f>
        <v>0</v>
      </c>
      <c r="R357" s="430"/>
      <c r="S357" s="430"/>
      <c r="T357" s="431"/>
      <c r="U357" s="430"/>
      <c r="V357" s="430">
        <f>SUM(V358:V360)</f>
        <v>0</v>
      </c>
      <c r="W357" s="430"/>
      <c r="X357" s="430"/>
      <c r="Y357" s="431"/>
      <c r="Z357" s="430"/>
      <c r="AA357" s="430">
        <f>SUM(AA358:AA360)</f>
        <v>0</v>
      </c>
      <c r="AB357" s="430"/>
      <c r="AC357" s="430"/>
      <c r="AD357" s="431"/>
      <c r="AE357" s="430"/>
      <c r="AF357" s="430">
        <f>SUM(AF358:AF360)</f>
        <v>0</v>
      </c>
      <c r="AG357" s="430"/>
      <c r="AH357" s="430"/>
      <c r="AI357" s="431"/>
      <c r="AJ357" s="430"/>
      <c r="AK357" s="430">
        <f>SUM(AK358:AK360)</f>
        <v>0</v>
      </c>
      <c r="AL357" s="430"/>
      <c r="AM357" s="430"/>
      <c r="AN357" s="431"/>
      <c r="AO357" s="430"/>
      <c r="AP357" s="430">
        <f>SUM(AP358:AP360)</f>
        <v>0</v>
      </c>
      <c r="AQ357" s="430"/>
      <c r="AR357" s="430"/>
      <c r="AS357" s="431"/>
      <c r="AT357" s="430"/>
      <c r="AU357" s="430">
        <f>SUM(AU358:AU360)</f>
        <v>0</v>
      </c>
      <c r="AV357" s="430"/>
      <c r="AW357" s="430"/>
      <c r="AX357" s="431"/>
      <c r="AY357" s="430"/>
      <c r="AZ357" s="430">
        <f>SUM(AZ358:AZ360)</f>
        <v>0</v>
      </c>
      <c r="BA357" s="430"/>
      <c r="BB357" s="430"/>
      <c r="BC357" s="431"/>
      <c r="BD357" s="430"/>
      <c r="BE357" s="430">
        <f>SUM(BE358:BE360)</f>
        <v>0</v>
      </c>
      <c r="BF357" s="430"/>
      <c r="BG357" s="430"/>
      <c r="BH357" s="431"/>
      <c r="BI357" s="430"/>
      <c r="BJ357" s="430">
        <f>SUM(BJ358:BJ360)</f>
        <v>0</v>
      </c>
      <c r="BK357" s="430"/>
      <c r="BL357" s="430"/>
      <c r="BM357" s="431"/>
      <c r="BN357" s="430"/>
      <c r="BO357" s="430">
        <f>SUM(BO358:BO360)</f>
        <v>0</v>
      </c>
      <c r="BP357" s="430"/>
      <c r="BQ357" s="430"/>
      <c r="BR357" s="431"/>
      <c r="BS357" s="430"/>
      <c r="BT357" s="430">
        <f>SUM(BT358:BT360)</f>
        <v>0</v>
      </c>
      <c r="BU357" s="430"/>
      <c r="BV357" s="430"/>
      <c r="BW357" s="8"/>
      <c r="BZ357" s="9"/>
    </row>
    <row r="358" spans="4:78" ht="12.75" hidden="1" customHeight="1" x14ac:dyDescent="0.35">
      <c r="D358" s="8" t="s">
        <v>328</v>
      </c>
      <c r="F358" s="362"/>
      <c r="G358" s="428">
        <v>0</v>
      </c>
      <c r="H358" s="429"/>
      <c r="I358" s="430"/>
      <c r="J358" s="431"/>
      <c r="K358" s="432"/>
      <c r="L358" s="428">
        <v>0</v>
      </c>
      <c r="M358" s="429"/>
      <c r="N358" s="430"/>
      <c r="O358" s="431"/>
      <c r="P358" s="432"/>
      <c r="Q358" s="428">
        <v>0</v>
      </c>
      <c r="R358" s="429"/>
      <c r="S358" s="430"/>
      <c r="T358" s="431"/>
      <c r="U358" s="432"/>
      <c r="V358" s="428">
        <v>0</v>
      </c>
      <c r="W358" s="429"/>
      <c r="X358" s="430"/>
      <c r="Y358" s="431"/>
      <c r="Z358" s="432"/>
      <c r="AA358" s="428">
        <v>0</v>
      </c>
      <c r="AB358" s="429"/>
      <c r="AC358" s="430"/>
      <c r="AD358" s="431"/>
      <c r="AE358" s="432"/>
      <c r="AF358" s="428">
        <v>0</v>
      </c>
      <c r="AG358" s="429"/>
      <c r="AH358" s="430"/>
      <c r="AI358" s="431"/>
      <c r="AJ358" s="432"/>
      <c r="AK358" s="428">
        <v>0</v>
      </c>
      <c r="AL358" s="429"/>
      <c r="AM358" s="430"/>
      <c r="AN358" s="431"/>
      <c r="AO358" s="432"/>
      <c r="AP358" s="428">
        <v>0</v>
      </c>
      <c r="AQ358" s="429"/>
      <c r="AR358" s="430"/>
      <c r="AS358" s="431"/>
      <c r="AT358" s="432"/>
      <c r="AU358" s="428">
        <v>0</v>
      </c>
      <c r="AV358" s="429"/>
      <c r="AW358" s="430"/>
      <c r="AX358" s="431"/>
      <c r="AY358" s="432"/>
      <c r="AZ358" s="428">
        <v>0</v>
      </c>
      <c r="BA358" s="429"/>
      <c r="BB358" s="430"/>
      <c r="BC358" s="431"/>
      <c r="BD358" s="432"/>
      <c r="BE358" s="428">
        <v>0</v>
      </c>
      <c r="BF358" s="429"/>
      <c r="BG358" s="430"/>
      <c r="BH358" s="431"/>
      <c r="BI358" s="432"/>
      <c r="BJ358" s="428">
        <v>0</v>
      </c>
      <c r="BK358" s="429"/>
      <c r="BL358" s="430"/>
      <c r="BM358" s="431"/>
      <c r="BN358" s="432"/>
      <c r="BO358" s="428">
        <v>0</v>
      </c>
      <c r="BP358" s="429"/>
      <c r="BQ358" s="430"/>
      <c r="BR358" s="431"/>
      <c r="BS358" s="432"/>
      <c r="BT358" s="428">
        <f>SUM(L358:BO358)</f>
        <v>0</v>
      </c>
      <c r="BU358" s="429"/>
      <c r="BV358" s="430"/>
      <c r="BW358" s="8"/>
      <c r="BZ358" s="9"/>
    </row>
    <row r="359" spans="4:78" ht="12.75" hidden="1" customHeight="1" x14ac:dyDescent="0.35">
      <c r="D359" s="8" t="s">
        <v>331</v>
      </c>
      <c r="F359" s="357"/>
      <c r="G359" s="430">
        <v>0</v>
      </c>
      <c r="H359" s="434"/>
      <c r="I359" s="430"/>
      <c r="J359" s="431"/>
      <c r="K359" s="431"/>
      <c r="L359" s="430">
        <v>0</v>
      </c>
      <c r="M359" s="434"/>
      <c r="N359" s="430"/>
      <c r="O359" s="431"/>
      <c r="P359" s="431"/>
      <c r="Q359" s="430">
        <v>0</v>
      </c>
      <c r="R359" s="434"/>
      <c r="S359" s="430"/>
      <c r="T359" s="431"/>
      <c r="U359" s="431"/>
      <c r="V359" s="430">
        <v>0</v>
      </c>
      <c r="W359" s="434"/>
      <c r="X359" s="430"/>
      <c r="Y359" s="431"/>
      <c r="Z359" s="431"/>
      <c r="AA359" s="430">
        <v>0</v>
      </c>
      <c r="AB359" s="434"/>
      <c r="AC359" s="430"/>
      <c r="AD359" s="431"/>
      <c r="AE359" s="431"/>
      <c r="AF359" s="430">
        <v>0</v>
      </c>
      <c r="AG359" s="434"/>
      <c r="AH359" s="430"/>
      <c r="AI359" s="431"/>
      <c r="AJ359" s="431"/>
      <c r="AK359" s="430">
        <v>0</v>
      </c>
      <c r="AL359" s="434"/>
      <c r="AM359" s="430"/>
      <c r="AN359" s="431"/>
      <c r="AO359" s="431"/>
      <c r="AP359" s="430">
        <v>0</v>
      </c>
      <c r="AQ359" s="434"/>
      <c r="AR359" s="430"/>
      <c r="AS359" s="431"/>
      <c r="AT359" s="431"/>
      <c r="AU359" s="430">
        <v>0</v>
      </c>
      <c r="AV359" s="434"/>
      <c r="AW359" s="430"/>
      <c r="AX359" s="431"/>
      <c r="AY359" s="431"/>
      <c r="AZ359" s="430">
        <v>0</v>
      </c>
      <c r="BA359" s="434"/>
      <c r="BB359" s="430"/>
      <c r="BC359" s="431"/>
      <c r="BD359" s="431"/>
      <c r="BE359" s="430">
        <v>0</v>
      </c>
      <c r="BF359" s="434"/>
      <c r="BG359" s="430"/>
      <c r="BH359" s="431"/>
      <c r="BI359" s="431"/>
      <c r="BJ359" s="430">
        <v>0</v>
      </c>
      <c r="BK359" s="434"/>
      <c r="BL359" s="430"/>
      <c r="BM359" s="431"/>
      <c r="BN359" s="431"/>
      <c r="BO359" s="430">
        <v>0</v>
      </c>
      <c r="BP359" s="434"/>
      <c r="BQ359" s="430"/>
      <c r="BR359" s="431"/>
      <c r="BS359" s="431"/>
      <c r="BT359" s="430">
        <f>SUM(L359:BO359)</f>
        <v>0</v>
      </c>
      <c r="BU359" s="434"/>
      <c r="BV359" s="430"/>
      <c r="BW359" s="8"/>
      <c r="BZ359" s="9"/>
    </row>
    <row r="360" spans="4:78" ht="12.75" hidden="1" customHeight="1" x14ac:dyDescent="0.35">
      <c r="D360" s="8" t="s">
        <v>332</v>
      </c>
      <c r="F360" s="375"/>
      <c r="G360" s="442">
        <v>0</v>
      </c>
      <c r="H360" s="443"/>
      <c r="I360" s="430"/>
      <c r="J360" s="431"/>
      <c r="K360" s="444"/>
      <c r="L360" s="442">
        <v>0</v>
      </c>
      <c r="M360" s="443"/>
      <c r="N360" s="430"/>
      <c r="O360" s="431"/>
      <c r="P360" s="444"/>
      <c r="Q360" s="442">
        <v>0</v>
      </c>
      <c r="R360" s="443"/>
      <c r="S360" s="430"/>
      <c r="T360" s="431"/>
      <c r="U360" s="444"/>
      <c r="V360" s="442">
        <v>0</v>
      </c>
      <c r="W360" s="443"/>
      <c r="X360" s="430"/>
      <c r="Y360" s="431"/>
      <c r="Z360" s="444"/>
      <c r="AA360" s="442">
        <v>0</v>
      </c>
      <c r="AB360" s="443"/>
      <c r="AC360" s="430"/>
      <c r="AD360" s="431"/>
      <c r="AE360" s="444"/>
      <c r="AF360" s="442">
        <v>0</v>
      </c>
      <c r="AG360" s="443"/>
      <c r="AH360" s="430"/>
      <c r="AI360" s="431"/>
      <c r="AJ360" s="444"/>
      <c r="AK360" s="442">
        <v>0</v>
      </c>
      <c r="AL360" s="443"/>
      <c r="AM360" s="430"/>
      <c r="AN360" s="431"/>
      <c r="AO360" s="444"/>
      <c r="AP360" s="442">
        <v>0</v>
      </c>
      <c r="AQ360" s="443"/>
      <c r="AR360" s="430"/>
      <c r="AS360" s="431"/>
      <c r="AT360" s="444"/>
      <c r="AU360" s="442">
        <v>0</v>
      </c>
      <c r="AV360" s="443"/>
      <c r="AW360" s="430"/>
      <c r="AX360" s="431"/>
      <c r="AY360" s="444"/>
      <c r="AZ360" s="442">
        <v>0</v>
      </c>
      <c r="BA360" s="443"/>
      <c r="BB360" s="430"/>
      <c r="BC360" s="431"/>
      <c r="BD360" s="444"/>
      <c r="BE360" s="442">
        <v>0</v>
      </c>
      <c r="BF360" s="443"/>
      <c r="BG360" s="430"/>
      <c r="BH360" s="431"/>
      <c r="BI360" s="444"/>
      <c r="BJ360" s="442">
        <v>0</v>
      </c>
      <c r="BK360" s="443"/>
      <c r="BL360" s="430"/>
      <c r="BM360" s="431"/>
      <c r="BN360" s="444"/>
      <c r="BO360" s="442">
        <v>0</v>
      </c>
      <c r="BP360" s="443"/>
      <c r="BQ360" s="430"/>
      <c r="BR360" s="431"/>
      <c r="BS360" s="444"/>
      <c r="BT360" s="442">
        <f>SUM(L360:BO360)</f>
        <v>0</v>
      </c>
      <c r="BU360" s="443"/>
      <c r="BV360" s="430"/>
      <c r="BW360" s="8"/>
      <c r="BZ360" s="9"/>
    </row>
    <row r="361" spans="4:78" ht="12.75" customHeight="1" x14ac:dyDescent="0.35">
      <c r="D361" s="8"/>
      <c r="G361" s="430"/>
      <c r="H361" s="430"/>
      <c r="I361" s="430"/>
      <c r="J361" s="431"/>
      <c r="K361" s="430"/>
      <c r="L361" s="430"/>
      <c r="M361" s="430"/>
      <c r="N361" s="430"/>
      <c r="O361" s="431"/>
      <c r="P361" s="430"/>
      <c r="Q361" s="430"/>
      <c r="R361" s="430"/>
      <c r="S361" s="430"/>
      <c r="T361" s="431"/>
      <c r="U361" s="430"/>
      <c r="V361" s="430"/>
      <c r="W361" s="430"/>
      <c r="X361" s="430"/>
      <c r="Y361" s="431"/>
      <c r="Z361" s="430"/>
      <c r="AA361" s="430"/>
      <c r="AB361" s="430"/>
      <c r="AC361" s="430"/>
      <c r="AD361" s="431"/>
      <c r="AE361" s="430"/>
      <c r="AF361" s="430"/>
      <c r="AG361" s="430"/>
      <c r="AH361" s="430"/>
      <c r="AI361" s="431"/>
      <c r="AJ361" s="430"/>
      <c r="AK361" s="430"/>
      <c r="AL361" s="430"/>
      <c r="AM361" s="430"/>
      <c r="AN361" s="431"/>
      <c r="AO361" s="430"/>
      <c r="AP361" s="430"/>
      <c r="AQ361" s="430"/>
      <c r="AR361" s="430"/>
      <c r="AS361" s="431"/>
      <c r="AT361" s="430"/>
      <c r="AU361" s="430"/>
      <c r="AV361" s="430"/>
      <c r="AW361" s="430"/>
      <c r="AX361" s="431"/>
      <c r="AY361" s="430"/>
      <c r="AZ361" s="430"/>
      <c r="BA361" s="430"/>
      <c r="BB361" s="430"/>
      <c r="BC361" s="431"/>
      <c r="BD361" s="430"/>
      <c r="BE361" s="430"/>
      <c r="BF361" s="430"/>
      <c r="BG361" s="430"/>
      <c r="BH361" s="431"/>
      <c r="BI361" s="430"/>
      <c r="BJ361" s="430"/>
      <c r="BK361" s="430"/>
      <c r="BL361" s="430"/>
      <c r="BM361" s="431"/>
      <c r="BN361" s="430"/>
      <c r="BO361" s="430"/>
      <c r="BP361" s="430"/>
      <c r="BQ361" s="430"/>
      <c r="BR361" s="431"/>
      <c r="BS361" s="430"/>
      <c r="BT361" s="430"/>
      <c r="BU361" s="430"/>
      <c r="BV361" s="430"/>
      <c r="BW361" s="8"/>
      <c r="BZ361" s="9"/>
    </row>
    <row r="362" spans="4:78" s="9" customFormat="1" x14ac:dyDescent="0.35">
      <c r="D362" s="105" t="s">
        <v>322</v>
      </c>
      <c r="E362" s="462"/>
      <c r="F362" s="78"/>
      <c r="G362" s="425">
        <f>SUM(G363:G363)</f>
        <v>0</v>
      </c>
      <c r="H362" s="425"/>
      <c r="I362" s="425"/>
      <c r="J362" s="426"/>
      <c r="K362" s="425"/>
      <c r="L362" s="425">
        <f>SUM(L363:L363)</f>
        <v>708703</v>
      </c>
      <c r="M362" s="425"/>
      <c r="N362" s="425"/>
      <c r="O362" s="426"/>
      <c r="P362" s="425"/>
      <c r="Q362" s="425">
        <f>SUM(Q363:Q363)</f>
        <v>484188</v>
      </c>
      <c r="R362" s="425"/>
      <c r="S362" s="425"/>
      <c r="T362" s="426"/>
      <c r="U362" s="425"/>
      <c r="V362" s="425">
        <f>SUM(V363:V363)</f>
        <v>458370</v>
      </c>
      <c r="W362" s="425"/>
      <c r="X362" s="425"/>
      <c r="Y362" s="426"/>
      <c r="Z362" s="425"/>
      <c r="AA362" s="425">
        <f>SUM(AA363:AA363)</f>
        <v>0</v>
      </c>
      <c r="AB362" s="425"/>
      <c r="AC362" s="425"/>
      <c r="AD362" s="426"/>
      <c r="AE362" s="425"/>
      <c r="AF362" s="425">
        <f>SUM(AF363:AF363)</f>
        <v>0</v>
      </c>
      <c r="AG362" s="425"/>
      <c r="AH362" s="425"/>
      <c r="AI362" s="426"/>
      <c r="AJ362" s="425"/>
      <c r="AK362" s="425">
        <f>SUM(AK363:AK363)</f>
        <v>0</v>
      </c>
      <c r="AL362" s="425"/>
      <c r="AM362" s="425"/>
      <c r="AN362" s="426"/>
      <c r="AO362" s="112"/>
      <c r="AP362" s="425">
        <f>SUM(AP363:AP363)</f>
        <v>0</v>
      </c>
      <c r="AQ362" s="430"/>
      <c r="AR362" s="425"/>
      <c r="AS362" s="426"/>
      <c r="AT362" s="425"/>
      <c r="AU362" s="425">
        <f>SUM(AU363:AU363)</f>
        <v>0</v>
      </c>
      <c r="AV362" s="425"/>
      <c r="AW362" s="425"/>
      <c r="AX362" s="426"/>
      <c r="AY362" s="425"/>
      <c r="AZ362" s="425">
        <f>SUM(AZ363:AZ363)</f>
        <v>0</v>
      </c>
      <c r="BA362" s="425"/>
      <c r="BB362" s="425"/>
      <c r="BC362" s="426"/>
      <c r="BD362" s="425"/>
      <c r="BE362" s="425">
        <f>SUM(BE363:BE363)</f>
        <v>0</v>
      </c>
      <c r="BF362" s="425"/>
      <c r="BG362" s="425"/>
      <c r="BH362" s="426"/>
      <c r="BI362" s="425"/>
      <c r="BJ362" s="425">
        <f>SUM(BJ363:BJ363)</f>
        <v>0</v>
      </c>
      <c r="BK362" s="425"/>
      <c r="BL362" s="425"/>
      <c r="BM362" s="426"/>
      <c r="BN362" s="425"/>
      <c r="BO362" s="425">
        <f>SUM(BO363:BO363)</f>
        <v>0</v>
      </c>
      <c r="BP362" s="425"/>
      <c r="BQ362" s="425"/>
      <c r="BR362" s="426"/>
      <c r="BS362" s="425"/>
      <c r="BT362" s="425">
        <f>SUM(BT363:BT363)</f>
        <v>1651261</v>
      </c>
      <c r="BU362" s="425"/>
      <c r="BV362" s="425"/>
      <c r="BW362" s="57"/>
    </row>
    <row r="363" spans="4:78" x14ac:dyDescent="0.35">
      <c r="D363" s="8" t="s">
        <v>328</v>
      </c>
      <c r="E363" s="456"/>
      <c r="F363" s="463"/>
      <c r="G363" s="439">
        <f>G366+G369+G372+G375+G378+G384+G387+G390+G393+G396+G399+G402+G405+G408+G411+G414+G417+G420+G423+G426+G429+G432+G435+G438+G441+G447+G381+G444</f>
        <v>0</v>
      </c>
      <c r="H363" s="437"/>
      <c r="I363" s="430"/>
      <c r="J363" s="431"/>
      <c r="K363" s="438"/>
      <c r="L363" s="439">
        <f>L366+L369+L372+L375+L378+L384+L387+L390+L393+L396+L399+L402+L405+L408+L411+L414+L417+L420+L423+L426+L429+L432+L435+L438+L441+L447+L381+L444</f>
        <v>708703</v>
      </c>
      <c r="M363" s="437"/>
      <c r="N363" s="430"/>
      <c r="O363" s="431"/>
      <c r="P363" s="438"/>
      <c r="Q363" s="439">
        <f>Q366+Q369+Q372+Q375+Q378+Q384+Q387+Q390+Q393+Q396+Q399+Q402+Q405+Q408+Q411+Q414+Q417+Q420+Q423+Q426+Q429+Q432+Q435+Q438+Q441+Q447+Q381+Q444</f>
        <v>484188</v>
      </c>
      <c r="R363" s="437"/>
      <c r="S363" s="430"/>
      <c r="T363" s="431"/>
      <c r="U363" s="438"/>
      <c r="V363" s="439">
        <f>V366+V369+V372+V375+V378+V384+V387+V390+V393+V396+V399+V402+V405+V408+V411+V414+V417+V420+V423+V426+V429+V432+V435+V438+V441+V447+V381+V444</f>
        <v>458370</v>
      </c>
      <c r="W363" s="437"/>
      <c r="X363" s="430"/>
      <c r="Y363" s="431"/>
      <c r="Z363" s="438"/>
      <c r="AA363" s="439">
        <f>AA366+AA369+AA372+AA375+AA378+AA384+AA387+AA390+AA393+AA396+AA399+AA402+AA405+AA408+AA411+AA414+AA417+AA420+AA423+AA426+AA429+AA432+AA435+AA438+AA441+AA447+AA381+AA444</f>
        <v>0</v>
      </c>
      <c r="AB363" s="437"/>
      <c r="AC363" s="430"/>
      <c r="AD363" s="431"/>
      <c r="AE363" s="438"/>
      <c r="AF363" s="439">
        <f>AF366+AF369+AF372+AF375+AF378+AF384+AF387+AF390+AF393+AF396+AF399+AF402+AF405+AF408+AF411+AF414+AF417+AF420+AF423+AF426+AF429+AF432+AF435+AF438+AF441+AF447+AF381+AF444</f>
        <v>0</v>
      </c>
      <c r="AG363" s="437"/>
      <c r="AH363" s="430"/>
      <c r="AI363" s="431"/>
      <c r="AJ363" s="438"/>
      <c r="AK363" s="439">
        <f>AK366+AK369+AK372+AK375+AK378+AK384+AK387+AK390+AK393+AK396+AK399+AK402+AK405+AK408+AK411+AK414+AK417+AK420+AK423+AK426+AK429+AK432+AK435+AK438+AK441+AK447+AK381+AK444</f>
        <v>0</v>
      </c>
      <c r="AL363" s="437"/>
      <c r="AM363" s="430"/>
      <c r="AN363" s="431"/>
      <c r="AO363" s="438"/>
      <c r="AP363" s="439">
        <f>AP366+AP369+AP372+AP375+AP378+AP384+AP387+AP390+AP393+AP396+AP399+AP402+AP405+AP408+AP411+AP414+AP417+AP420+AP423+AP426+AP429+AP432+AP435+AP438+AP441+AP447+AP381+AP444</f>
        <v>0</v>
      </c>
      <c r="AQ363" s="437"/>
      <c r="AR363" s="430"/>
      <c r="AS363" s="431"/>
      <c r="AT363" s="438"/>
      <c r="AU363" s="439">
        <f>AU366+AU369+AU372+AU375+AU378+AU384+AU387+AU390+AU393+AU396+AU399+AU402+AU405+AU408+AU411+AU414+AU417+AU420+AU423+AU426+AU429+AU432+AU435+AU438+AU441+AU447+AU381+AU444</f>
        <v>0</v>
      </c>
      <c r="AV363" s="437"/>
      <c r="AW363" s="430"/>
      <c r="AX363" s="431"/>
      <c r="AY363" s="438"/>
      <c r="AZ363" s="439">
        <f>AZ366+AZ369+AZ372+AZ375+AZ378+AZ384+AZ387+AZ390+AZ393+AZ396+AZ399+AZ402+AZ405+AZ408+AZ411+AZ414+AZ417+AZ420+AZ423+AZ426+AZ429+AZ432+AZ435+AZ438+AZ441+AZ447+AZ381+AZ444</f>
        <v>0</v>
      </c>
      <c r="BA363" s="437"/>
      <c r="BB363" s="430"/>
      <c r="BC363" s="431"/>
      <c r="BD363" s="438"/>
      <c r="BE363" s="439">
        <f>BE366+BE369+BE372+BE375+BE378+BE384+BE387+BE390+BE393+BE396+BE399+BE402+BE405+BE408+BE411+BE414+BE417+BE420+BE423+BE426+BE429+BE432+BE435+BE438+BE441+BE447+BE381+BE444</f>
        <v>0</v>
      </c>
      <c r="BF363" s="437"/>
      <c r="BG363" s="430"/>
      <c r="BH363" s="431"/>
      <c r="BI363" s="438"/>
      <c r="BJ363" s="439">
        <f>BJ366+BJ369+BJ372+BJ375+BJ378+BJ384+BJ387+BJ390+BJ393+BJ396+BJ399+BJ402+BJ405+BJ408+BJ411+BJ414+BJ417+BJ420+BJ423+BJ426+BJ429+BJ432+BJ435+BJ438+BJ441+BJ447+BJ381+BJ444</f>
        <v>0</v>
      </c>
      <c r="BK363" s="437"/>
      <c r="BL363" s="430"/>
      <c r="BM363" s="431"/>
      <c r="BN363" s="438"/>
      <c r="BO363" s="439">
        <f>BO366+BO369+BO372+BO375+BO378+BO384+BO387+BO390+BO393+BO396+BO399+BO402+BO405+BO408+BO411+BO414+BO417+BO420+BO423+BO426+BO429+BO432+BO435+BO438+BO441+BO447+BO381+BO444</f>
        <v>0</v>
      </c>
      <c r="BP363" s="437"/>
      <c r="BQ363" s="430"/>
      <c r="BR363" s="431"/>
      <c r="BS363" s="438"/>
      <c r="BT363" s="464">
        <f>BT366+BT369+BT372+BT375+BT378+BT384+BT387+BT390+BT393+BT396+BT399+BT402+BT405+BT408+BT411+BT414+BT417+BT420+BT423+BT426+BT429+BT432+BT435+BT438+BT441+BT447+BT381+BT444</f>
        <v>1651261</v>
      </c>
      <c r="BU363" s="437"/>
      <c r="BV363" s="430"/>
      <c r="BW363" s="8"/>
      <c r="BZ363" s="9"/>
    </row>
    <row r="364" spans="4:78" x14ac:dyDescent="0.35">
      <c r="D364" s="8"/>
      <c r="E364" s="456"/>
      <c r="F364" s="112"/>
      <c r="G364" s="430"/>
      <c r="H364" s="430"/>
      <c r="I364" s="430"/>
      <c r="J364" s="431"/>
      <c r="K364" s="430"/>
      <c r="L364" s="430"/>
      <c r="M364" s="430"/>
      <c r="N364" s="430"/>
      <c r="O364" s="431"/>
      <c r="P364" s="430"/>
      <c r="Q364" s="430"/>
      <c r="R364" s="430"/>
      <c r="S364" s="430"/>
      <c r="T364" s="431"/>
      <c r="U364" s="430"/>
      <c r="V364" s="430"/>
      <c r="W364" s="430"/>
      <c r="X364" s="430"/>
      <c r="Y364" s="431"/>
      <c r="Z364" s="430"/>
      <c r="AA364" s="430"/>
      <c r="AB364" s="430"/>
      <c r="AC364" s="430"/>
      <c r="AD364" s="431"/>
      <c r="AE364" s="430"/>
      <c r="AF364" s="430"/>
      <c r="AG364" s="430"/>
      <c r="AH364" s="430"/>
      <c r="AI364" s="431"/>
      <c r="AJ364" s="430"/>
      <c r="AK364" s="430"/>
      <c r="AL364" s="430"/>
      <c r="AM364" s="430"/>
      <c r="AN364" s="431"/>
      <c r="AO364" s="430"/>
      <c r="AP364" s="430"/>
      <c r="AQ364" s="430"/>
      <c r="AR364" s="430"/>
      <c r="AS364" s="431"/>
      <c r="AT364" s="430"/>
      <c r="AU364" s="430"/>
      <c r="AV364" s="430"/>
      <c r="AW364" s="430"/>
      <c r="AX364" s="431"/>
      <c r="AY364" s="430"/>
      <c r="AZ364" s="430"/>
      <c r="BA364" s="430"/>
      <c r="BB364" s="430"/>
      <c r="BC364" s="431"/>
      <c r="BD364" s="430"/>
      <c r="BE364" s="430"/>
      <c r="BF364" s="430"/>
      <c r="BG364" s="430"/>
      <c r="BH364" s="431"/>
      <c r="BI364" s="430"/>
      <c r="BJ364" s="430"/>
      <c r="BK364" s="430"/>
      <c r="BL364" s="430"/>
      <c r="BM364" s="431"/>
      <c r="BN364" s="430"/>
      <c r="BO364" s="430"/>
      <c r="BP364" s="430"/>
      <c r="BQ364" s="430"/>
      <c r="BR364" s="431"/>
      <c r="BS364" s="430"/>
      <c r="BT364" s="430"/>
      <c r="BU364" s="430"/>
      <c r="BV364" s="430"/>
      <c r="BW364" s="8"/>
      <c r="BZ364" s="9"/>
    </row>
    <row r="365" spans="4:78" ht="12.75" customHeight="1" x14ac:dyDescent="0.35">
      <c r="D365" s="8" t="s">
        <v>389</v>
      </c>
      <c r="G365" s="430">
        <f>SUM(G366:G366)</f>
        <v>0</v>
      </c>
      <c r="H365" s="430"/>
      <c r="I365" s="430"/>
      <c r="J365" s="431"/>
      <c r="K365" s="430"/>
      <c r="L365" s="430">
        <f>SUM(L366:L366)</f>
        <v>0</v>
      </c>
      <c r="M365" s="430"/>
      <c r="N365" s="430"/>
      <c r="O365" s="431"/>
      <c r="P365" s="430"/>
      <c r="Q365" s="430">
        <f>SUM(Q366:Q366)</f>
        <v>0</v>
      </c>
      <c r="R365" s="430"/>
      <c r="S365" s="430"/>
      <c r="T365" s="431"/>
      <c r="U365" s="430"/>
      <c r="V365" s="430">
        <f>SUM(V366:V366)</f>
        <v>0</v>
      </c>
      <c r="W365" s="430"/>
      <c r="X365" s="430"/>
      <c r="Y365" s="431"/>
      <c r="Z365" s="430"/>
      <c r="AA365" s="430">
        <f>SUM(AA366:AA366)</f>
        <v>0</v>
      </c>
      <c r="AB365" s="430"/>
      <c r="AC365" s="430"/>
      <c r="AD365" s="431"/>
      <c r="AE365" s="430"/>
      <c r="AF365" s="430">
        <f>SUM(AF366:AF366)</f>
        <v>0</v>
      </c>
      <c r="AG365" s="430"/>
      <c r="AH365" s="430"/>
      <c r="AI365" s="431"/>
      <c r="AJ365" s="430"/>
      <c r="AK365" s="430">
        <f>SUM(AK366:AK366)</f>
        <v>0</v>
      </c>
      <c r="AL365" s="430"/>
      <c r="AM365" s="430"/>
      <c r="AN365" s="431"/>
      <c r="AO365" s="430"/>
      <c r="AP365" s="430">
        <f>SUM(AP366:AP366)</f>
        <v>0</v>
      </c>
      <c r="AQ365" s="430"/>
      <c r="AR365" s="430"/>
      <c r="AS365" s="431"/>
      <c r="AT365" s="430"/>
      <c r="AU365" s="430">
        <f>SUM(AU366:AU366)</f>
        <v>0</v>
      </c>
      <c r="AV365" s="430"/>
      <c r="AW365" s="430"/>
      <c r="AX365" s="431"/>
      <c r="AY365" s="430"/>
      <c r="AZ365" s="430">
        <f>SUM(AZ366:AZ366)</f>
        <v>0</v>
      </c>
      <c r="BA365" s="430"/>
      <c r="BB365" s="430"/>
      <c r="BC365" s="431"/>
      <c r="BD365" s="430"/>
      <c r="BE365" s="430">
        <f>SUM(BE366:BE366)</f>
        <v>0</v>
      </c>
      <c r="BF365" s="430"/>
      <c r="BG365" s="430"/>
      <c r="BH365" s="431"/>
      <c r="BI365" s="430"/>
      <c r="BJ365" s="430">
        <f>SUM(BJ366:BJ366)</f>
        <v>0</v>
      </c>
      <c r="BK365" s="430"/>
      <c r="BL365" s="430"/>
      <c r="BM365" s="431"/>
      <c r="BN365" s="430"/>
      <c r="BO365" s="430">
        <f>SUM(BO366:BO366)</f>
        <v>0</v>
      </c>
      <c r="BP365" s="430"/>
      <c r="BQ365" s="430"/>
      <c r="BR365" s="431"/>
      <c r="BS365" s="430"/>
      <c r="BT365" s="430">
        <f>SUM(BT366:BT366)</f>
        <v>0</v>
      </c>
      <c r="BU365" s="430"/>
      <c r="BV365" s="430"/>
      <c r="BW365" s="8"/>
      <c r="BZ365" s="9"/>
    </row>
    <row r="366" spans="4:78" ht="12.75" customHeight="1" x14ac:dyDescent="0.35">
      <c r="D366" s="8" t="s">
        <v>328</v>
      </c>
      <c r="F366" s="435"/>
      <c r="G366" s="439">
        <v>0</v>
      </c>
      <c r="H366" s="437"/>
      <c r="I366" s="430"/>
      <c r="J366" s="431"/>
      <c r="K366" s="438"/>
      <c r="L366" s="439">
        <v>0</v>
      </c>
      <c r="M366" s="437"/>
      <c r="N366" s="430"/>
      <c r="O366" s="431"/>
      <c r="P366" s="438"/>
      <c r="Q366" s="439">
        <v>0</v>
      </c>
      <c r="R366" s="437"/>
      <c r="S366" s="430"/>
      <c r="T366" s="431"/>
      <c r="U366" s="438"/>
      <c r="V366" s="439">
        <v>0</v>
      </c>
      <c r="W366" s="437"/>
      <c r="X366" s="430"/>
      <c r="Y366" s="431"/>
      <c r="Z366" s="438"/>
      <c r="AA366" s="439">
        <v>0</v>
      </c>
      <c r="AB366" s="437"/>
      <c r="AC366" s="430"/>
      <c r="AD366" s="431"/>
      <c r="AE366" s="438"/>
      <c r="AF366" s="439">
        <v>0</v>
      </c>
      <c r="AG366" s="437"/>
      <c r="AH366" s="430"/>
      <c r="AI366" s="431"/>
      <c r="AJ366" s="438"/>
      <c r="AK366" s="439">
        <v>0</v>
      </c>
      <c r="AL366" s="437"/>
      <c r="AM366" s="430"/>
      <c r="AN366" s="431"/>
      <c r="AO366" s="438"/>
      <c r="AP366" s="439">
        <v>0</v>
      </c>
      <c r="AQ366" s="437"/>
      <c r="AR366" s="430"/>
      <c r="AS366" s="431"/>
      <c r="AT366" s="438"/>
      <c r="AU366" s="439">
        <v>0</v>
      </c>
      <c r="AV366" s="437"/>
      <c r="AW366" s="430"/>
      <c r="AX366" s="431"/>
      <c r="AY366" s="438"/>
      <c r="AZ366" s="439">
        <v>0</v>
      </c>
      <c r="BA366" s="437"/>
      <c r="BB366" s="430"/>
      <c r="BC366" s="431"/>
      <c r="BD366" s="438"/>
      <c r="BE366" s="439">
        <v>0</v>
      </c>
      <c r="BF366" s="437"/>
      <c r="BG366" s="430"/>
      <c r="BH366" s="431"/>
      <c r="BI366" s="438"/>
      <c r="BJ366" s="439">
        <v>0</v>
      </c>
      <c r="BK366" s="437"/>
      <c r="BL366" s="430"/>
      <c r="BM366" s="431"/>
      <c r="BN366" s="438"/>
      <c r="BO366" s="439">
        <v>0</v>
      </c>
      <c r="BP366" s="437"/>
      <c r="BQ366" s="430"/>
      <c r="BR366" s="431"/>
      <c r="BS366" s="438"/>
      <c r="BT366" s="439">
        <f>SUM(L366:BO366)</f>
        <v>0</v>
      </c>
      <c r="BU366" s="437"/>
      <c r="BV366" s="430"/>
      <c r="BW366" s="8"/>
      <c r="BZ366" s="9"/>
    </row>
    <row r="367" spans="4:78" ht="12.75" customHeight="1" x14ac:dyDescent="0.35">
      <c r="D367" s="8"/>
      <c r="E367" s="456"/>
      <c r="F367" s="112"/>
      <c r="G367" s="430"/>
      <c r="H367" s="430"/>
      <c r="I367" s="430"/>
      <c r="J367" s="431"/>
      <c r="K367" s="430"/>
      <c r="L367" s="430"/>
      <c r="M367" s="430"/>
      <c r="N367" s="430"/>
      <c r="O367" s="431"/>
      <c r="P367" s="430"/>
      <c r="Q367" s="430"/>
      <c r="R367" s="430"/>
      <c r="S367" s="430"/>
      <c r="T367" s="431"/>
      <c r="U367" s="430"/>
      <c r="V367" s="430"/>
      <c r="W367" s="430"/>
      <c r="X367" s="430"/>
      <c r="Y367" s="431"/>
      <c r="Z367" s="430"/>
      <c r="AA367" s="430"/>
      <c r="AB367" s="430"/>
      <c r="AC367" s="430"/>
      <c r="AD367" s="431"/>
      <c r="AE367" s="430"/>
      <c r="AF367" s="430"/>
      <c r="AG367" s="430"/>
      <c r="AH367" s="430"/>
      <c r="AI367" s="431"/>
      <c r="AJ367" s="430"/>
      <c r="AK367" s="430"/>
      <c r="AL367" s="430"/>
      <c r="AM367" s="430"/>
      <c r="AN367" s="431"/>
      <c r="AO367" s="430"/>
      <c r="AP367" s="430"/>
      <c r="AQ367" s="430"/>
      <c r="AR367" s="430"/>
      <c r="AS367" s="431"/>
      <c r="AT367" s="430"/>
      <c r="AU367" s="430"/>
      <c r="AV367" s="430"/>
      <c r="AW367" s="430"/>
      <c r="AX367" s="431"/>
      <c r="AY367" s="430"/>
      <c r="AZ367" s="430"/>
      <c r="BA367" s="430"/>
      <c r="BB367" s="430"/>
      <c r="BC367" s="431"/>
      <c r="BD367" s="430"/>
      <c r="BE367" s="430"/>
      <c r="BF367" s="430"/>
      <c r="BG367" s="430"/>
      <c r="BH367" s="431"/>
      <c r="BI367" s="430"/>
      <c r="BJ367" s="430"/>
      <c r="BK367" s="430"/>
      <c r="BL367" s="430"/>
      <c r="BM367" s="431"/>
      <c r="BN367" s="430"/>
      <c r="BO367" s="430"/>
      <c r="BP367" s="430"/>
      <c r="BQ367" s="430"/>
      <c r="BR367" s="431"/>
      <c r="BS367" s="430"/>
      <c r="BT367" s="430"/>
      <c r="BU367" s="430"/>
      <c r="BV367" s="430"/>
      <c r="BW367" s="8"/>
      <c r="BZ367" s="9"/>
    </row>
    <row r="368" spans="4:78" hidden="1" x14ac:dyDescent="0.35">
      <c r="D368" s="8" t="s">
        <v>330</v>
      </c>
      <c r="G368" s="430">
        <f>SUM(G369:G369)</f>
        <v>0</v>
      </c>
      <c r="H368" s="430"/>
      <c r="I368" s="430"/>
      <c r="J368" s="431"/>
      <c r="K368" s="430"/>
      <c r="L368" s="430">
        <f>SUM(L369:L369)</f>
        <v>0</v>
      </c>
      <c r="M368" s="430"/>
      <c r="N368" s="430"/>
      <c r="O368" s="431"/>
      <c r="P368" s="430"/>
      <c r="Q368" s="430">
        <f>SUM(Q369:Q369)</f>
        <v>0</v>
      </c>
      <c r="R368" s="430"/>
      <c r="S368" s="430"/>
      <c r="T368" s="431"/>
      <c r="U368" s="430"/>
      <c r="V368" s="430">
        <f>SUM(V369:V369)</f>
        <v>0</v>
      </c>
      <c r="W368" s="430"/>
      <c r="X368" s="430"/>
      <c r="Y368" s="431"/>
      <c r="Z368" s="430"/>
      <c r="AA368" s="430">
        <f>SUM(AA369:AA369)</f>
        <v>0</v>
      </c>
      <c r="AB368" s="430"/>
      <c r="AC368" s="430"/>
      <c r="AD368" s="431"/>
      <c r="AE368" s="430"/>
      <c r="AF368" s="430">
        <f>SUM(AF369:AF369)</f>
        <v>0</v>
      </c>
      <c r="AG368" s="430"/>
      <c r="AH368" s="430"/>
      <c r="AI368" s="431"/>
      <c r="AJ368" s="430"/>
      <c r="AK368" s="430">
        <f>SUM(AK369:AK369)</f>
        <v>0</v>
      </c>
      <c r="AL368" s="430"/>
      <c r="AM368" s="430"/>
      <c r="AN368" s="431"/>
      <c r="AO368" s="430"/>
      <c r="AP368" s="430">
        <f>SUM(AP369:AP369)</f>
        <v>0</v>
      </c>
      <c r="AQ368" s="430"/>
      <c r="AR368" s="430"/>
      <c r="AS368" s="431"/>
      <c r="AT368" s="430"/>
      <c r="AU368" s="430">
        <f>SUM(AU369:AU369)</f>
        <v>0</v>
      </c>
      <c r="AV368" s="430"/>
      <c r="AW368" s="430"/>
      <c r="AX368" s="431"/>
      <c r="AY368" s="430"/>
      <c r="AZ368" s="430">
        <f>SUM(AZ369:AZ369)</f>
        <v>0</v>
      </c>
      <c r="BA368" s="430"/>
      <c r="BB368" s="430"/>
      <c r="BC368" s="431"/>
      <c r="BD368" s="430"/>
      <c r="BE368" s="430">
        <f>SUM(BE369:BE369)</f>
        <v>0</v>
      </c>
      <c r="BF368" s="430"/>
      <c r="BG368" s="430"/>
      <c r="BH368" s="431"/>
      <c r="BI368" s="430"/>
      <c r="BJ368" s="430">
        <f>SUM(BJ369:BJ369)</f>
        <v>0</v>
      </c>
      <c r="BK368" s="430"/>
      <c r="BL368" s="430"/>
      <c r="BM368" s="431"/>
      <c r="BN368" s="430"/>
      <c r="BO368" s="430">
        <f>SUM(BO369:BO369)</f>
        <v>0</v>
      </c>
      <c r="BP368" s="430"/>
      <c r="BQ368" s="430"/>
      <c r="BR368" s="431"/>
      <c r="BS368" s="430"/>
      <c r="BT368" s="430">
        <f>SUM(BT369:BT369)</f>
        <v>0</v>
      </c>
      <c r="BU368" s="430"/>
      <c r="BV368" s="430"/>
      <c r="BW368" s="8"/>
      <c r="BZ368" s="9"/>
    </row>
    <row r="369" spans="4:78" hidden="1" x14ac:dyDescent="0.35">
      <c r="D369" s="8" t="s">
        <v>328</v>
      </c>
      <c r="F369" s="435"/>
      <c r="G369" s="439">
        <v>0</v>
      </c>
      <c r="H369" s="437"/>
      <c r="I369" s="430"/>
      <c r="J369" s="431"/>
      <c r="K369" s="438"/>
      <c r="L369" s="439">
        <v>0</v>
      </c>
      <c r="M369" s="437"/>
      <c r="N369" s="430"/>
      <c r="O369" s="431"/>
      <c r="P369" s="438"/>
      <c r="Q369" s="439">
        <v>0</v>
      </c>
      <c r="R369" s="437"/>
      <c r="S369" s="430"/>
      <c r="T369" s="431"/>
      <c r="U369" s="438"/>
      <c r="V369" s="439">
        <v>0</v>
      </c>
      <c r="W369" s="437"/>
      <c r="X369" s="430"/>
      <c r="Y369" s="431"/>
      <c r="Z369" s="438"/>
      <c r="AA369" s="439">
        <v>0</v>
      </c>
      <c r="AB369" s="437"/>
      <c r="AC369" s="430"/>
      <c r="AD369" s="431"/>
      <c r="AE369" s="438"/>
      <c r="AF369" s="439">
        <v>0</v>
      </c>
      <c r="AG369" s="437"/>
      <c r="AH369" s="430"/>
      <c r="AI369" s="431"/>
      <c r="AJ369" s="438"/>
      <c r="AK369" s="439">
        <v>0</v>
      </c>
      <c r="AL369" s="437"/>
      <c r="AM369" s="430"/>
      <c r="AN369" s="431"/>
      <c r="AO369" s="438"/>
      <c r="AP369" s="439">
        <v>0</v>
      </c>
      <c r="AQ369" s="437"/>
      <c r="AR369" s="430"/>
      <c r="AS369" s="431"/>
      <c r="AT369" s="438"/>
      <c r="AU369" s="439">
        <v>0</v>
      </c>
      <c r="AV369" s="437"/>
      <c r="AW369" s="430"/>
      <c r="AX369" s="431"/>
      <c r="AY369" s="438"/>
      <c r="AZ369" s="439">
        <v>0</v>
      </c>
      <c r="BA369" s="437"/>
      <c r="BB369" s="430"/>
      <c r="BC369" s="431"/>
      <c r="BD369" s="438"/>
      <c r="BE369" s="439">
        <v>0</v>
      </c>
      <c r="BF369" s="437"/>
      <c r="BG369" s="430"/>
      <c r="BH369" s="431"/>
      <c r="BI369" s="438"/>
      <c r="BJ369" s="439">
        <v>0</v>
      </c>
      <c r="BK369" s="437"/>
      <c r="BL369" s="430"/>
      <c r="BM369" s="431"/>
      <c r="BN369" s="438"/>
      <c r="BO369" s="439">
        <v>0</v>
      </c>
      <c r="BP369" s="437"/>
      <c r="BQ369" s="430"/>
      <c r="BR369" s="431"/>
      <c r="BS369" s="438"/>
      <c r="BT369" s="439">
        <f>SUM(L369:BO369)</f>
        <v>0</v>
      </c>
      <c r="BU369" s="437"/>
      <c r="BV369" s="430"/>
      <c r="BW369" s="8"/>
      <c r="BZ369" s="9"/>
    </row>
    <row r="370" spans="4:78" hidden="1" x14ac:dyDescent="0.35">
      <c r="D370" s="8"/>
      <c r="G370" s="430"/>
      <c r="H370" s="430"/>
      <c r="I370" s="430"/>
      <c r="J370" s="431"/>
      <c r="K370" s="430"/>
      <c r="L370" s="430"/>
      <c r="M370" s="430"/>
      <c r="N370" s="430"/>
      <c r="O370" s="431"/>
      <c r="P370" s="430"/>
      <c r="Q370" s="430"/>
      <c r="R370" s="430"/>
      <c r="S370" s="430"/>
      <c r="T370" s="431"/>
      <c r="U370" s="430"/>
      <c r="V370" s="430"/>
      <c r="W370" s="430"/>
      <c r="X370" s="430"/>
      <c r="Y370" s="431"/>
      <c r="Z370" s="430"/>
      <c r="AA370" s="430"/>
      <c r="AB370" s="430"/>
      <c r="AC370" s="430"/>
      <c r="AD370" s="431"/>
      <c r="AE370" s="430"/>
      <c r="AF370" s="430"/>
      <c r="AG370" s="430"/>
      <c r="AH370" s="430"/>
      <c r="AI370" s="431"/>
      <c r="AJ370" s="430"/>
      <c r="AK370" s="430"/>
      <c r="AL370" s="430"/>
      <c r="AM370" s="430"/>
      <c r="AN370" s="431"/>
      <c r="AO370" s="430"/>
      <c r="AP370" s="430"/>
      <c r="AQ370" s="430"/>
      <c r="AR370" s="430"/>
      <c r="AS370" s="431"/>
      <c r="AT370" s="430"/>
      <c r="AU370" s="430"/>
      <c r="AV370" s="430"/>
      <c r="AW370" s="430"/>
      <c r="AX370" s="431"/>
      <c r="AY370" s="430"/>
      <c r="AZ370" s="430"/>
      <c r="BA370" s="430"/>
      <c r="BB370" s="430"/>
      <c r="BC370" s="431"/>
      <c r="BD370" s="430"/>
      <c r="BE370" s="430"/>
      <c r="BF370" s="430"/>
      <c r="BG370" s="430"/>
      <c r="BH370" s="431"/>
      <c r="BI370" s="430"/>
      <c r="BJ370" s="430"/>
      <c r="BK370" s="430"/>
      <c r="BL370" s="430"/>
      <c r="BM370" s="431"/>
      <c r="BN370" s="430"/>
      <c r="BO370" s="430"/>
      <c r="BP370" s="430"/>
      <c r="BQ370" s="430"/>
      <c r="BR370" s="431"/>
      <c r="BS370" s="430"/>
      <c r="BT370" s="430"/>
      <c r="BU370" s="430"/>
      <c r="BV370" s="430"/>
      <c r="BW370" s="8"/>
      <c r="BZ370" s="9"/>
    </row>
    <row r="371" spans="4:78" ht="12.75" hidden="1" customHeight="1" x14ac:dyDescent="0.35">
      <c r="D371" s="8" t="s">
        <v>334</v>
      </c>
      <c r="G371" s="430">
        <f>SUM(G372:G372)</f>
        <v>0</v>
      </c>
      <c r="H371" s="430"/>
      <c r="I371" s="430"/>
      <c r="J371" s="431"/>
      <c r="K371" s="430"/>
      <c r="L371" s="430">
        <f>SUM(L372:L372)</f>
        <v>0</v>
      </c>
      <c r="M371" s="430"/>
      <c r="N371" s="430"/>
      <c r="O371" s="431"/>
      <c r="P371" s="430"/>
      <c r="Q371" s="430">
        <f>SUM(Q372:Q372)</f>
        <v>0</v>
      </c>
      <c r="R371" s="430"/>
      <c r="S371" s="430"/>
      <c r="T371" s="431"/>
      <c r="U371" s="430"/>
      <c r="V371" s="430">
        <f>SUM(V372:V372)</f>
        <v>0</v>
      </c>
      <c r="W371" s="430"/>
      <c r="X371" s="430"/>
      <c r="Y371" s="431"/>
      <c r="Z371" s="430"/>
      <c r="AA371" s="430">
        <f>SUM(AA372:AA372)</f>
        <v>0</v>
      </c>
      <c r="AB371" s="430"/>
      <c r="AC371" s="430"/>
      <c r="AD371" s="431"/>
      <c r="AE371" s="430"/>
      <c r="AF371" s="430">
        <f>SUM(AF372:AF372)</f>
        <v>0</v>
      </c>
      <c r="AG371" s="430"/>
      <c r="AH371" s="430"/>
      <c r="AI371" s="431"/>
      <c r="AJ371" s="430"/>
      <c r="AK371" s="430">
        <f>SUM(AK372:AK372)</f>
        <v>0</v>
      </c>
      <c r="AL371" s="430"/>
      <c r="AM371" s="430"/>
      <c r="AN371" s="431"/>
      <c r="AO371" s="430"/>
      <c r="AP371" s="430">
        <f>SUM(AP372:AP372)</f>
        <v>0</v>
      </c>
      <c r="AQ371" s="430"/>
      <c r="AR371" s="430"/>
      <c r="AS371" s="431"/>
      <c r="AT371" s="430"/>
      <c r="AU371" s="430">
        <f>SUM(AU372:AU372)</f>
        <v>0</v>
      </c>
      <c r="AV371" s="430"/>
      <c r="AW371" s="430"/>
      <c r="AX371" s="431"/>
      <c r="AY371" s="430"/>
      <c r="AZ371" s="430">
        <f>SUM(AZ372:AZ372)</f>
        <v>0</v>
      </c>
      <c r="BA371" s="430"/>
      <c r="BB371" s="430"/>
      <c r="BC371" s="431"/>
      <c r="BD371" s="430"/>
      <c r="BE371" s="430">
        <f>SUM(BE372:BE372)</f>
        <v>0</v>
      </c>
      <c r="BF371" s="430"/>
      <c r="BG371" s="430"/>
      <c r="BH371" s="431"/>
      <c r="BI371" s="430"/>
      <c r="BJ371" s="430">
        <f>SUM(BJ372:BJ372)</f>
        <v>0</v>
      </c>
      <c r="BK371" s="430"/>
      <c r="BL371" s="430"/>
      <c r="BM371" s="431"/>
      <c r="BN371" s="430"/>
      <c r="BO371" s="430">
        <f>SUM(BO372:BO372)</f>
        <v>0</v>
      </c>
      <c r="BP371" s="430"/>
      <c r="BQ371" s="430"/>
      <c r="BR371" s="431"/>
      <c r="BS371" s="430"/>
      <c r="BT371" s="430">
        <f>SUM(BT372:BT372)</f>
        <v>0</v>
      </c>
      <c r="BU371" s="430"/>
      <c r="BV371" s="430"/>
      <c r="BW371" s="8"/>
      <c r="BZ371" s="9"/>
    </row>
    <row r="372" spans="4:78" ht="12.75" hidden="1" customHeight="1" x14ac:dyDescent="0.35">
      <c r="D372" s="8" t="s">
        <v>328</v>
      </c>
      <c r="F372" s="435"/>
      <c r="G372" s="439">
        <v>0</v>
      </c>
      <c r="H372" s="437"/>
      <c r="I372" s="430"/>
      <c r="J372" s="431"/>
      <c r="K372" s="438"/>
      <c r="L372" s="439">
        <v>0</v>
      </c>
      <c r="M372" s="437"/>
      <c r="N372" s="430"/>
      <c r="O372" s="431"/>
      <c r="P372" s="438"/>
      <c r="Q372" s="439">
        <v>0</v>
      </c>
      <c r="R372" s="437"/>
      <c r="S372" s="430"/>
      <c r="T372" s="431"/>
      <c r="U372" s="438"/>
      <c r="V372" s="439">
        <v>0</v>
      </c>
      <c r="W372" s="437"/>
      <c r="X372" s="430"/>
      <c r="Y372" s="431"/>
      <c r="Z372" s="438"/>
      <c r="AA372" s="439">
        <v>0</v>
      </c>
      <c r="AB372" s="437"/>
      <c r="AC372" s="430"/>
      <c r="AD372" s="431"/>
      <c r="AE372" s="438"/>
      <c r="AF372" s="439">
        <v>0</v>
      </c>
      <c r="AG372" s="437"/>
      <c r="AH372" s="430"/>
      <c r="AI372" s="431"/>
      <c r="AJ372" s="438"/>
      <c r="AK372" s="439">
        <v>0</v>
      </c>
      <c r="AL372" s="437"/>
      <c r="AM372" s="430"/>
      <c r="AN372" s="431"/>
      <c r="AO372" s="438"/>
      <c r="AP372" s="439">
        <v>0</v>
      </c>
      <c r="AQ372" s="437"/>
      <c r="AR372" s="430"/>
      <c r="AS372" s="431"/>
      <c r="AT372" s="438"/>
      <c r="AU372" s="439">
        <v>0</v>
      </c>
      <c r="AV372" s="437"/>
      <c r="AW372" s="430"/>
      <c r="AX372" s="431"/>
      <c r="AY372" s="438"/>
      <c r="AZ372" s="439">
        <v>0</v>
      </c>
      <c r="BA372" s="437"/>
      <c r="BB372" s="430"/>
      <c r="BC372" s="431"/>
      <c r="BD372" s="438"/>
      <c r="BE372" s="439">
        <v>0</v>
      </c>
      <c r="BF372" s="437"/>
      <c r="BG372" s="430"/>
      <c r="BH372" s="431"/>
      <c r="BI372" s="438"/>
      <c r="BJ372" s="439">
        <v>0</v>
      </c>
      <c r="BK372" s="437"/>
      <c r="BL372" s="430"/>
      <c r="BM372" s="431"/>
      <c r="BN372" s="438"/>
      <c r="BO372" s="439">
        <v>0</v>
      </c>
      <c r="BP372" s="437"/>
      <c r="BQ372" s="430"/>
      <c r="BR372" s="431"/>
      <c r="BS372" s="438"/>
      <c r="BT372" s="439">
        <f>SUM(L372:BO372)</f>
        <v>0</v>
      </c>
      <c r="BU372" s="437"/>
      <c r="BV372" s="430"/>
      <c r="BW372" s="8"/>
      <c r="BZ372" s="9"/>
    </row>
    <row r="373" spans="4:78" ht="12.75" hidden="1" customHeight="1" x14ac:dyDescent="0.35">
      <c r="D373" s="8"/>
      <c r="G373" s="430"/>
      <c r="H373" s="430"/>
      <c r="I373" s="430"/>
      <c r="J373" s="431"/>
      <c r="K373" s="430"/>
      <c r="L373" s="430"/>
      <c r="M373" s="430"/>
      <c r="N373" s="430"/>
      <c r="O373" s="431"/>
      <c r="P373" s="430"/>
      <c r="Q373" s="430"/>
      <c r="R373" s="430"/>
      <c r="S373" s="430"/>
      <c r="T373" s="431"/>
      <c r="U373" s="430"/>
      <c r="V373" s="430"/>
      <c r="W373" s="430"/>
      <c r="X373" s="430"/>
      <c r="Y373" s="431"/>
      <c r="Z373" s="430"/>
      <c r="AA373" s="430"/>
      <c r="AB373" s="430"/>
      <c r="AC373" s="430"/>
      <c r="AD373" s="431"/>
      <c r="AE373" s="430"/>
      <c r="AF373" s="430"/>
      <c r="AG373" s="430"/>
      <c r="AH373" s="430"/>
      <c r="AI373" s="431"/>
      <c r="AJ373" s="430"/>
      <c r="AK373" s="430"/>
      <c r="AL373" s="430"/>
      <c r="AM373" s="430"/>
      <c r="AN373" s="431"/>
      <c r="AO373" s="430"/>
      <c r="AP373" s="430"/>
      <c r="AQ373" s="430"/>
      <c r="AR373" s="430"/>
      <c r="AS373" s="431"/>
      <c r="AT373" s="430"/>
      <c r="AU373" s="430"/>
      <c r="AV373" s="430"/>
      <c r="AW373" s="430"/>
      <c r="AX373" s="431"/>
      <c r="AY373" s="430"/>
      <c r="AZ373" s="430"/>
      <c r="BA373" s="430"/>
      <c r="BB373" s="430"/>
      <c r="BC373" s="431"/>
      <c r="BD373" s="430"/>
      <c r="BE373" s="430"/>
      <c r="BF373" s="430"/>
      <c r="BG373" s="430"/>
      <c r="BH373" s="431"/>
      <c r="BI373" s="430"/>
      <c r="BJ373" s="430"/>
      <c r="BK373" s="430"/>
      <c r="BL373" s="430"/>
      <c r="BM373" s="431"/>
      <c r="BN373" s="430"/>
      <c r="BO373" s="430"/>
      <c r="BP373" s="430"/>
      <c r="BQ373" s="430"/>
      <c r="BR373" s="431"/>
      <c r="BS373" s="430"/>
      <c r="BT373" s="430"/>
      <c r="BU373" s="430"/>
      <c r="BV373" s="430"/>
      <c r="BW373" s="8"/>
      <c r="BZ373" s="9"/>
    </row>
    <row r="374" spans="4:78" hidden="1" x14ac:dyDescent="0.35">
      <c r="D374" s="8" t="s">
        <v>335</v>
      </c>
      <c r="G374" s="430">
        <f>SUM(G375:G375)</f>
        <v>0</v>
      </c>
      <c r="H374" s="430"/>
      <c r="I374" s="430"/>
      <c r="J374" s="431"/>
      <c r="K374" s="430"/>
      <c r="L374" s="430">
        <f>SUM(L375:L375)</f>
        <v>0</v>
      </c>
      <c r="M374" s="430"/>
      <c r="N374" s="430"/>
      <c r="O374" s="431"/>
      <c r="P374" s="430"/>
      <c r="Q374" s="430">
        <f>SUM(Q375:Q375)</f>
        <v>0</v>
      </c>
      <c r="R374" s="430"/>
      <c r="S374" s="430"/>
      <c r="T374" s="431"/>
      <c r="U374" s="430"/>
      <c r="V374" s="430">
        <f>SUM(V375:V375)</f>
        <v>0</v>
      </c>
      <c r="W374" s="430"/>
      <c r="X374" s="430"/>
      <c r="Y374" s="431"/>
      <c r="Z374" s="430"/>
      <c r="AA374" s="430">
        <f>SUM(AA375:AA375)</f>
        <v>0</v>
      </c>
      <c r="AB374" s="430"/>
      <c r="AC374" s="430"/>
      <c r="AD374" s="431"/>
      <c r="AE374" s="430"/>
      <c r="AF374" s="430">
        <f>SUM(AF375:AF375)</f>
        <v>0</v>
      </c>
      <c r="AG374" s="430"/>
      <c r="AH374" s="430"/>
      <c r="AI374" s="431"/>
      <c r="AJ374" s="430"/>
      <c r="AK374" s="430">
        <f>SUM(AK375:AK375)</f>
        <v>0</v>
      </c>
      <c r="AL374" s="430"/>
      <c r="AM374" s="430"/>
      <c r="AN374" s="431"/>
      <c r="AO374" s="430"/>
      <c r="AP374" s="430">
        <f>SUM(AP375:AP375)</f>
        <v>0</v>
      </c>
      <c r="AQ374" s="430"/>
      <c r="AR374" s="430"/>
      <c r="AS374" s="431"/>
      <c r="AT374" s="430"/>
      <c r="AU374" s="430">
        <f>SUM(AU375:AU375)</f>
        <v>0</v>
      </c>
      <c r="AV374" s="430"/>
      <c r="AW374" s="430"/>
      <c r="AX374" s="431"/>
      <c r="AY374" s="430"/>
      <c r="AZ374" s="430">
        <f>SUM(AZ375:AZ375)</f>
        <v>0</v>
      </c>
      <c r="BA374" s="430"/>
      <c r="BB374" s="430"/>
      <c r="BC374" s="431"/>
      <c r="BD374" s="430"/>
      <c r="BE374" s="430">
        <f>SUM(BE375:BE375)</f>
        <v>0</v>
      </c>
      <c r="BF374" s="430"/>
      <c r="BG374" s="430"/>
      <c r="BH374" s="431"/>
      <c r="BI374" s="430"/>
      <c r="BJ374" s="430">
        <f>SUM(BJ375:BJ375)</f>
        <v>0</v>
      </c>
      <c r="BK374" s="430"/>
      <c r="BL374" s="430"/>
      <c r="BM374" s="431"/>
      <c r="BN374" s="430"/>
      <c r="BO374" s="430">
        <f>SUM(BO375:BO375)</f>
        <v>0</v>
      </c>
      <c r="BP374" s="430"/>
      <c r="BQ374" s="430"/>
      <c r="BR374" s="431"/>
      <c r="BS374" s="430"/>
      <c r="BT374" s="430">
        <f>SUM(BT375:BT375)</f>
        <v>0</v>
      </c>
      <c r="BU374" s="430"/>
      <c r="BV374" s="430"/>
      <c r="BW374" s="8"/>
      <c r="BZ374" s="9"/>
    </row>
    <row r="375" spans="4:78" hidden="1" x14ac:dyDescent="0.35">
      <c r="D375" s="8" t="s">
        <v>328</v>
      </c>
      <c r="F375" s="435"/>
      <c r="G375" s="439">
        <v>0</v>
      </c>
      <c r="H375" s="437"/>
      <c r="I375" s="430"/>
      <c r="J375" s="431"/>
      <c r="K375" s="438"/>
      <c r="L375" s="439">
        <v>0</v>
      </c>
      <c r="M375" s="437"/>
      <c r="N375" s="430"/>
      <c r="O375" s="431"/>
      <c r="P375" s="438"/>
      <c r="Q375" s="439">
        <v>0</v>
      </c>
      <c r="R375" s="437"/>
      <c r="S375" s="430"/>
      <c r="T375" s="431"/>
      <c r="U375" s="438"/>
      <c r="V375" s="439">
        <v>0</v>
      </c>
      <c r="W375" s="437"/>
      <c r="X375" s="430"/>
      <c r="Y375" s="431"/>
      <c r="Z375" s="438"/>
      <c r="AA375" s="439">
        <v>0</v>
      </c>
      <c r="AB375" s="437"/>
      <c r="AC375" s="430"/>
      <c r="AD375" s="431"/>
      <c r="AE375" s="438"/>
      <c r="AF375" s="439">
        <v>0</v>
      </c>
      <c r="AG375" s="437"/>
      <c r="AH375" s="430"/>
      <c r="AI375" s="431"/>
      <c r="AJ375" s="438"/>
      <c r="AK375" s="439">
        <v>0</v>
      </c>
      <c r="AL375" s="437"/>
      <c r="AM375" s="430"/>
      <c r="AN375" s="431"/>
      <c r="AO375" s="438"/>
      <c r="AP375" s="439">
        <v>0</v>
      </c>
      <c r="AQ375" s="437"/>
      <c r="AR375" s="430"/>
      <c r="AS375" s="431"/>
      <c r="AT375" s="438"/>
      <c r="AU375" s="439">
        <v>0</v>
      </c>
      <c r="AV375" s="437"/>
      <c r="AW375" s="430"/>
      <c r="AX375" s="431"/>
      <c r="AY375" s="438"/>
      <c r="AZ375" s="439">
        <v>0</v>
      </c>
      <c r="BA375" s="437"/>
      <c r="BB375" s="430"/>
      <c r="BC375" s="431"/>
      <c r="BD375" s="438"/>
      <c r="BE375" s="439">
        <v>0</v>
      </c>
      <c r="BF375" s="437"/>
      <c r="BG375" s="430"/>
      <c r="BH375" s="431"/>
      <c r="BI375" s="438"/>
      <c r="BJ375" s="439">
        <v>0</v>
      </c>
      <c r="BK375" s="437"/>
      <c r="BL375" s="430"/>
      <c r="BM375" s="431"/>
      <c r="BN375" s="438"/>
      <c r="BO375" s="439">
        <v>0</v>
      </c>
      <c r="BP375" s="437"/>
      <c r="BQ375" s="430"/>
      <c r="BR375" s="431"/>
      <c r="BS375" s="438"/>
      <c r="BT375" s="439">
        <f>SUM(L375:BO375)</f>
        <v>0</v>
      </c>
      <c r="BU375" s="437"/>
      <c r="BV375" s="430"/>
      <c r="BW375" s="8"/>
      <c r="BZ375" s="9"/>
    </row>
    <row r="376" spans="4:78" hidden="1" x14ac:dyDescent="0.35">
      <c r="D376" s="8"/>
      <c r="G376" s="430"/>
      <c r="H376" s="430"/>
      <c r="I376" s="430"/>
      <c r="J376" s="431"/>
      <c r="K376" s="430"/>
      <c r="L376" s="430"/>
      <c r="M376" s="430"/>
      <c r="N376" s="430"/>
      <c r="O376" s="431"/>
      <c r="P376" s="430"/>
      <c r="Q376" s="430"/>
      <c r="R376" s="430"/>
      <c r="S376" s="430"/>
      <c r="T376" s="431"/>
      <c r="U376" s="430"/>
      <c r="V376" s="430"/>
      <c r="W376" s="430"/>
      <c r="X376" s="430"/>
      <c r="Y376" s="431"/>
      <c r="Z376" s="430"/>
      <c r="AA376" s="430"/>
      <c r="AB376" s="430"/>
      <c r="AC376" s="430"/>
      <c r="AD376" s="431"/>
      <c r="AE376" s="430"/>
      <c r="AF376" s="430"/>
      <c r="AG376" s="430"/>
      <c r="AH376" s="430"/>
      <c r="AI376" s="431"/>
      <c r="AJ376" s="430"/>
      <c r="AK376" s="430"/>
      <c r="AL376" s="430"/>
      <c r="AM376" s="430"/>
      <c r="AN376" s="431"/>
      <c r="AO376" s="430"/>
      <c r="AP376" s="430"/>
      <c r="AQ376" s="430"/>
      <c r="AR376" s="430"/>
      <c r="AS376" s="431"/>
      <c r="AT376" s="430"/>
      <c r="AU376" s="430"/>
      <c r="AV376" s="430"/>
      <c r="AW376" s="430"/>
      <c r="AX376" s="431"/>
      <c r="AY376" s="430"/>
      <c r="AZ376" s="430"/>
      <c r="BA376" s="430"/>
      <c r="BB376" s="430"/>
      <c r="BC376" s="431"/>
      <c r="BD376" s="430"/>
      <c r="BE376" s="430"/>
      <c r="BF376" s="430"/>
      <c r="BG376" s="430"/>
      <c r="BH376" s="431"/>
      <c r="BI376" s="430"/>
      <c r="BJ376" s="430"/>
      <c r="BK376" s="430"/>
      <c r="BL376" s="430"/>
      <c r="BM376" s="431"/>
      <c r="BN376" s="430"/>
      <c r="BO376" s="430"/>
      <c r="BP376" s="430"/>
      <c r="BQ376" s="430"/>
      <c r="BR376" s="431"/>
      <c r="BS376" s="430"/>
      <c r="BT376" s="430"/>
      <c r="BU376" s="430"/>
      <c r="BV376" s="430"/>
      <c r="BW376" s="8"/>
      <c r="BZ376" s="9"/>
    </row>
    <row r="377" spans="4:78" ht="12.75" hidden="1" customHeight="1" x14ac:dyDescent="0.35">
      <c r="D377" s="8" t="s">
        <v>336</v>
      </c>
      <c r="G377" s="430">
        <f>SUM(G378:G378)</f>
        <v>0</v>
      </c>
      <c r="H377" s="430"/>
      <c r="I377" s="430"/>
      <c r="J377" s="431"/>
      <c r="K377" s="430"/>
      <c r="L377" s="430">
        <f>SUM(L378:L378)</f>
        <v>0</v>
      </c>
      <c r="M377" s="430"/>
      <c r="N377" s="430"/>
      <c r="O377" s="431"/>
      <c r="P377" s="430"/>
      <c r="Q377" s="430">
        <f>SUM(Q378:Q378)</f>
        <v>0</v>
      </c>
      <c r="R377" s="430"/>
      <c r="S377" s="430"/>
      <c r="T377" s="431"/>
      <c r="U377" s="430"/>
      <c r="V377" s="430">
        <f>SUM(V378:V378)</f>
        <v>0</v>
      </c>
      <c r="W377" s="430"/>
      <c r="X377" s="430"/>
      <c r="Y377" s="431"/>
      <c r="Z377" s="430"/>
      <c r="AA377" s="430">
        <f>SUM(AA378:AA378)</f>
        <v>0</v>
      </c>
      <c r="AB377" s="430"/>
      <c r="AC377" s="430"/>
      <c r="AD377" s="431"/>
      <c r="AE377" s="430"/>
      <c r="AF377" s="430">
        <f>SUM(AF378:AF378)</f>
        <v>0</v>
      </c>
      <c r="AG377" s="430"/>
      <c r="AH377" s="430"/>
      <c r="AI377" s="431"/>
      <c r="AJ377" s="430"/>
      <c r="AK377" s="430">
        <f>SUM(AK378:AK378)</f>
        <v>0</v>
      </c>
      <c r="AL377" s="430"/>
      <c r="AM377" s="430"/>
      <c r="AN377" s="431"/>
      <c r="AO377" s="430"/>
      <c r="AP377" s="430">
        <f>SUM(AP378:AP378)</f>
        <v>0</v>
      </c>
      <c r="AQ377" s="430"/>
      <c r="AR377" s="430"/>
      <c r="AS377" s="431"/>
      <c r="AT377" s="430"/>
      <c r="AU377" s="430">
        <f>SUM(AU378:AU378)</f>
        <v>0</v>
      </c>
      <c r="AV377" s="430"/>
      <c r="AW377" s="430"/>
      <c r="AX377" s="431"/>
      <c r="AY377" s="430"/>
      <c r="AZ377" s="430">
        <f>SUM(AZ378:AZ378)</f>
        <v>0</v>
      </c>
      <c r="BA377" s="430"/>
      <c r="BB377" s="430"/>
      <c r="BC377" s="431"/>
      <c r="BD377" s="430"/>
      <c r="BE377" s="430">
        <f>SUM(BE378:BE378)</f>
        <v>0</v>
      </c>
      <c r="BF377" s="430"/>
      <c r="BG377" s="430"/>
      <c r="BH377" s="431"/>
      <c r="BI377" s="430"/>
      <c r="BJ377" s="430">
        <f>SUM(BJ378:BJ378)</f>
        <v>0</v>
      </c>
      <c r="BK377" s="430"/>
      <c r="BL377" s="430"/>
      <c r="BM377" s="431"/>
      <c r="BN377" s="430"/>
      <c r="BO377" s="430">
        <f>SUM(BO378:BO378)</f>
        <v>0</v>
      </c>
      <c r="BP377" s="430"/>
      <c r="BQ377" s="430"/>
      <c r="BR377" s="431"/>
      <c r="BS377" s="430"/>
      <c r="BT377" s="430">
        <f>SUM(BT378:BT378)</f>
        <v>0</v>
      </c>
      <c r="BU377" s="430"/>
      <c r="BV377" s="430"/>
      <c r="BW377" s="8"/>
      <c r="BZ377" s="9"/>
    </row>
    <row r="378" spans="4:78" ht="12.75" hidden="1" customHeight="1" x14ac:dyDescent="0.35">
      <c r="D378" s="8" t="s">
        <v>328</v>
      </c>
      <c r="F378" s="435"/>
      <c r="G378" s="465">
        <v>0</v>
      </c>
      <c r="H378" s="437"/>
      <c r="I378" s="430"/>
      <c r="J378" s="431"/>
      <c r="K378" s="438"/>
      <c r="L378" s="465">
        <v>0</v>
      </c>
      <c r="M378" s="437"/>
      <c r="N378" s="430"/>
      <c r="O378" s="431"/>
      <c r="P378" s="438"/>
      <c r="Q378" s="465">
        <v>0</v>
      </c>
      <c r="R378" s="437"/>
      <c r="S378" s="430"/>
      <c r="T378" s="431"/>
      <c r="U378" s="438"/>
      <c r="V378" s="465">
        <v>0</v>
      </c>
      <c r="W378" s="437"/>
      <c r="X378" s="434"/>
      <c r="Y378" s="431"/>
      <c r="Z378" s="438"/>
      <c r="AA378" s="465">
        <v>0</v>
      </c>
      <c r="AB378" s="437"/>
      <c r="AC378" s="441"/>
      <c r="AD378" s="431"/>
      <c r="AE378" s="438"/>
      <c r="AF378" s="465">
        <v>0</v>
      </c>
      <c r="AG378" s="437"/>
      <c r="AH378" s="430"/>
      <c r="AI378" s="431"/>
      <c r="AJ378" s="438"/>
      <c r="AK378" s="465">
        <v>0</v>
      </c>
      <c r="AL378" s="437"/>
      <c r="AM378" s="430"/>
      <c r="AN378" s="431"/>
      <c r="AO378" s="438"/>
      <c r="AP378" s="465">
        <v>0</v>
      </c>
      <c r="AQ378" s="437"/>
      <c r="AR378" s="430"/>
      <c r="AS378" s="431"/>
      <c r="AT378" s="438"/>
      <c r="AU378" s="465">
        <v>0</v>
      </c>
      <c r="AV378" s="437"/>
      <c r="AW378" s="430"/>
      <c r="AX378" s="431"/>
      <c r="AY378" s="438"/>
      <c r="AZ378" s="465">
        <v>0</v>
      </c>
      <c r="BA378" s="437"/>
      <c r="BB378" s="430"/>
      <c r="BC378" s="431"/>
      <c r="BD378" s="438"/>
      <c r="BE378" s="465">
        <v>0</v>
      </c>
      <c r="BF378" s="437"/>
      <c r="BG378" s="430"/>
      <c r="BH378" s="431"/>
      <c r="BI378" s="438"/>
      <c r="BJ378" s="465">
        <v>0</v>
      </c>
      <c r="BK378" s="437"/>
      <c r="BL378" s="430"/>
      <c r="BM378" s="431"/>
      <c r="BN378" s="438"/>
      <c r="BO378" s="465">
        <v>0</v>
      </c>
      <c r="BP378" s="437"/>
      <c r="BQ378" s="430"/>
      <c r="BR378" s="431"/>
      <c r="BS378" s="435"/>
      <c r="BT378" s="465">
        <f>SUM(L378:BO378)</f>
        <v>0</v>
      </c>
      <c r="BU378" s="437"/>
      <c r="BV378" s="430"/>
      <c r="BW378" s="8"/>
      <c r="BZ378" s="9"/>
    </row>
    <row r="379" spans="4:78" ht="12.75" hidden="1" customHeight="1" x14ac:dyDescent="0.35">
      <c r="D379" s="8"/>
      <c r="H379" s="430"/>
      <c r="I379" s="430"/>
      <c r="J379" s="431"/>
      <c r="K379" s="430"/>
      <c r="M379" s="430"/>
      <c r="N379" s="430"/>
      <c r="O379" s="431"/>
      <c r="P379" s="430"/>
      <c r="R379" s="430"/>
      <c r="S379" s="430"/>
      <c r="T379" s="431"/>
      <c r="U379" s="430"/>
      <c r="W379" s="430"/>
      <c r="X379" s="430"/>
      <c r="Y379" s="431"/>
      <c r="Z379" s="430"/>
      <c r="AB379" s="430"/>
      <c r="AC379" s="430"/>
      <c r="AD379" s="431"/>
      <c r="AE379" s="430"/>
      <c r="AG379" s="430"/>
      <c r="AH379" s="430"/>
      <c r="AI379" s="431"/>
      <c r="AJ379" s="430"/>
      <c r="AL379" s="430"/>
      <c r="AM379" s="430"/>
      <c r="AN379" s="431"/>
      <c r="AO379" s="430"/>
      <c r="AQ379" s="430"/>
      <c r="AR379" s="430"/>
      <c r="AS379" s="431"/>
      <c r="AT379" s="430"/>
      <c r="AV379" s="430"/>
      <c r="AW379" s="430"/>
      <c r="AX379" s="431"/>
      <c r="AY379" s="430"/>
      <c r="BA379" s="430"/>
      <c r="BB379" s="430"/>
      <c r="BC379" s="431"/>
      <c r="BD379" s="430"/>
      <c r="BF379" s="430"/>
      <c r="BG379" s="430"/>
      <c r="BH379" s="431"/>
      <c r="BI379" s="430"/>
      <c r="BK379" s="430"/>
      <c r="BL379" s="430"/>
      <c r="BM379" s="431"/>
      <c r="BN379" s="430"/>
      <c r="BP379" s="430"/>
      <c r="BQ379" s="430"/>
      <c r="BR379" s="431"/>
      <c r="BU379" s="430"/>
      <c r="BV379" s="430"/>
      <c r="BW379" s="8"/>
      <c r="BZ379" s="9"/>
    </row>
    <row r="380" spans="4:78" x14ac:dyDescent="0.35">
      <c r="D380" s="8" t="s">
        <v>337</v>
      </c>
      <c r="G380" s="430">
        <f>SUM(G381)</f>
        <v>0</v>
      </c>
      <c r="H380" s="430"/>
      <c r="I380" s="430"/>
      <c r="J380" s="431"/>
      <c r="L380" s="430">
        <f>SUM(L381)</f>
        <v>0</v>
      </c>
      <c r="M380" s="430"/>
      <c r="N380" s="430"/>
      <c r="O380" s="431"/>
      <c r="Q380" s="430">
        <f>SUM(Q381)</f>
        <v>0</v>
      </c>
      <c r="R380" s="430"/>
      <c r="S380" s="430"/>
      <c r="T380" s="431"/>
      <c r="V380" s="430">
        <f>SUM(V381)</f>
        <v>0</v>
      </c>
      <c r="W380" s="430"/>
      <c r="X380" s="430"/>
      <c r="Y380" s="431"/>
      <c r="AA380" s="430">
        <f>SUM(AA381)</f>
        <v>0</v>
      </c>
      <c r="AB380" s="430"/>
      <c r="AC380" s="430"/>
      <c r="AD380" s="431"/>
      <c r="AF380" s="430">
        <f>SUM(AF381)</f>
        <v>0</v>
      </c>
      <c r="AG380" s="430"/>
      <c r="AH380" s="430"/>
      <c r="AI380" s="431"/>
      <c r="AK380" s="430">
        <f>SUM(AK381)</f>
        <v>0</v>
      </c>
      <c r="AL380" s="430"/>
      <c r="AM380" s="430"/>
      <c r="AN380" s="431"/>
      <c r="AP380" s="430">
        <f>SUM(AP381)</f>
        <v>0</v>
      </c>
      <c r="AQ380" s="430"/>
      <c r="AR380" s="430"/>
      <c r="AS380" s="431"/>
      <c r="AU380" s="430">
        <f>SUM(AU381)</f>
        <v>0</v>
      </c>
      <c r="AV380" s="430"/>
      <c r="AW380" s="430"/>
      <c r="AX380" s="431"/>
      <c r="AZ380" s="430">
        <f>SUM(AZ381)</f>
        <v>0</v>
      </c>
      <c r="BA380" s="430"/>
      <c r="BB380" s="430"/>
      <c r="BC380" s="431"/>
      <c r="BE380" s="430">
        <f>SUM(BE381)</f>
        <v>0</v>
      </c>
      <c r="BF380" s="430"/>
      <c r="BG380" s="430"/>
      <c r="BH380" s="431"/>
      <c r="BJ380" s="430">
        <f>SUM(BJ381)</f>
        <v>0</v>
      </c>
      <c r="BK380" s="430"/>
      <c r="BL380" s="430"/>
      <c r="BM380" s="431"/>
      <c r="BO380" s="430">
        <f>SUM(BO381)</f>
        <v>0</v>
      </c>
      <c r="BP380" s="430"/>
      <c r="BQ380" s="430"/>
      <c r="BR380" s="431"/>
      <c r="BT380" s="430">
        <f>SUM(BT381:BT381)</f>
        <v>0</v>
      </c>
      <c r="BU380" s="430"/>
      <c r="BV380" s="430"/>
      <c r="BW380" s="8"/>
      <c r="BZ380" s="9"/>
    </row>
    <row r="381" spans="4:78" x14ac:dyDescent="0.35">
      <c r="D381" s="8" t="s">
        <v>328</v>
      </c>
      <c r="F381" s="435"/>
      <c r="G381" s="439">
        <v>0</v>
      </c>
      <c r="H381" s="437"/>
      <c r="I381" s="430"/>
      <c r="J381" s="431"/>
      <c r="K381" s="435"/>
      <c r="L381" s="439">
        <v>0</v>
      </c>
      <c r="M381" s="437"/>
      <c r="N381" s="430"/>
      <c r="O381" s="431"/>
      <c r="P381" s="435"/>
      <c r="Q381" s="439">
        <v>0</v>
      </c>
      <c r="R381" s="437"/>
      <c r="S381" s="430"/>
      <c r="T381" s="431"/>
      <c r="U381" s="435"/>
      <c r="V381" s="439">
        <v>0</v>
      </c>
      <c r="W381" s="437"/>
      <c r="X381" s="430"/>
      <c r="Y381" s="431"/>
      <c r="Z381" s="435"/>
      <c r="AA381" s="439">
        <v>0</v>
      </c>
      <c r="AB381" s="437"/>
      <c r="AC381" s="430"/>
      <c r="AD381" s="431"/>
      <c r="AE381" s="435"/>
      <c r="AF381" s="439">
        <v>0</v>
      </c>
      <c r="AG381" s="437"/>
      <c r="AH381" s="430"/>
      <c r="AI381" s="431"/>
      <c r="AJ381" s="435"/>
      <c r="AK381" s="439">
        <v>0</v>
      </c>
      <c r="AL381" s="437"/>
      <c r="AM381" s="430"/>
      <c r="AN381" s="431"/>
      <c r="AO381" s="435"/>
      <c r="AP381" s="439">
        <v>0</v>
      </c>
      <c r="AQ381" s="437"/>
      <c r="AR381" s="430"/>
      <c r="AS381" s="431"/>
      <c r="AT381" s="435"/>
      <c r="AU381" s="439">
        <v>0</v>
      </c>
      <c r="AV381" s="437"/>
      <c r="AW381" s="430"/>
      <c r="AX381" s="431"/>
      <c r="AY381" s="435"/>
      <c r="AZ381" s="439">
        <v>0</v>
      </c>
      <c r="BA381" s="437"/>
      <c r="BB381" s="430"/>
      <c r="BC381" s="431"/>
      <c r="BD381" s="435"/>
      <c r="BE381" s="439">
        <v>0</v>
      </c>
      <c r="BF381" s="437"/>
      <c r="BG381" s="430"/>
      <c r="BH381" s="431"/>
      <c r="BI381" s="435"/>
      <c r="BJ381" s="439">
        <v>0</v>
      </c>
      <c r="BK381" s="437"/>
      <c r="BL381" s="430"/>
      <c r="BM381" s="431"/>
      <c r="BN381" s="435"/>
      <c r="BO381" s="439">
        <v>0</v>
      </c>
      <c r="BP381" s="437"/>
      <c r="BQ381" s="430"/>
      <c r="BR381" s="431"/>
      <c r="BS381" s="435"/>
      <c r="BT381" s="439">
        <f>SUM(L381:BO381)</f>
        <v>0</v>
      </c>
      <c r="BU381" s="437"/>
      <c r="BV381" s="430"/>
      <c r="BW381" s="8"/>
      <c r="BZ381" s="9"/>
    </row>
    <row r="382" spans="4:78" ht="12.75" customHeight="1" x14ac:dyDescent="0.35">
      <c r="D382" s="8"/>
      <c r="G382" s="430"/>
      <c r="H382" s="430"/>
      <c r="I382" s="430"/>
      <c r="J382" s="431"/>
      <c r="K382" s="430"/>
      <c r="L382" s="430"/>
      <c r="M382" s="430"/>
      <c r="N382" s="430"/>
      <c r="O382" s="431"/>
      <c r="P382" s="430"/>
      <c r="Q382" s="430"/>
      <c r="R382" s="430"/>
      <c r="S382" s="430"/>
      <c r="T382" s="431"/>
      <c r="U382" s="430"/>
      <c r="V382" s="430"/>
      <c r="W382" s="430"/>
      <c r="X382" s="430"/>
      <c r="Y382" s="431"/>
      <c r="Z382" s="430"/>
      <c r="AA382" s="430"/>
      <c r="AB382" s="430"/>
      <c r="AC382" s="430"/>
      <c r="AD382" s="431"/>
      <c r="AE382" s="430"/>
      <c r="AF382" s="430"/>
      <c r="AG382" s="430"/>
      <c r="AH382" s="430"/>
      <c r="AI382" s="431"/>
      <c r="AJ382" s="430"/>
      <c r="AK382" s="430"/>
      <c r="AL382" s="430"/>
      <c r="AM382" s="430"/>
      <c r="AN382" s="431"/>
      <c r="AO382" s="430"/>
      <c r="AP382" s="430"/>
      <c r="AQ382" s="430"/>
      <c r="AR382" s="430"/>
      <c r="AS382" s="431"/>
      <c r="AT382" s="430"/>
      <c r="AU382" s="430"/>
      <c r="AV382" s="430"/>
      <c r="AW382" s="430"/>
      <c r="AX382" s="431"/>
      <c r="AY382" s="430"/>
      <c r="AZ382" s="430"/>
      <c r="BA382" s="430"/>
      <c r="BB382" s="430"/>
      <c r="BC382" s="431"/>
      <c r="BD382" s="430"/>
      <c r="BE382" s="430"/>
      <c r="BF382" s="430"/>
      <c r="BG382" s="430"/>
      <c r="BH382" s="431"/>
      <c r="BI382" s="430"/>
      <c r="BJ382" s="430"/>
      <c r="BK382" s="430"/>
      <c r="BL382" s="430"/>
      <c r="BM382" s="431"/>
      <c r="BN382" s="430"/>
      <c r="BO382" s="430"/>
      <c r="BP382" s="430"/>
      <c r="BQ382" s="430"/>
      <c r="BR382" s="431"/>
      <c r="BS382" s="430"/>
      <c r="BT382" s="430"/>
      <c r="BU382" s="430"/>
      <c r="BV382" s="430"/>
      <c r="BW382" s="8"/>
      <c r="BZ382" s="9"/>
    </row>
    <row r="383" spans="4:78" x14ac:dyDescent="0.35">
      <c r="D383" s="8" t="s">
        <v>338</v>
      </c>
      <c r="G383" s="430">
        <f>SUM(G384:G384)</f>
        <v>0</v>
      </c>
      <c r="H383" s="430"/>
      <c r="I383" s="430"/>
      <c r="J383" s="431"/>
      <c r="K383" s="430"/>
      <c r="L383" s="430">
        <f>SUM(L384:L384)</f>
        <v>71902</v>
      </c>
      <c r="M383" s="430"/>
      <c r="N383" s="430"/>
      <c r="O383" s="431"/>
      <c r="P383" s="430"/>
      <c r="Q383" s="430">
        <f>SUM(Q384:Q384)</f>
        <v>0</v>
      </c>
      <c r="R383" s="430"/>
      <c r="S383" s="430"/>
      <c r="T383" s="431"/>
      <c r="U383" s="430"/>
      <c r="V383" s="430">
        <f>SUM(V384:V384)</f>
        <v>0</v>
      </c>
      <c r="W383" s="430"/>
      <c r="X383" s="430"/>
      <c r="Y383" s="431"/>
      <c r="Z383" s="430"/>
      <c r="AA383" s="430">
        <f>SUM(AA384:AA384)</f>
        <v>0</v>
      </c>
      <c r="AB383" s="430"/>
      <c r="AC383" s="430"/>
      <c r="AD383" s="431"/>
      <c r="AE383" s="430"/>
      <c r="AF383" s="430">
        <f>SUM(AF384:AF384)</f>
        <v>0</v>
      </c>
      <c r="AG383" s="430"/>
      <c r="AH383" s="430"/>
      <c r="AI383" s="431"/>
      <c r="AJ383" s="430"/>
      <c r="AK383" s="430">
        <f>SUM(AK384:AK384)</f>
        <v>0</v>
      </c>
      <c r="AL383" s="430"/>
      <c r="AM383" s="430"/>
      <c r="AN383" s="431"/>
      <c r="AO383" s="430"/>
      <c r="AP383" s="430">
        <f>SUM(AP384:AP384)</f>
        <v>0</v>
      </c>
      <c r="AQ383" s="430"/>
      <c r="AR383" s="430"/>
      <c r="AS383" s="431"/>
      <c r="AT383" s="430"/>
      <c r="AU383" s="430">
        <f>SUM(AU384:AU384)</f>
        <v>0</v>
      </c>
      <c r="AV383" s="430"/>
      <c r="AW383" s="430"/>
      <c r="AX383" s="431"/>
      <c r="AY383" s="430"/>
      <c r="AZ383" s="430">
        <f>SUM(AZ384:AZ384)</f>
        <v>0</v>
      </c>
      <c r="BA383" s="430"/>
      <c r="BB383" s="430"/>
      <c r="BC383" s="431"/>
      <c r="BD383" s="430"/>
      <c r="BE383" s="430">
        <f>SUM(BE384:BE384)</f>
        <v>0</v>
      </c>
      <c r="BF383" s="430"/>
      <c r="BG383" s="430"/>
      <c r="BH383" s="431"/>
      <c r="BI383" s="430"/>
      <c r="BJ383" s="430">
        <f>SUM(BJ384:BJ384)</f>
        <v>0</v>
      </c>
      <c r="BK383" s="430"/>
      <c r="BL383" s="430"/>
      <c r="BM383" s="431"/>
      <c r="BN383" s="430"/>
      <c r="BO383" s="430">
        <f>SUM(BO384:BO384)</f>
        <v>0</v>
      </c>
      <c r="BP383" s="430"/>
      <c r="BQ383" s="430"/>
      <c r="BR383" s="431"/>
      <c r="BS383" s="430"/>
      <c r="BT383" s="430">
        <f>SUM(BT384:BT384)</f>
        <v>71902</v>
      </c>
      <c r="BU383" s="430"/>
      <c r="BV383" s="430"/>
      <c r="BW383" s="8"/>
      <c r="BZ383" s="9"/>
    </row>
    <row r="384" spans="4:78" x14ac:dyDescent="0.35">
      <c r="D384" s="8" t="s">
        <v>328</v>
      </c>
      <c r="F384" s="435"/>
      <c r="G384" s="465">
        <v>0</v>
      </c>
      <c r="H384" s="437"/>
      <c r="I384" s="430"/>
      <c r="J384" s="431"/>
      <c r="K384" s="438"/>
      <c r="L384" s="465">
        <v>71902</v>
      </c>
      <c r="M384" s="437"/>
      <c r="N384" s="430"/>
      <c r="O384" s="431"/>
      <c r="P384" s="438"/>
      <c r="Q384" s="465">
        <v>0</v>
      </c>
      <c r="R384" s="437"/>
      <c r="S384" s="430"/>
      <c r="T384" s="431"/>
      <c r="U384" s="438"/>
      <c r="V384" s="465">
        <v>0</v>
      </c>
      <c r="W384" s="437"/>
      <c r="X384" s="434"/>
      <c r="Y384" s="431"/>
      <c r="Z384" s="438"/>
      <c r="AA384" s="465">
        <v>0</v>
      </c>
      <c r="AB384" s="437"/>
      <c r="AC384" s="441"/>
      <c r="AD384" s="431"/>
      <c r="AE384" s="438"/>
      <c r="AF384" s="465">
        <v>0</v>
      </c>
      <c r="AG384" s="437"/>
      <c r="AH384" s="430"/>
      <c r="AI384" s="431"/>
      <c r="AJ384" s="438"/>
      <c r="AK384" s="465">
        <v>0</v>
      </c>
      <c r="AL384" s="437"/>
      <c r="AM384" s="430"/>
      <c r="AN384" s="431"/>
      <c r="AO384" s="438"/>
      <c r="AP384" s="465">
        <v>0</v>
      </c>
      <c r="AQ384" s="437"/>
      <c r="AR384" s="430"/>
      <c r="AS384" s="431"/>
      <c r="AT384" s="438"/>
      <c r="AU384" s="465">
        <v>0</v>
      </c>
      <c r="AV384" s="437"/>
      <c r="AW384" s="430"/>
      <c r="AX384" s="431"/>
      <c r="AY384" s="438"/>
      <c r="AZ384" s="465">
        <v>0</v>
      </c>
      <c r="BA384" s="437"/>
      <c r="BB384" s="430"/>
      <c r="BC384" s="431"/>
      <c r="BD384" s="438"/>
      <c r="BE384" s="465">
        <v>0</v>
      </c>
      <c r="BF384" s="437"/>
      <c r="BG384" s="430"/>
      <c r="BH384" s="431"/>
      <c r="BI384" s="438"/>
      <c r="BJ384" s="465">
        <v>0</v>
      </c>
      <c r="BK384" s="437"/>
      <c r="BL384" s="430"/>
      <c r="BM384" s="431"/>
      <c r="BN384" s="438"/>
      <c r="BO384" s="465">
        <v>0</v>
      </c>
      <c r="BP384" s="437"/>
      <c r="BQ384" s="430"/>
      <c r="BR384" s="431"/>
      <c r="BS384" s="435">
        <v>54207</v>
      </c>
      <c r="BT384" s="465">
        <f>SUM(L384:BO384)</f>
        <v>71902</v>
      </c>
      <c r="BU384" s="437">
        <v>0</v>
      </c>
      <c r="BV384" s="430"/>
      <c r="BW384" s="8"/>
      <c r="BZ384" s="9"/>
    </row>
    <row r="385" spans="4:78" x14ac:dyDescent="0.35">
      <c r="D385" s="8"/>
      <c r="G385" s="430"/>
      <c r="H385" s="430"/>
      <c r="I385" s="430"/>
      <c r="J385" s="431"/>
      <c r="K385" s="430"/>
      <c r="L385" s="430"/>
      <c r="M385" s="430"/>
      <c r="N385" s="430"/>
      <c r="O385" s="431"/>
      <c r="P385" s="430"/>
      <c r="Q385" s="430"/>
      <c r="R385" s="430"/>
      <c r="S385" s="430"/>
      <c r="T385" s="431"/>
      <c r="U385" s="430"/>
      <c r="V385" s="430"/>
      <c r="W385" s="430"/>
      <c r="X385" s="430"/>
      <c r="Y385" s="431"/>
      <c r="Z385" s="430"/>
      <c r="AA385" s="430"/>
      <c r="AB385" s="430"/>
      <c r="AC385" s="430"/>
      <c r="AD385" s="431"/>
      <c r="AE385" s="430"/>
      <c r="AF385" s="430"/>
      <c r="AG385" s="430"/>
      <c r="AH385" s="430"/>
      <c r="AI385" s="431"/>
      <c r="AJ385" s="430"/>
      <c r="AK385" s="430"/>
      <c r="AL385" s="430"/>
      <c r="AM385" s="430"/>
      <c r="AN385" s="431"/>
      <c r="AO385" s="430"/>
      <c r="AP385" s="430"/>
      <c r="AQ385" s="430"/>
      <c r="AR385" s="430"/>
      <c r="AS385" s="431"/>
      <c r="AT385" s="430"/>
      <c r="AU385" s="430"/>
      <c r="AV385" s="430"/>
      <c r="AW385" s="430"/>
      <c r="AX385" s="431"/>
      <c r="AY385" s="430"/>
      <c r="AZ385" s="430"/>
      <c r="BA385" s="430"/>
      <c r="BB385" s="430"/>
      <c r="BC385" s="431"/>
      <c r="BD385" s="430"/>
      <c r="BE385" s="430"/>
      <c r="BF385" s="430"/>
      <c r="BG385" s="430"/>
      <c r="BH385" s="431"/>
      <c r="BI385" s="430"/>
      <c r="BJ385" s="430"/>
      <c r="BK385" s="430"/>
      <c r="BL385" s="430"/>
      <c r="BM385" s="431"/>
      <c r="BN385" s="430"/>
      <c r="BO385" s="430"/>
      <c r="BP385" s="430"/>
      <c r="BQ385" s="430"/>
      <c r="BR385" s="431"/>
      <c r="BS385" s="430"/>
      <c r="BT385" s="430"/>
      <c r="BU385" s="430"/>
      <c r="BV385" s="430"/>
      <c r="BW385" s="8"/>
      <c r="BZ385" s="9"/>
    </row>
    <row r="386" spans="4:78" ht="12.75" customHeight="1" x14ac:dyDescent="0.35">
      <c r="D386" s="8" t="s">
        <v>390</v>
      </c>
      <c r="G386" s="430">
        <f>SUM(G387:G387)</f>
        <v>0</v>
      </c>
      <c r="H386" s="430"/>
      <c r="I386" s="430"/>
      <c r="J386" s="431"/>
      <c r="K386" s="430"/>
      <c r="L386" s="430">
        <f>SUM(L387:L387)</f>
        <v>0</v>
      </c>
      <c r="M386" s="430"/>
      <c r="N386" s="430"/>
      <c r="O386" s="431"/>
      <c r="P386" s="430"/>
      <c r="Q386" s="430">
        <f>SUM(Q387:Q387)</f>
        <v>0</v>
      </c>
      <c r="R386" s="430"/>
      <c r="S386" s="430"/>
      <c r="T386" s="431"/>
      <c r="U386" s="430"/>
      <c r="V386" s="430">
        <f>SUM(V387:V387)</f>
        <v>0</v>
      </c>
      <c r="W386" s="430"/>
      <c r="X386" s="430"/>
      <c r="Y386" s="431"/>
      <c r="Z386" s="430"/>
      <c r="AA386" s="430">
        <f>SUM(AA387:AA387)</f>
        <v>0</v>
      </c>
      <c r="AB386" s="430"/>
      <c r="AC386" s="430"/>
      <c r="AD386" s="431"/>
      <c r="AE386" s="430"/>
      <c r="AF386" s="430">
        <f>SUM(AF387:AF387)</f>
        <v>0</v>
      </c>
      <c r="AG386" s="430"/>
      <c r="AH386" s="430"/>
      <c r="AI386" s="431"/>
      <c r="AJ386" s="430"/>
      <c r="AK386" s="430">
        <f>SUM(AK387:AK387)</f>
        <v>0</v>
      </c>
      <c r="AL386" s="430"/>
      <c r="AM386" s="430"/>
      <c r="AN386" s="431"/>
      <c r="AO386" s="430"/>
      <c r="AP386" s="430">
        <f>SUM(AP387:AP387)</f>
        <v>0</v>
      </c>
      <c r="AQ386" s="430"/>
      <c r="AR386" s="430"/>
      <c r="AS386" s="431"/>
      <c r="AT386" s="430"/>
      <c r="AU386" s="430">
        <f>SUM(AU387:AU387)</f>
        <v>0</v>
      </c>
      <c r="AV386" s="430"/>
      <c r="AW386" s="430"/>
      <c r="AX386" s="431"/>
      <c r="AY386" s="430"/>
      <c r="AZ386" s="430">
        <f>SUM(AZ387:AZ387)</f>
        <v>0</v>
      </c>
      <c r="BA386" s="430"/>
      <c r="BB386" s="430"/>
      <c r="BC386" s="431"/>
      <c r="BD386" s="430"/>
      <c r="BE386" s="430">
        <f>SUM(BE387:BE387)</f>
        <v>0</v>
      </c>
      <c r="BF386" s="430"/>
      <c r="BG386" s="430"/>
      <c r="BH386" s="431"/>
      <c r="BI386" s="430"/>
      <c r="BJ386" s="430">
        <f>SUM(BJ387:BJ387)</f>
        <v>0</v>
      </c>
      <c r="BK386" s="430"/>
      <c r="BL386" s="430"/>
      <c r="BM386" s="431"/>
      <c r="BN386" s="430"/>
      <c r="BO386" s="430">
        <f>SUM(BO387:BO387)</f>
        <v>0</v>
      </c>
      <c r="BP386" s="430"/>
      <c r="BQ386" s="430"/>
      <c r="BR386" s="431"/>
      <c r="BS386" s="430"/>
      <c r="BT386" s="430">
        <f>SUM(BT387:BT387)</f>
        <v>0</v>
      </c>
      <c r="BU386" s="430"/>
      <c r="BV386" s="430"/>
      <c r="BW386" s="8"/>
      <c r="BZ386" s="9"/>
    </row>
    <row r="387" spans="4:78" ht="12.75" customHeight="1" x14ac:dyDescent="0.35">
      <c r="D387" s="8" t="s">
        <v>328</v>
      </c>
      <c r="F387" s="435"/>
      <c r="G387" s="439">
        <v>0</v>
      </c>
      <c r="H387" s="437"/>
      <c r="I387" s="430"/>
      <c r="J387" s="431"/>
      <c r="K387" s="438"/>
      <c r="L387" s="439">
        <v>0</v>
      </c>
      <c r="M387" s="437"/>
      <c r="N387" s="430"/>
      <c r="O387" s="431"/>
      <c r="P387" s="438"/>
      <c r="Q387" s="439">
        <v>0</v>
      </c>
      <c r="R387" s="437"/>
      <c r="S387" s="430"/>
      <c r="T387" s="431"/>
      <c r="U387" s="438"/>
      <c r="V387" s="439">
        <v>0</v>
      </c>
      <c r="W387" s="437"/>
      <c r="X387" s="430"/>
      <c r="Y387" s="431"/>
      <c r="Z387" s="438"/>
      <c r="AA387" s="439">
        <v>0</v>
      </c>
      <c r="AB387" s="437"/>
      <c r="AC387" s="430"/>
      <c r="AD387" s="431"/>
      <c r="AE387" s="438"/>
      <c r="AF387" s="439">
        <v>0</v>
      </c>
      <c r="AG387" s="437"/>
      <c r="AH387" s="430"/>
      <c r="AI387" s="431"/>
      <c r="AJ387" s="438"/>
      <c r="AK387" s="439">
        <v>0</v>
      </c>
      <c r="AL387" s="437"/>
      <c r="AM387" s="430"/>
      <c r="AN387" s="431"/>
      <c r="AO387" s="438"/>
      <c r="AP387" s="439">
        <v>0</v>
      </c>
      <c r="AQ387" s="437"/>
      <c r="AR387" s="430"/>
      <c r="AS387" s="431"/>
      <c r="AT387" s="438"/>
      <c r="AU387" s="439">
        <v>0</v>
      </c>
      <c r="AV387" s="437"/>
      <c r="AW387" s="430"/>
      <c r="AX387" s="431"/>
      <c r="AY387" s="438"/>
      <c r="AZ387" s="439">
        <v>0</v>
      </c>
      <c r="BA387" s="437"/>
      <c r="BB387" s="430"/>
      <c r="BC387" s="431"/>
      <c r="BD387" s="438"/>
      <c r="BE387" s="439">
        <v>0</v>
      </c>
      <c r="BF387" s="437"/>
      <c r="BG387" s="430"/>
      <c r="BH387" s="431"/>
      <c r="BI387" s="438"/>
      <c r="BJ387" s="439">
        <v>0</v>
      </c>
      <c r="BK387" s="437"/>
      <c r="BL387" s="430"/>
      <c r="BM387" s="431"/>
      <c r="BN387" s="438"/>
      <c r="BO387" s="439">
        <v>0</v>
      </c>
      <c r="BP387" s="437"/>
      <c r="BQ387" s="430"/>
      <c r="BR387" s="431"/>
      <c r="BS387" s="438"/>
      <c r="BT387" s="439">
        <f>SUM(L387:BO387)</f>
        <v>0</v>
      </c>
      <c r="BU387" s="437"/>
      <c r="BV387" s="430"/>
      <c r="BW387" s="8"/>
      <c r="BZ387" s="9"/>
    </row>
    <row r="388" spans="4:78" ht="12.75" customHeight="1" x14ac:dyDescent="0.35">
      <c r="D388" s="8"/>
      <c r="G388" s="430"/>
      <c r="H388" s="430"/>
      <c r="I388" s="430"/>
      <c r="J388" s="431"/>
      <c r="K388" s="430"/>
      <c r="L388" s="430"/>
      <c r="M388" s="430"/>
      <c r="N388" s="430"/>
      <c r="O388" s="431"/>
      <c r="P388" s="430"/>
      <c r="Q388" s="430"/>
      <c r="R388" s="430"/>
      <c r="S388" s="430"/>
      <c r="T388" s="431"/>
      <c r="U388" s="430"/>
      <c r="V388" s="430"/>
      <c r="W388" s="430"/>
      <c r="X388" s="430"/>
      <c r="Y388" s="431"/>
      <c r="Z388" s="430"/>
      <c r="AA388" s="430"/>
      <c r="AB388" s="430"/>
      <c r="AC388" s="430"/>
      <c r="AD388" s="431"/>
      <c r="AE388" s="430"/>
      <c r="AF388" s="430"/>
      <c r="AG388" s="430"/>
      <c r="AH388" s="430"/>
      <c r="AI388" s="431"/>
      <c r="AJ388" s="430"/>
      <c r="AK388" s="430"/>
      <c r="AL388" s="430"/>
      <c r="AM388" s="430"/>
      <c r="AN388" s="431"/>
      <c r="AO388" s="430"/>
      <c r="AP388" s="430"/>
      <c r="AQ388" s="430"/>
      <c r="AR388" s="430"/>
      <c r="AS388" s="431"/>
      <c r="AT388" s="430"/>
      <c r="AU388" s="430"/>
      <c r="AV388" s="430"/>
      <c r="AW388" s="430"/>
      <c r="AX388" s="431"/>
      <c r="AY388" s="430"/>
      <c r="AZ388" s="430"/>
      <c r="BA388" s="430"/>
      <c r="BB388" s="430"/>
      <c r="BC388" s="431"/>
      <c r="BD388" s="430"/>
      <c r="BE388" s="430"/>
      <c r="BF388" s="430"/>
      <c r="BG388" s="430"/>
      <c r="BH388" s="431"/>
      <c r="BI388" s="430"/>
      <c r="BJ388" s="430"/>
      <c r="BK388" s="430"/>
      <c r="BL388" s="430"/>
      <c r="BM388" s="431"/>
      <c r="BN388" s="430"/>
      <c r="BO388" s="430"/>
      <c r="BP388" s="430"/>
      <c r="BQ388" s="430"/>
      <c r="BR388" s="431"/>
      <c r="BS388" s="430"/>
      <c r="BT388" s="430"/>
      <c r="BU388" s="430"/>
      <c r="BV388" s="430"/>
      <c r="BW388" s="8"/>
      <c r="BZ388" s="9"/>
    </row>
    <row r="389" spans="4:78" hidden="1" x14ac:dyDescent="0.35">
      <c r="D389" s="8" t="s">
        <v>340</v>
      </c>
      <c r="G389" s="430">
        <f>SUM(G390)</f>
        <v>0</v>
      </c>
      <c r="H389" s="430"/>
      <c r="I389" s="430"/>
      <c r="J389" s="431"/>
      <c r="L389" s="430">
        <f>SUM(L390)</f>
        <v>0</v>
      </c>
      <c r="M389" s="430"/>
      <c r="N389" s="430"/>
      <c r="O389" s="431"/>
      <c r="Q389" s="430">
        <f>SUM(Q390)</f>
        <v>0</v>
      </c>
      <c r="R389" s="430"/>
      <c r="S389" s="430"/>
      <c r="T389" s="431"/>
      <c r="V389" s="430">
        <f>SUM(V390)</f>
        <v>0</v>
      </c>
      <c r="W389" s="430"/>
      <c r="X389" s="430"/>
      <c r="Y389" s="431"/>
      <c r="AA389" s="430">
        <f>SUM(AA390)</f>
        <v>0</v>
      </c>
      <c r="AB389" s="430"/>
      <c r="AC389" s="430"/>
      <c r="AD389" s="431"/>
      <c r="AF389" s="430">
        <f>SUM(AF390)</f>
        <v>0</v>
      </c>
      <c r="AG389" s="430"/>
      <c r="AH389" s="430"/>
      <c r="AI389" s="431"/>
      <c r="AK389" s="430">
        <f>SUM(AK390)</f>
        <v>0</v>
      </c>
      <c r="AL389" s="430"/>
      <c r="AM389" s="430"/>
      <c r="AN389" s="431"/>
      <c r="AP389" s="430">
        <f>SUM(AP390)</f>
        <v>0</v>
      </c>
      <c r="AQ389" s="430"/>
      <c r="AR389" s="430"/>
      <c r="AS389" s="431"/>
      <c r="AU389" s="430">
        <f>SUM(AU390)</f>
        <v>0</v>
      </c>
      <c r="AV389" s="430"/>
      <c r="AW389" s="430"/>
      <c r="AX389" s="431"/>
      <c r="AZ389" s="430">
        <f>SUM(AZ390)</f>
        <v>0</v>
      </c>
      <c r="BA389" s="430"/>
      <c r="BB389" s="430"/>
      <c r="BC389" s="431"/>
      <c r="BE389" s="430">
        <f>SUM(BE390)</f>
        <v>0</v>
      </c>
      <c r="BF389" s="430"/>
      <c r="BG389" s="430"/>
      <c r="BH389" s="431"/>
      <c r="BJ389" s="430">
        <f>SUM(BJ390)</f>
        <v>0</v>
      </c>
      <c r="BK389" s="430"/>
      <c r="BL389" s="430"/>
      <c r="BM389" s="431"/>
      <c r="BO389" s="430">
        <f>SUM(BO390)</f>
        <v>0</v>
      </c>
      <c r="BP389" s="430"/>
      <c r="BQ389" s="430"/>
      <c r="BR389" s="431"/>
      <c r="BT389" s="430">
        <f>SUM(BT390:BT390)</f>
        <v>0</v>
      </c>
      <c r="BU389" s="430"/>
      <c r="BV389" s="430"/>
      <c r="BW389" s="8"/>
      <c r="BZ389" s="9"/>
    </row>
    <row r="390" spans="4:78" hidden="1" x14ac:dyDescent="0.35">
      <c r="D390" s="8" t="s">
        <v>328</v>
      </c>
      <c r="F390" s="435"/>
      <c r="G390" s="439">
        <v>0</v>
      </c>
      <c r="H390" s="437"/>
      <c r="I390" s="430"/>
      <c r="J390" s="431"/>
      <c r="K390" s="435"/>
      <c r="L390" s="439">
        <v>0</v>
      </c>
      <c r="M390" s="437"/>
      <c r="N390" s="430"/>
      <c r="O390" s="431"/>
      <c r="P390" s="435"/>
      <c r="Q390" s="439">
        <v>0</v>
      </c>
      <c r="R390" s="437"/>
      <c r="S390" s="430"/>
      <c r="T390" s="431"/>
      <c r="U390" s="435"/>
      <c r="V390" s="439">
        <v>0</v>
      </c>
      <c r="W390" s="437"/>
      <c r="X390" s="430"/>
      <c r="Y390" s="431"/>
      <c r="Z390" s="435"/>
      <c r="AA390" s="439">
        <v>0</v>
      </c>
      <c r="AB390" s="437"/>
      <c r="AC390" s="430"/>
      <c r="AD390" s="431"/>
      <c r="AE390" s="435"/>
      <c r="AF390" s="439">
        <v>0</v>
      </c>
      <c r="AG390" s="437"/>
      <c r="AH390" s="430"/>
      <c r="AI390" s="431"/>
      <c r="AJ390" s="435"/>
      <c r="AK390" s="439">
        <v>0</v>
      </c>
      <c r="AL390" s="437"/>
      <c r="AM390" s="430"/>
      <c r="AN390" s="431"/>
      <c r="AO390" s="435"/>
      <c r="AP390" s="439">
        <v>0</v>
      </c>
      <c r="AQ390" s="437"/>
      <c r="AR390" s="430"/>
      <c r="AS390" s="431"/>
      <c r="AT390" s="435"/>
      <c r="AU390" s="439">
        <v>0</v>
      </c>
      <c r="AV390" s="437"/>
      <c r="AW390" s="430"/>
      <c r="AX390" s="431"/>
      <c r="AY390" s="435"/>
      <c r="AZ390" s="439">
        <v>0</v>
      </c>
      <c r="BA390" s="437"/>
      <c r="BB390" s="430"/>
      <c r="BC390" s="431"/>
      <c r="BD390" s="435"/>
      <c r="BE390" s="439">
        <v>0</v>
      </c>
      <c r="BF390" s="437"/>
      <c r="BG390" s="430"/>
      <c r="BH390" s="431"/>
      <c r="BI390" s="435"/>
      <c r="BJ390" s="439">
        <v>0</v>
      </c>
      <c r="BK390" s="437"/>
      <c r="BL390" s="430"/>
      <c r="BM390" s="431"/>
      <c r="BN390" s="435"/>
      <c r="BO390" s="439">
        <v>0</v>
      </c>
      <c r="BP390" s="437"/>
      <c r="BQ390" s="430"/>
      <c r="BR390" s="431"/>
      <c r="BS390" s="435"/>
      <c r="BT390" s="439">
        <f>SUM(L390:BO390)</f>
        <v>0</v>
      </c>
      <c r="BU390" s="437"/>
      <c r="BV390" s="430"/>
      <c r="BW390" s="8"/>
      <c r="BZ390" s="9"/>
    </row>
    <row r="391" spans="4:78" hidden="1" x14ac:dyDescent="0.35">
      <c r="D391" s="8"/>
      <c r="G391" s="430"/>
      <c r="H391" s="430"/>
      <c r="I391" s="430"/>
      <c r="J391" s="431"/>
      <c r="K391" s="430"/>
      <c r="L391" s="430"/>
      <c r="M391" s="430"/>
      <c r="N391" s="430"/>
      <c r="O391" s="431"/>
      <c r="P391" s="430"/>
      <c r="Q391" s="430"/>
      <c r="R391" s="430"/>
      <c r="S391" s="430"/>
      <c r="T391" s="431"/>
      <c r="U391" s="430"/>
      <c r="V391" s="430"/>
      <c r="W391" s="430"/>
      <c r="X391" s="430"/>
      <c r="Y391" s="431"/>
      <c r="Z391" s="430"/>
      <c r="AA391" s="430"/>
      <c r="AB391" s="430"/>
      <c r="AC391" s="430"/>
      <c r="AD391" s="431"/>
      <c r="AE391" s="430"/>
      <c r="AF391" s="430"/>
      <c r="AG391" s="430"/>
      <c r="AH391" s="430"/>
      <c r="AI391" s="431"/>
      <c r="AJ391" s="430"/>
      <c r="AK391" s="430"/>
      <c r="AL391" s="430"/>
      <c r="AM391" s="430"/>
      <c r="AN391" s="431"/>
      <c r="AO391" s="430"/>
      <c r="AP391" s="430"/>
      <c r="AQ391" s="430"/>
      <c r="AR391" s="430"/>
      <c r="AS391" s="431"/>
      <c r="AT391" s="430"/>
      <c r="AU391" s="430"/>
      <c r="AV391" s="430"/>
      <c r="AW391" s="430"/>
      <c r="AX391" s="431"/>
      <c r="AY391" s="430"/>
      <c r="AZ391" s="430"/>
      <c r="BA391" s="430"/>
      <c r="BB391" s="430"/>
      <c r="BC391" s="431"/>
      <c r="BD391" s="430"/>
      <c r="BE391" s="430"/>
      <c r="BF391" s="430"/>
      <c r="BG391" s="430"/>
      <c r="BH391" s="431"/>
      <c r="BI391" s="430"/>
      <c r="BJ391" s="430"/>
      <c r="BK391" s="430"/>
      <c r="BL391" s="430"/>
      <c r="BM391" s="431"/>
      <c r="BN391" s="430"/>
      <c r="BO391" s="430"/>
      <c r="BP391" s="430"/>
      <c r="BQ391" s="430"/>
      <c r="BR391" s="431"/>
      <c r="BS391" s="430"/>
      <c r="BT391" s="430"/>
      <c r="BU391" s="430"/>
      <c r="BV391" s="430"/>
      <c r="BW391" s="8"/>
      <c r="BZ391" s="9"/>
    </row>
    <row r="392" spans="4:78" ht="12.75" hidden="1" customHeight="1" x14ac:dyDescent="0.35">
      <c r="D392" s="8" t="s">
        <v>391</v>
      </c>
      <c r="G392" s="430">
        <f>SUM(G393:G393)</f>
        <v>0</v>
      </c>
      <c r="H392" s="430"/>
      <c r="I392" s="430"/>
      <c r="J392" s="431"/>
      <c r="K392" s="430"/>
      <c r="L392" s="430">
        <f>SUM(L393:L393)</f>
        <v>0</v>
      </c>
      <c r="M392" s="430"/>
      <c r="N392" s="430"/>
      <c r="O392" s="431"/>
      <c r="P392" s="430"/>
      <c r="Q392" s="430">
        <f>SUM(Q393:Q393)</f>
        <v>0</v>
      </c>
      <c r="R392" s="430"/>
      <c r="S392" s="430"/>
      <c r="T392" s="431"/>
      <c r="U392" s="430"/>
      <c r="V392" s="430">
        <f>SUM(V393:V393)</f>
        <v>0</v>
      </c>
      <c r="W392" s="430"/>
      <c r="X392" s="430"/>
      <c r="Y392" s="431"/>
      <c r="Z392" s="430"/>
      <c r="AA392" s="430">
        <f>SUM(AA393:AA393)</f>
        <v>0</v>
      </c>
      <c r="AB392" s="430"/>
      <c r="AC392" s="430"/>
      <c r="AD392" s="431"/>
      <c r="AE392" s="430"/>
      <c r="AF392" s="430">
        <f>SUM(AF393:AF393)</f>
        <v>0</v>
      </c>
      <c r="AG392" s="430"/>
      <c r="AH392" s="430"/>
      <c r="AI392" s="431"/>
      <c r="AJ392" s="430"/>
      <c r="AK392" s="430">
        <f>SUM(AK393:AK393)</f>
        <v>0</v>
      </c>
      <c r="AL392" s="430"/>
      <c r="AM392" s="430"/>
      <c r="AN392" s="431"/>
      <c r="AO392" s="430"/>
      <c r="AP392" s="430">
        <f>SUM(AP393:AP393)</f>
        <v>0</v>
      </c>
      <c r="AQ392" s="430"/>
      <c r="AR392" s="430"/>
      <c r="AS392" s="431"/>
      <c r="AT392" s="430"/>
      <c r="AU392" s="430">
        <f>SUM(AU393:AU393)</f>
        <v>0</v>
      </c>
      <c r="AV392" s="430"/>
      <c r="AW392" s="430"/>
      <c r="AX392" s="431"/>
      <c r="AY392" s="430"/>
      <c r="AZ392" s="430">
        <f>SUM(AZ393:AZ393)</f>
        <v>0</v>
      </c>
      <c r="BA392" s="430"/>
      <c r="BB392" s="430"/>
      <c r="BC392" s="431"/>
      <c r="BD392" s="430"/>
      <c r="BE392" s="430">
        <f>SUM(BE393:BE393)</f>
        <v>0</v>
      </c>
      <c r="BF392" s="430"/>
      <c r="BG392" s="430"/>
      <c r="BH392" s="431"/>
      <c r="BI392" s="430"/>
      <c r="BJ392" s="430">
        <f>SUM(BJ393:BJ393)</f>
        <v>0</v>
      </c>
      <c r="BK392" s="430"/>
      <c r="BL392" s="430"/>
      <c r="BM392" s="431"/>
      <c r="BN392" s="430"/>
      <c r="BO392" s="430">
        <f>SUM(BO393:BO393)</f>
        <v>0</v>
      </c>
      <c r="BP392" s="430"/>
      <c r="BQ392" s="430"/>
      <c r="BR392" s="431"/>
      <c r="BS392" s="430"/>
      <c r="BT392" s="430">
        <f>SUM(BT393:BT393)</f>
        <v>0</v>
      </c>
      <c r="BU392" s="430"/>
      <c r="BV392" s="430"/>
      <c r="BW392" s="8"/>
      <c r="BZ392" s="9"/>
    </row>
    <row r="393" spans="4:78" ht="12.75" hidden="1" customHeight="1" x14ac:dyDescent="0.35">
      <c r="D393" s="8" t="s">
        <v>328</v>
      </c>
      <c r="F393" s="435"/>
      <c r="G393" s="439">
        <v>0</v>
      </c>
      <c r="H393" s="437"/>
      <c r="I393" s="430"/>
      <c r="J393" s="431"/>
      <c r="K393" s="438"/>
      <c r="L393" s="439">
        <v>0</v>
      </c>
      <c r="M393" s="437"/>
      <c r="N393" s="430"/>
      <c r="O393" s="431"/>
      <c r="P393" s="438"/>
      <c r="Q393" s="439">
        <v>0</v>
      </c>
      <c r="R393" s="437"/>
      <c r="S393" s="430"/>
      <c r="T393" s="431"/>
      <c r="U393" s="438"/>
      <c r="V393" s="439">
        <v>0</v>
      </c>
      <c r="W393" s="437"/>
      <c r="X393" s="430"/>
      <c r="Y393" s="431"/>
      <c r="Z393" s="438"/>
      <c r="AA393" s="439">
        <v>0</v>
      </c>
      <c r="AB393" s="437"/>
      <c r="AC393" s="430"/>
      <c r="AD393" s="431"/>
      <c r="AE393" s="438"/>
      <c r="AF393" s="439">
        <v>0</v>
      </c>
      <c r="AG393" s="437"/>
      <c r="AH393" s="430"/>
      <c r="AI393" s="431"/>
      <c r="AJ393" s="438"/>
      <c r="AK393" s="439">
        <v>0</v>
      </c>
      <c r="AL393" s="437"/>
      <c r="AM393" s="430"/>
      <c r="AN393" s="431"/>
      <c r="AO393" s="438"/>
      <c r="AP393" s="439">
        <v>0</v>
      </c>
      <c r="AQ393" s="437"/>
      <c r="AR393" s="430"/>
      <c r="AS393" s="431"/>
      <c r="AT393" s="438"/>
      <c r="AU393" s="439">
        <v>0</v>
      </c>
      <c r="AV393" s="437"/>
      <c r="AW393" s="430"/>
      <c r="AX393" s="431"/>
      <c r="AY393" s="438"/>
      <c r="AZ393" s="439">
        <v>0</v>
      </c>
      <c r="BA393" s="437"/>
      <c r="BB393" s="430"/>
      <c r="BC393" s="431"/>
      <c r="BD393" s="438"/>
      <c r="BE393" s="439">
        <v>0</v>
      </c>
      <c r="BF393" s="437"/>
      <c r="BG393" s="430"/>
      <c r="BH393" s="431"/>
      <c r="BI393" s="438"/>
      <c r="BJ393" s="439">
        <v>0</v>
      </c>
      <c r="BK393" s="437"/>
      <c r="BL393" s="430"/>
      <c r="BM393" s="431"/>
      <c r="BN393" s="438"/>
      <c r="BO393" s="439">
        <v>0</v>
      </c>
      <c r="BP393" s="437"/>
      <c r="BQ393" s="430"/>
      <c r="BR393" s="431"/>
      <c r="BS393" s="438"/>
      <c r="BT393" s="439">
        <f>SUM(L393:BO393)</f>
        <v>0</v>
      </c>
      <c r="BU393" s="437"/>
      <c r="BV393" s="430"/>
      <c r="BW393" s="8"/>
      <c r="BZ393" s="9"/>
    </row>
    <row r="394" spans="4:78" ht="12.75" hidden="1" customHeight="1" x14ac:dyDescent="0.35">
      <c r="D394" s="8"/>
      <c r="G394" s="430"/>
      <c r="H394" s="430"/>
      <c r="I394" s="430"/>
      <c r="J394" s="431"/>
      <c r="K394" s="430"/>
      <c r="L394" s="430"/>
      <c r="M394" s="430"/>
      <c r="N394" s="430"/>
      <c r="O394" s="431"/>
      <c r="P394" s="430"/>
      <c r="Q394" s="430"/>
      <c r="R394" s="430"/>
      <c r="S394" s="430"/>
      <c r="T394" s="431"/>
      <c r="U394" s="430"/>
      <c r="V394" s="430"/>
      <c r="W394" s="430"/>
      <c r="X394" s="430"/>
      <c r="Y394" s="431"/>
      <c r="Z394" s="430"/>
      <c r="AA394" s="430"/>
      <c r="AB394" s="430"/>
      <c r="AC394" s="430"/>
      <c r="AD394" s="431"/>
      <c r="AE394" s="430"/>
      <c r="AF394" s="430"/>
      <c r="AG394" s="430"/>
      <c r="AH394" s="430"/>
      <c r="AI394" s="431"/>
      <c r="AJ394" s="430"/>
      <c r="AK394" s="430"/>
      <c r="AL394" s="430"/>
      <c r="AM394" s="430"/>
      <c r="AN394" s="431"/>
      <c r="AO394" s="430"/>
      <c r="AP394" s="430"/>
      <c r="AQ394" s="430"/>
      <c r="AR394" s="430"/>
      <c r="AS394" s="431"/>
      <c r="AT394" s="430"/>
      <c r="AU394" s="430"/>
      <c r="AV394" s="430"/>
      <c r="AW394" s="430"/>
      <c r="AX394" s="431"/>
      <c r="AY394" s="430"/>
      <c r="AZ394" s="430"/>
      <c r="BA394" s="430"/>
      <c r="BB394" s="430"/>
      <c r="BC394" s="431"/>
      <c r="BD394" s="430"/>
      <c r="BE394" s="430"/>
      <c r="BF394" s="430"/>
      <c r="BG394" s="430"/>
      <c r="BH394" s="431"/>
      <c r="BI394" s="430"/>
      <c r="BJ394" s="430"/>
      <c r="BK394" s="430"/>
      <c r="BL394" s="430"/>
      <c r="BM394" s="431"/>
      <c r="BN394" s="430"/>
      <c r="BO394" s="430"/>
      <c r="BP394" s="430"/>
      <c r="BQ394" s="430"/>
      <c r="BR394" s="431"/>
      <c r="BS394" s="430"/>
      <c r="BT394" s="430"/>
      <c r="BU394" s="430"/>
      <c r="BV394" s="430"/>
      <c r="BW394" s="8"/>
      <c r="BZ394" s="9"/>
    </row>
    <row r="395" spans="4:78" s="9" customFormat="1" ht="12.75" hidden="1" customHeight="1" x14ac:dyDescent="0.35">
      <c r="D395" s="374" t="s">
        <v>392</v>
      </c>
      <c r="E395" s="462"/>
      <c r="F395" s="78"/>
      <c r="G395" s="430">
        <f>SUM(G396:G396)</f>
        <v>0</v>
      </c>
      <c r="H395" s="430"/>
      <c r="I395" s="430"/>
      <c r="J395" s="431"/>
      <c r="K395" s="430"/>
      <c r="L395" s="430">
        <f>SUM(L396:L396)</f>
        <v>0</v>
      </c>
      <c r="M395" s="430"/>
      <c r="N395" s="430"/>
      <c r="O395" s="431"/>
      <c r="P395" s="430"/>
      <c r="Q395" s="430">
        <f>SUM(Q396:Q396)</f>
        <v>0</v>
      </c>
      <c r="R395" s="430"/>
      <c r="S395" s="430"/>
      <c r="T395" s="431"/>
      <c r="U395" s="430"/>
      <c r="V395" s="430">
        <f>SUM(V396:V396)</f>
        <v>0</v>
      </c>
      <c r="W395" s="430"/>
      <c r="X395" s="430"/>
      <c r="Y395" s="431"/>
      <c r="Z395" s="430"/>
      <c r="AA395" s="430">
        <f>SUM(AA396:AA396)</f>
        <v>0</v>
      </c>
      <c r="AB395" s="430"/>
      <c r="AC395" s="430"/>
      <c r="AD395" s="431"/>
      <c r="AE395" s="430"/>
      <c r="AF395" s="430">
        <f>SUM(AF396:AF396)</f>
        <v>0</v>
      </c>
      <c r="AG395" s="430"/>
      <c r="AH395" s="430"/>
      <c r="AI395" s="431"/>
      <c r="AJ395" s="430"/>
      <c r="AK395" s="430">
        <f>SUM(AK396:AK396)</f>
        <v>0</v>
      </c>
      <c r="AL395" s="430"/>
      <c r="AM395" s="430"/>
      <c r="AN395" s="431"/>
      <c r="AO395" s="430"/>
      <c r="AP395" s="430">
        <f>SUM(AP396:AP396)</f>
        <v>0</v>
      </c>
      <c r="AQ395" s="430"/>
      <c r="AR395" s="430"/>
      <c r="AS395" s="431"/>
      <c r="AT395" s="430"/>
      <c r="AU395" s="430">
        <f>SUM(AU396:AU396)</f>
        <v>0</v>
      </c>
      <c r="AV395" s="430"/>
      <c r="AW395" s="430"/>
      <c r="AX395" s="431"/>
      <c r="AY395" s="430"/>
      <c r="AZ395" s="430">
        <f>SUM(AZ396:AZ396)</f>
        <v>0</v>
      </c>
      <c r="BA395" s="430"/>
      <c r="BB395" s="430"/>
      <c r="BC395" s="431"/>
      <c r="BD395" s="430"/>
      <c r="BE395" s="430">
        <f>SUM(BE396:BE396)</f>
        <v>0</v>
      </c>
      <c r="BF395" s="430"/>
      <c r="BG395" s="430"/>
      <c r="BH395" s="431"/>
      <c r="BI395" s="430"/>
      <c r="BJ395" s="430">
        <f>SUM(BJ396:BJ396)</f>
        <v>0</v>
      </c>
      <c r="BK395" s="430"/>
      <c r="BL395" s="430"/>
      <c r="BM395" s="431"/>
      <c r="BN395" s="430"/>
      <c r="BO395" s="430">
        <f>SUM(BO396:BO396)</f>
        <v>0</v>
      </c>
      <c r="BP395" s="430"/>
      <c r="BQ395" s="430"/>
      <c r="BR395" s="431"/>
      <c r="BS395" s="430"/>
      <c r="BT395" s="430">
        <f>SUM(BT396:BT396)</f>
        <v>0</v>
      </c>
      <c r="BU395" s="430"/>
      <c r="BV395" s="430"/>
      <c r="BW395" s="57"/>
      <c r="BY395" s="1"/>
    </row>
    <row r="396" spans="4:78" ht="12.75" hidden="1" customHeight="1" x14ac:dyDescent="0.35">
      <c r="D396" s="8" t="s">
        <v>328</v>
      </c>
      <c r="E396" s="456"/>
      <c r="F396" s="463"/>
      <c r="G396" s="439">
        <f>G399</f>
        <v>0</v>
      </c>
      <c r="H396" s="437"/>
      <c r="I396" s="430"/>
      <c r="J396" s="431"/>
      <c r="K396" s="438"/>
      <c r="L396" s="439">
        <v>0</v>
      </c>
      <c r="M396" s="437"/>
      <c r="N396" s="430"/>
      <c r="O396" s="431"/>
      <c r="P396" s="438"/>
      <c r="Q396" s="439">
        <f>Q399</f>
        <v>0</v>
      </c>
      <c r="R396" s="437"/>
      <c r="S396" s="430"/>
      <c r="T396" s="431"/>
      <c r="U396" s="438"/>
      <c r="V396" s="439">
        <f>V399</f>
        <v>0</v>
      </c>
      <c r="W396" s="437"/>
      <c r="X396" s="430"/>
      <c r="Y396" s="431"/>
      <c r="Z396" s="438"/>
      <c r="AA396" s="439">
        <f>AA399</f>
        <v>0</v>
      </c>
      <c r="AB396" s="437"/>
      <c r="AC396" s="430"/>
      <c r="AD396" s="431"/>
      <c r="AE396" s="438"/>
      <c r="AF396" s="439">
        <f>AF399</f>
        <v>0</v>
      </c>
      <c r="AG396" s="437"/>
      <c r="AH396" s="430"/>
      <c r="AI396" s="431"/>
      <c r="AJ396" s="438"/>
      <c r="AK396" s="439">
        <f>AK399</f>
        <v>0</v>
      </c>
      <c r="AL396" s="437"/>
      <c r="AM396" s="430"/>
      <c r="AN396" s="431"/>
      <c r="AO396" s="438"/>
      <c r="AP396" s="439">
        <f>AP399</f>
        <v>0</v>
      </c>
      <c r="AQ396" s="437"/>
      <c r="AR396" s="430"/>
      <c r="AS396" s="431"/>
      <c r="AT396" s="438"/>
      <c r="AU396" s="439">
        <f>AU399</f>
        <v>0</v>
      </c>
      <c r="AV396" s="437"/>
      <c r="AW396" s="430"/>
      <c r="AX396" s="431"/>
      <c r="AY396" s="438"/>
      <c r="AZ396" s="439">
        <f>AZ399</f>
        <v>0</v>
      </c>
      <c r="BA396" s="437"/>
      <c r="BB396" s="430"/>
      <c r="BC396" s="431"/>
      <c r="BD396" s="438"/>
      <c r="BE396" s="439">
        <f>BE399</f>
        <v>0</v>
      </c>
      <c r="BF396" s="437"/>
      <c r="BG396" s="430"/>
      <c r="BH396" s="431"/>
      <c r="BI396" s="438"/>
      <c r="BJ396" s="439">
        <v>0</v>
      </c>
      <c r="BK396" s="437"/>
      <c r="BL396" s="430"/>
      <c r="BM396" s="431"/>
      <c r="BN396" s="438"/>
      <c r="BO396" s="439">
        <v>0</v>
      </c>
      <c r="BP396" s="437"/>
      <c r="BQ396" s="430"/>
      <c r="BR396" s="431"/>
      <c r="BS396" s="438"/>
      <c r="BT396" s="439">
        <f>SUM(L396:BO396)</f>
        <v>0</v>
      </c>
      <c r="BU396" s="437"/>
      <c r="BV396" s="430"/>
      <c r="BW396" s="8"/>
      <c r="BZ396" s="9"/>
    </row>
    <row r="397" spans="4:78" ht="12.75" hidden="1" customHeight="1" x14ac:dyDescent="0.35">
      <c r="D397" s="8"/>
      <c r="H397" s="430"/>
      <c r="I397" s="430"/>
      <c r="J397" s="431"/>
      <c r="K397" s="430"/>
      <c r="O397" s="357"/>
      <c r="T397" s="357"/>
      <c r="Y397" s="357"/>
      <c r="AD397" s="357"/>
      <c r="AI397" s="357"/>
      <c r="AN397" s="357"/>
      <c r="AS397" s="357"/>
      <c r="AX397" s="357"/>
      <c r="BC397" s="357"/>
      <c r="BH397" s="357"/>
      <c r="BM397" s="357"/>
      <c r="BR397" s="357"/>
      <c r="BW397" s="8"/>
      <c r="BZ397" s="9"/>
    </row>
    <row r="398" spans="4:78" ht="12.75" customHeight="1" x14ac:dyDescent="0.35">
      <c r="D398" s="8" t="s">
        <v>341</v>
      </c>
      <c r="G398" s="430">
        <f>SUM(G399:G399)</f>
        <v>0</v>
      </c>
      <c r="H398" s="430"/>
      <c r="I398" s="430"/>
      <c r="J398" s="431"/>
      <c r="K398" s="430"/>
      <c r="L398" s="430">
        <f>SUM(L399:L399)</f>
        <v>398161</v>
      </c>
      <c r="M398" s="430"/>
      <c r="N398" s="430"/>
      <c r="O398" s="431"/>
      <c r="P398" s="430"/>
      <c r="Q398" s="430">
        <f>SUM(Q399:Q399)</f>
        <v>0</v>
      </c>
      <c r="R398" s="430"/>
      <c r="S398" s="430"/>
      <c r="T398" s="431"/>
      <c r="U398" s="430"/>
      <c r="V398" s="430">
        <f>SUM(V399:V399)</f>
        <v>0</v>
      </c>
      <c r="W398" s="430"/>
      <c r="X398" s="430"/>
      <c r="Y398" s="431"/>
      <c r="Z398" s="430"/>
      <c r="AA398" s="430">
        <f>SUM(AA399:AA399)</f>
        <v>0</v>
      </c>
      <c r="AB398" s="430"/>
      <c r="AC398" s="430"/>
      <c r="AD398" s="431"/>
      <c r="AE398" s="430"/>
      <c r="AF398" s="430">
        <f>SUM(AF399:AF399)</f>
        <v>0</v>
      </c>
      <c r="AG398" s="430"/>
      <c r="AH398" s="430"/>
      <c r="AI398" s="431"/>
      <c r="AJ398" s="430"/>
      <c r="AK398" s="430">
        <f>SUM(AK399:AK399)</f>
        <v>0</v>
      </c>
      <c r="AL398" s="430"/>
      <c r="AM398" s="430"/>
      <c r="AN398" s="431"/>
      <c r="AO398" s="430"/>
      <c r="AP398" s="430">
        <f>SUM(AP399:AP399)</f>
        <v>0</v>
      </c>
      <c r="AQ398" s="430"/>
      <c r="AR398" s="430"/>
      <c r="AS398" s="431"/>
      <c r="AT398" s="430"/>
      <c r="AU398" s="430">
        <f>SUM(AU399:AU399)</f>
        <v>0</v>
      </c>
      <c r="AV398" s="430"/>
      <c r="AW398" s="430"/>
      <c r="AX398" s="431"/>
      <c r="AY398" s="430"/>
      <c r="AZ398" s="430">
        <f>SUM(AZ399:AZ399)</f>
        <v>0</v>
      </c>
      <c r="BA398" s="430"/>
      <c r="BB398" s="430"/>
      <c r="BC398" s="431"/>
      <c r="BD398" s="430"/>
      <c r="BE398" s="430">
        <f>SUM(BE399:BE399)</f>
        <v>0</v>
      </c>
      <c r="BF398" s="430"/>
      <c r="BG398" s="430"/>
      <c r="BH398" s="431"/>
      <c r="BI398" s="430"/>
      <c r="BJ398" s="430">
        <f>SUM(BJ399:BJ399)</f>
        <v>0</v>
      </c>
      <c r="BK398" s="430"/>
      <c r="BL398" s="430"/>
      <c r="BM398" s="431"/>
      <c r="BN398" s="430"/>
      <c r="BO398" s="430">
        <f>SUM(BO399:BO399)</f>
        <v>0</v>
      </c>
      <c r="BP398" s="430"/>
      <c r="BQ398" s="430"/>
      <c r="BR398" s="431"/>
      <c r="BS398" s="430"/>
      <c r="BT398" s="430">
        <f>SUM(BT399:BT399)</f>
        <v>398161</v>
      </c>
      <c r="BU398" s="430"/>
      <c r="BV398" s="430"/>
      <c r="BW398" s="8"/>
      <c r="BZ398" s="9"/>
    </row>
    <row r="399" spans="4:78" ht="12.75" customHeight="1" x14ac:dyDescent="0.35">
      <c r="D399" s="8" t="s">
        <v>328</v>
      </c>
      <c r="F399" s="435"/>
      <c r="G399" s="439">
        <v>0</v>
      </c>
      <c r="H399" s="437"/>
      <c r="I399" s="430"/>
      <c r="J399" s="431"/>
      <c r="K399" s="438"/>
      <c r="L399" s="439">
        <v>398161</v>
      </c>
      <c r="M399" s="437"/>
      <c r="N399" s="430"/>
      <c r="O399" s="431"/>
      <c r="P399" s="438"/>
      <c r="Q399" s="439">
        <v>0</v>
      </c>
      <c r="R399" s="437"/>
      <c r="S399" s="430"/>
      <c r="T399" s="431"/>
      <c r="U399" s="438"/>
      <c r="V399" s="439">
        <v>0</v>
      </c>
      <c r="W399" s="437"/>
      <c r="X399" s="430"/>
      <c r="Y399" s="431"/>
      <c r="Z399" s="438"/>
      <c r="AA399" s="439">
        <v>0</v>
      </c>
      <c r="AB399" s="437"/>
      <c r="AC399" s="430"/>
      <c r="AD399" s="431"/>
      <c r="AE399" s="438"/>
      <c r="AF399" s="439">
        <v>0</v>
      </c>
      <c r="AG399" s="437"/>
      <c r="AH399" s="430"/>
      <c r="AI399" s="431"/>
      <c r="AJ399" s="438"/>
      <c r="AK399" s="439">
        <v>0</v>
      </c>
      <c r="AL399" s="437"/>
      <c r="AM399" s="430"/>
      <c r="AN399" s="431"/>
      <c r="AO399" s="438"/>
      <c r="AP399" s="439">
        <v>0</v>
      </c>
      <c r="AQ399" s="437"/>
      <c r="AR399" s="430"/>
      <c r="AS399" s="431"/>
      <c r="AT399" s="438"/>
      <c r="AU399" s="439">
        <v>0</v>
      </c>
      <c r="AV399" s="437"/>
      <c r="AW399" s="430"/>
      <c r="AX399" s="431"/>
      <c r="AY399" s="438"/>
      <c r="AZ399" s="439">
        <v>0</v>
      </c>
      <c r="BA399" s="437"/>
      <c r="BB399" s="430"/>
      <c r="BC399" s="431"/>
      <c r="BD399" s="438"/>
      <c r="BE399" s="439">
        <v>0</v>
      </c>
      <c r="BF399" s="437"/>
      <c r="BG399" s="430"/>
      <c r="BH399" s="431"/>
      <c r="BI399" s="438"/>
      <c r="BJ399" s="439">
        <v>0</v>
      </c>
      <c r="BK399" s="437"/>
      <c r="BL399" s="430"/>
      <c r="BM399" s="431"/>
      <c r="BN399" s="438"/>
      <c r="BO399" s="439">
        <v>0</v>
      </c>
      <c r="BP399" s="437"/>
      <c r="BQ399" s="430"/>
      <c r="BR399" s="431"/>
      <c r="BS399" s="438"/>
      <c r="BT399" s="439">
        <f>SUM(L399:BO399)</f>
        <v>398161</v>
      </c>
      <c r="BU399" s="437"/>
      <c r="BV399" s="430"/>
      <c r="BW399" s="8"/>
      <c r="BZ399" s="9"/>
    </row>
    <row r="400" spans="4:78" ht="12.75" customHeight="1" x14ac:dyDescent="0.35">
      <c r="D400" s="8"/>
      <c r="G400" s="430"/>
      <c r="H400" s="430"/>
      <c r="I400" s="430"/>
      <c r="J400" s="431"/>
      <c r="K400" s="430"/>
      <c r="L400" s="430"/>
      <c r="M400" s="430"/>
      <c r="N400" s="430"/>
      <c r="O400" s="431"/>
      <c r="P400" s="430"/>
      <c r="Q400" s="430"/>
      <c r="R400" s="430"/>
      <c r="S400" s="430"/>
      <c r="T400" s="431"/>
      <c r="U400" s="430"/>
      <c r="V400" s="430"/>
      <c r="W400" s="430"/>
      <c r="X400" s="430"/>
      <c r="Y400" s="431"/>
      <c r="Z400" s="430"/>
      <c r="AA400" s="430"/>
      <c r="AB400" s="430"/>
      <c r="AC400" s="430"/>
      <c r="AD400" s="431"/>
      <c r="AE400" s="430"/>
      <c r="AF400" s="430"/>
      <c r="AG400" s="430"/>
      <c r="AH400" s="430"/>
      <c r="AI400" s="431"/>
      <c r="AJ400" s="430"/>
      <c r="AK400" s="430"/>
      <c r="AL400" s="430"/>
      <c r="AM400" s="430"/>
      <c r="AN400" s="431"/>
      <c r="AO400" s="430"/>
      <c r="AP400" s="430"/>
      <c r="AQ400" s="430"/>
      <c r="AR400" s="430"/>
      <c r="AS400" s="431"/>
      <c r="AT400" s="430"/>
      <c r="AU400" s="430"/>
      <c r="AV400" s="430"/>
      <c r="AW400" s="430"/>
      <c r="AX400" s="431"/>
      <c r="AY400" s="430"/>
      <c r="AZ400" s="430"/>
      <c r="BA400" s="430"/>
      <c r="BB400" s="430"/>
      <c r="BC400" s="431"/>
      <c r="BD400" s="430"/>
      <c r="BE400" s="430"/>
      <c r="BF400" s="430"/>
      <c r="BG400" s="430"/>
      <c r="BH400" s="431"/>
      <c r="BI400" s="430"/>
      <c r="BJ400" s="430"/>
      <c r="BK400" s="430"/>
      <c r="BL400" s="430"/>
      <c r="BM400" s="431"/>
      <c r="BN400" s="430"/>
      <c r="BO400" s="430"/>
      <c r="BP400" s="430"/>
      <c r="BQ400" s="430"/>
      <c r="BR400" s="431"/>
      <c r="BS400" s="430"/>
      <c r="BT400" s="430"/>
      <c r="BU400" s="430"/>
      <c r="BV400" s="430"/>
      <c r="BW400" s="8"/>
      <c r="BZ400" s="9"/>
    </row>
    <row r="401" spans="4:78" ht="12.75" hidden="1" customHeight="1" x14ac:dyDescent="0.35">
      <c r="D401" s="8" t="s">
        <v>393</v>
      </c>
      <c r="G401" s="430">
        <f>SUM(G402:G402)</f>
        <v>0</v>
      </c>
      <c r="H401" s="430"/>
      <c r="I401" s="430"/>
      <c r="J401" s="431"/>
      <c r="K401" s="430"/>
      <c r="L401" s="430">
        <f>SUM(L402:L402)</f>
        <v>0</v>
      </c>
      <c r="M401" s="430"/>
      <c r="N401" s="430"/>
      <c r="O401" s="431"/>
      <c r="P401" s="430"/>
      <c r="Q401" s="430">
        <f>SUM(Q402:Q402)</f>
        <v>0</v>
      </c>
      <c r="R401" s="430"/>
      <c r="S401" s="430"/>
      <c r="T401" s="431"/>
      <c r="U401" s="430"/>
      <c r="V401" s="430">
        <f>SUM(V402:V402)</f>
        <v>0</v>
      </c>
      <c r="W401" s="430"/>
      <c r="X401" s="430"/>
      <c r="Y401" s="431"/>
      <c r="Z401" s="430">
        <f t="shared" ref="Z401:BQ401" si="1">SUM(Z402:Z402)</f>
        <v>0</v>
      </c>
      <c r="AA401" s="430">
        <f>SUM(AA402:AA402)</f>
        <v>0</v>
      </c>
      <c r="AB401" s="430">
        <f t="shared" si="1"/>
        <v>0</v>
      </c>
      <c r="AC401" s="430">
        <f t="shared" si="1"/>
        <v>0</v>
      </c>
      <c r="AD401" s="431">
        <f t="shared" si="1"/>
        <v>0</v>
      </c>
      <c r="AE401" s="430">
        <f t="shared" si="1"/>
        <v>0</v>
      </c>
      <c r="AF401" s="430">
        <f>SUM(AF402:AF402)</f>
        <v>0</v>
      </c>
      <c r="AG401" s="430">
        <f t="shared" si="1"/>
        <v>0</v>
      </c>
      <c r="AH401" s="430">
        <f t="shared" si="1"/>
        <v>0</v>
      </c>
      <c r="AI401" s="431">
        <f t="shared" si="1"/>
        <v>0</v>
      </c>
      <c r="AJ401" s="430">
        <f t="shared" si="1"/>
        <v>0</v>
      </c>
      <c r="AK401" s="430">
        <f>SUM(AK402:AK402)</f>
        <v>0</v>
      </c>
      <c r="AL401" s="430">
        <f t="shared" si="1"/>
        <v>0</v>
      </c>
      <c r="AM401" s="430">
        <f t="shared" si="1"/>
        <v>0</v>
      </c>
      <c r="AN401" s="431">
        <f t="shared" si="1"/>
        <v>0</v>
      </c>
      <c r="AO401" s="430">
        <f t="shared" si="1"/>
        <v>0</v>
      </c>
      <c r="AP401" s="430">
        <f>SUM(AP402:AP402)</f>
        <v>0</v>
      </c>
      <c r="AQ401" s="430">
        <f t="shared" si="1"/>
        <v>0</v>
      </c>
      <c r="AR401" s="430">
        <f t="shared" si="1"/>
        <v>0</v>
      </c>
      <c r="AS401" s="431">
        <f t="shared" si="1"/>
        <v>0</v>
      </c>
      <c r="AT401" s="430">
        <f t="shared" si="1"/>
        <v>0</v>
      </c>
      <c r="AU401" s="430">
        <f>SUM(AU402:AU402)</f>
        <v>0</v>
      </c>
      <c r="AV401" s="430">
        <f t="shared" si="1"/>
        <v>0</v>
      </c>
      <c r="AW401" s="430">
        <f t="shared" si="1"/>
        <v>0</v>
      </c>
      <c r="AX401" s="431">
        <f t="shared" si="1"/>
        <v>0</v>
      </c>
      <c r="AY401" s="430">
        <f t="shared" si="1"/>
        <v>0</v>
      </c>
      <c r="AZ401" s="430">
        <f>SUM(AZ402:AZ402)</f>
        <v>0</v>
      </c>
      <c r="BA401" s="430">
        <f t="shared" si="1"/>
        <v>0</v>
      </c>
      <c r="BB401" s="430">
        <f t="shared" si="1"/>
        <v>0</v>
      </c>
      <c r="BC401" s="431">
        <f t="shared" si="1"/>
        <v>0</v>
      </c>
      <c r="BD401" s="430">
        <f t="shared" si="1"/>
        <v>0</v>
      </c>
      <c r="BE401" s="430">
        <f>SUM(BE402:BE402)</f>
        <v>0</v>
      </c>
      <c r="BF401" s="430">
        <f t="shared" si="1"/>
        <v>0</v>
      </c>
      <c r="BG401" s="430">
        <f t="shared" si="1"/>
        <v>0</v>
      </c>
      <c r="BH401" s="431">
        <f t="shared" si="1"/>
        <v>0</v>
      </c>
      <c r="BI401" s="430">
        <f t="shared" si="1"/>
        <v>0</v>
      </c>
      <c r="BJ401" s="430">
        <f>SUM(BJ402:BJ402)</f>
        <v>0</v>
      </c>
      <c r="BK401" s="430">
        <f t="shared" si="1"/>
        <v>0</v>
      </c>
      <c r="BL401" s="430">
        <f t="shared" si="1"/>
        <v>0</v>
      </c>
      <c r="BM401" s="431">
        <f t="shared" si="1"/>
        <v>0</v>
      </c>
      <c r="BN401" s="430">
        <f t="shared" si="1"/>
        <v>0</v>
      </c>
      <c r="BO401" s="430">
        <f>SUM(BO402:BO402)</f>
        <v>0</v>
      </c>
      <c r="BP401" s="430">
        <f t="shared" si="1"/>
        <v>0</v>
      </c>
      <c r="BQ401" s="430">
        <f t="shared" si="1"/>
        <v>0</v>
      </c>
      <c r="BR401" s="431"/>
      <c r="BS401" s="430"/>
      <c r="BT401" s="430">
        <f>SUM(BT402:BT402)</f>
        <v>0</v>
      </c>
      <c r="BU401" s="430"/>
      <c r="BV401" s="430"/>
      <c r="BW401" s="8"/>
      <c r="BZ401" s="9"/>
    </row>
    <row r="402" spans="4:78" ht="12.75" hidden="1" customHeight="1" x14ac:dyDescent="0.35">
      <c r="D402" s="8" t="s">
        <v>328</v>
      </c>
      <c r="F402" s="435"/>
      <c r="G402" s="439">
        <v>0</v>
      </c>
      <c r="H402" s="437"/>
      <c r="I402" s="430"/>
      <c r="J402" s="431"/>
      <c r="K402" s="438"/>
      <c r="L402" s="439">
        <v>0</v>
      </c>
      <c r="M402" s="437"/>
      <c r="N402" s="430"/>
      <c r="O402" s="431"/>
      <c r="P402" s="438"/>
      <c r="Q402" s="439">
        <v>0</v>
      </c>
      <c r="R402" s="437"/>
      <c r="S402" s="430"/>
      <c r="T402" s="431"/>
      <c r="U402" s="438"/>
      <c r="V402" s="439">
        <v>0</v>
      </c>
      <c r="W402" s="437"/>
      <c r="X402" s="430"/>
      <c r="Y402" s="431"/>
      <c r="Z402" s="438"/>
      <c r="AA402" s="439">
        <v>0</v>
      </c>
      <c r="AB402" s="437"/>
      <c r="AC402" s="430"/>
      <c r="AD402" s="431"/>
      <c r="AE402" s="438"/>
      <c r="AF402" s="439">
        <v>0</v>
      </c>
      <c r="AG402" s="437"/>
      <c r="AH402" s="430"/>
      <c r="AI402" s="431"/>
      <c r="AJ402" s="438"/>
      <c r="AK402" s="439">
        <v>0</v>
      </c>
      <c r="AL402" s="437"/>
      <c r="AM402" s="430"/>
      <c r="AN402" s="431"/>
      <c r="AO402" s="438"/>
      <c r="AP402" s="439">
        <v>0</v>
      </c>
      <c r="AQ402" s="437"/>
      <c r="AR402" s="430"/>
      <c r="AS402" s="431"/>
      <c r="AT402" s="438"/>
      <c r="AU402" s="439">
        <v>0</v>
      </c>
      <c r="AV402" s="437"/>
      <c r="AW402" s="430"/>
      <c r="AX402" s="431"/>
      <c r="AY402" s="438"/>
      <c r="AZ402" s="439">
        <v>0</v>
      </c>
      <c r="BA402" s="437"/>
      <c r="BB402" s="430"/>
      <c r="BC402" s="431"/>
      <c r="BD402" s="438"/>
      <c r="BE402" s="439">
        <v>0</v>
      </c>
      <c r="BF402" s="437"/>
      <c r="BG402" s="430"/>
      <c r="BH402" s="431"/>
      <c r="BI402" s="438"/>
      <c r="BJ402" s="439">
        <v>0</v>
      </c>
      <c r="BK402" s="437"/>
      <c r="BL402" s="430"/>
      <c r="BM402" s="431"/>
      <c r="BN402" s="438"/>
      <c r="BO402" s="439">
        <v>0</v>
      </c>
      <c r="BP402" s="437"/>
      <c r="BQ402" s="430"/>
      <c r="BR402" s="431"/>
      <c r="BS402" s="438"/>
      <c r="BT402" s="439">
        <f>SUM(L402:BO402)</f>
        <v>0</v>
      </c>
      <c r="BU402" s="437"/>
      <c r="BV402" s="430"/>
      <c r="BW402" s="8"/>
      <c r="BZ402" s="9"/>
    </row>
    <row r="403" spans="4:78" ht="12.75" hidden="1" customHeight="1" x14ac:dyDescent="0.35">
      <c r="D403" s="8"/>
      <c r="G403" s="430"/>
      <c r="H403" s="430"/>
      <c r="I403" s="430"/>
      <c r="J403" s="431"/>
      <c r="K403" s="430"/>
      <c r="L403" s="430"/>
      <c r="M403" s="430"/>
      <c r="N403" s="430"/>
      <c r="O403" s="431"/>
      <c r="P403" s="430"/>
      <c r="Q403" s="430"/>
      <c r="R403" s="430"/>
      <c r="S403" s="430"/>
      <c r="T403" s="431"/>
      <c r="U403" s="430"/>
      <c r="V403" s="430"/>
      <c r="W403" s="430"/>
      <c r="X403" s="430"/>
      <c r="Y403" s="431"/>
      <c r="Z403" s="430"/>
      <c r="AA403" s="430"/>
      <c r="AB403" s="430"/>
      <c r="AC403" s="430"/>
      <c r="AD403" s="431"/>
      <c r="AE403" s="430"/>
      <c r="AF403" s="430"/>
      <c r="AG403" s="430"/>
      <c r="AH403" s="430"/>
      <c r="AI403" s="431"/>
      <c r="AJ403" s="430"/>
      <c r="AK403" s="430"/>
      <c r="AL403" s="430"/>
      <c r="AM403" s="430"/>
      <c r="AN403" s="431"/>
      <c r="AO403" s="430"/>
      <c r="AP403" s="430"/>
      <c r="AQ403" s="430"/>
      <c r="AR403" s="430"/>
      <c r="AS403" s="431"/>
      <c r="AT403" s="430"/>
      <c r="AU403" s="430"/>
      <c r="AV403" s="430"/>
      <c r="AW403" s="430"/>
      <c r="AX403" s="431"/>
      <c r="AY403" s="430"/>
      <c r="AZ403" s="430"/>
      <c r="BA403" s="430"/>
      <c r="BB403" s="430"/>
      <c r="BC403" s="431"/>
      <c r="BD403" s="430"/>
      <c r="BE403" s="430"/>
      <c r="BF403" s="430"/>
      <c r="BG403" s="430"/>
      <c r="BH403" s="431"/>
      <c r="BI403" s="430"/>
      <c r="BJ403" s="430"/>
      <c r="BK403" s="430"/>
      <c r="BL403" s="430"/>
      <c r="BM403" s="431"/>
      <c r="BN403" s="430"/>
      <c r="BO403" s="430"/>
      <c r="BP403" s="430"/>
      <c r="BQ403" s="430"/>
      <c r="BR403" s="431"/>
      <c r="BS403" s="430"/>
      <c r="BT403" s="430"/>
      <c r="BU403" s="430"/>
      <c r="BV403" s="430"/>
      <c r="BW403" s="8"/>
      <c r="BZ403" s="9"/>
    </row>
    <row r="404" spans="4:78" ht="12.75" customHeight="1" x14ac:dyDescent="0.35">
      <c r="D404" s="8" t="s">
        <v>394</v>
      </c>
      <c r="G404" s="430">
        <f>SUM(G405:G405)</f>
        <v>0</v>
      </c>
      <c r="H404" s="430"/>
      <c r="I404" s="430"/>
      <c r="J404" s="431"/>
      <c r="K404" s="430"/>
      <c r="L404" s="430">
        <f>SUM(L405:L405)</f>
        <v>0</v>
      </c>
      <c r="M404" s="430"/>
      <c r="N404" s="430"/>
      <c r="O404" s="431"/>
      <c r="P404" s="430"/>
      <c r="Q404" s="430">
        <f>SUM(Q405:Q405)</f>
        <v>0</v>
      </c>
      <c r="R404" s="430"/>
      <c r="S404" s="430"/>
      <c r="T404" s="431"/>
      <c r="U404" s="430"/>
      <c r="V404" s="430">
        <f>SUM(V405:V405)</f>
        <v>0</v>
      </c>
      <c r="W404" s="430"/>
      <c r="X404" s="430"/>
      <c r="Y404" s="431"/>
      <c r="Z404" s="430"/>
      <c r="AA404" s="430">
        <f>SUM(AA405:AA405)</f>
        <v>0</v>
      </c>
      <c r="AB404" s="430"/>
      <c r="AC404" s="430"/>
      <c r="AD404" s="431"/>
      <c r="AE404" s="430"/>
      <c r="AF404" s="430">
        <f>SUM(AF405:AF405)</f>
        <v>0</v>
      </c>
      <c r="AG404" s="430"/>
      <c r="AH404" s="430"/>
      <c r="AI404" s="431"/>
      <c r="AJ404" s="430"/>
      <c r="AK404" s="430">
        <f>SUM(AK405:AK405)</f>
        <v>0</v>
      </c>
      <c r="AL404" s="430"/>
      <c r="AM404" s="430"/>
      <c r="AN404" s="431"/>
      <c r="AO404" s="430"/>
      <c r="AP404" s="430">
        <f>SUM(AP405:AP405)</f>
        <v>0</v>
      </c>
      <c r="AQ404" s="430"/>
      <c r="AR404" s="430"/>
      <c r="AS404" s="431"/>
      <c r="AT404" s="430"/>
      <c r="AU404" s="430">
        <f>SUM(AU405:AU405)</f>
        <v>0</v>
      </c>
      <c r="AV404" s="430"/>
      <c r="AW404" s="430"/>
      <c r="AX404" s="431"/>
      <c r="AY404" s="430"/>
      <c r="AZ404" s="430">
        <f>SUM(AZ405:AZ405)</f>
        <v>0</v>
      </c>
      <c r="BA404" s="430"/>
      <c r="BB404" s="430"/>
      <c r="BC404" s="431"/>
      <c r="BD404" s="430"/>
      <c r="BE404" s="430">
        <f>SUM(BE405:BE405)</f>
        <v>0</v>
      </c>
      <c r="BF404" s="430"/>
      <c r="BG404" s="430"/>
      <c r="BH404" s="431"/>
      <c r="BI404" s="430"/>
      <c r="BJ404" s="430">
        <f>SUM(BJ405:BJ405)</f>
        <v>0</v>
      </c>
      <c r="BK404" s="430"/>
      <c r="BL404" s="430"/>
      <c r="BM404" s="431"/>
      <c r="BN404" s="430"/>
      <c r="BO404" s="430">
        <f>SUM(BO405:BO405)</f>
        <v>0</v>
      </c>
      <c r="BP404" s="430"/>
      <c r="BQ404" s="430"/>
      <c r="BR404" s="431"/>
      <c r="BS404" s="430"/>
      <c r="BT404" s="430">
        <f>SUM(BT405:BT405)</f>
        <v>0</v>
      </c>
      <c r="BU404" s="430"/>
      <c r="BV404" s="430"/>
      <c r="BW404" s="8"/>
      <c r="BX404" s="9"/>
      <c r="BZ404" s="9"/>
    </row>
    <row r="405" spans="4:78" ht="12.75" customHeight="1" x14ac:dyDescent="0.35">
      <c r="D405" s="8" t="s">
        <v>328</v>
      </c>
      <c r="F405" s="435"/>
      <c r="G405" s="439">
        <v>0</v>
      </c>
      <c r="H405" s="437"/>
      <c r="I405" s="430"/>
      <c r="J405" s="431"/>
      <c r="K405" s="438"/>
      <c r="L405" s="439">
        <v>0</v>
      </c>
      <c r="M405" s="437"/>
      <c r="N405" s="430"/>
      <c r="O405" s="431"/>
      <c r="P405" s="438"/>
      <c r="Q405" s="439">
        <v>0</v>
      </c>
      <c r="R405" s="437"/>
      <c r="S405" s="430"/>
      <c r="T405" s="431"/>
      <c r="U405" s="438"/>
      <c r="V405" s="439">
        <v>0</v>
      </c>
      <c r="W405" s="437"/>
      <c r="X405" s="430"/>
      <c r="Y405" s="431"/>
      <c r="Z405" s="438"/>
      <c r="AA405" s="439">
        <v>0</v>
      </c>
      <c r="AB405" s="437"/>
      <c r="AC405" s="430"/>
      <c r="AD405" s="431"/>
      <c r="AE405" s="438"/>
      <c r="AF405" s="439">
        <v>0</v>
      </c>
      <c r="AG405" s="437"/>
      <c r="AH405" s="430"/>
      <c r="AI405" s="431"/>
      <c r="AJ405" s="438"/>
      <c r="AK405" s="439">
        <v>0</v>
      </c>
      <c r="AL405" s="437"/>
      <c r="AM405" s="430"/>
      <c r="AN405" s="431"/>
      <c r="AO405" s="438"/>
      <c r="AP405" s="439">
        <v>0</v>
      </c>
      <c r="AQ405" s="437"/>
      <c r="AR405" s="430"/>
      <c r="AS405" s="431"/>
      <c r="AT405" s="438"/>
      <c r="AU405" s="439">
        <v>0</v>
      </c>
      <c r="AV405" s="437"/>
      <c r="AW405" s="430"/>
      <c r="AX405" s="431"/>
      <c r="AY405" s="438"/>
      <c r="AZ405" s="439">
        <v>0</v>
      </c>
      <c r="BA405" s="437"/>
      <c r="BB405" s="430"/>
      <c r="BC405" s="431"/>
      <c r="BD405" s="438"/>
      <c r="BE405" s="439">
        <v>0</v>
      </c>
      <c r="BF405" s="437"/>
      <c r="BG405" s="430"/>
      <c r="BH405" s="431"/>
      <c r="BI405" s="438"/>
      <c r="BJ405" s="439">
        <v>0</v>
      </c>
      <c r="BK405" s="437"/>
      <c r="BL405" s="430"/>
      <c r="BM405" s="431"/>
      <c r="BN405" s="438"/>
      <c r="BO405" s="439">
        <v>0</v>
      </c>
      <c r="BP405" s="437"/>
      <c r="BQ405" s="430"/>
      <c r="BR405" s="431"/>
      <c r="BS405" s="438"/>
      <c r="BT405" s="439">
        <f>SUM(L405:BO405)</f>
        <v>0</v>
      </c>
      <c r="BU405" s="437"/>
      <c r="BV405" s="430"/>
      <c r="BW405" s="8"/>
      <c r="BX405" s="9"/>
      <c r="BZ405" s="9"/>
    </row>
    <row r="406" spans="4:78" ht="12.75" customHeight="1" x14ac:dyDescent="0.35">
      <c r="D406" s="8"/>
      <c r="G406" s="430"/>
      <c r="H406" s="430"/>
      <c r="I406" s="430"/>
      <c r="J406" s="431"/>
      <c r="K406" s="430"/>
      <c r="L406" s="430"/>
      <c r="M406" s="430"/>
      <c r="N406" s="430"/>
      <c r="O406" s="431"/>
      <c r="P406" s="430"/>
      <c r="Q406" s="430"/>
      <c r="R406" s="430"/>
      <c r="S406" s="430"/>
      <c r="T406" s="431"/>
      <c r="U406" s="430"/>
      <c r="V406" s="430"/>
      <c r="W406" s="430"/>
      <c r="X406" s="430"/>
      <c r="Y406" s="431"/>
      <c r="Z406" s="430"/>
      <c r="AA406" s="430"/>
      <c r="AB406" s="430"/>
      <c r="AC406" s="430"/>
      <c r="AD406" s="431"/>
      <c r="AE406" s="430"/>
      <c r="AF406" s="430"/>
      <c r="AG406" s="430"/>
      <c r="AH406" s="430"/>
      <c r="AI406" s="431"/>
      <c r="AJ406" s="430"/>
      <c r="AK406" s="430"/>
      <c r="AL406" s="430"/>
      <c r="AM406" s="430"/>
      <c r="AN406" s="431"/>
      <c r="AO406" s="430"/>
      <c r="AP406" s="430"/>
      <c r="AQ406" s="430"/>
      <c r="AR406" s="430"/>
      <c r="AS406" s="431"/>
      <c r="AT406" s="430"/>
      <c r="AU406" s="430"/>
      <c r="AV406" s="430"/>
      <c r="AW406" s="430"/>
      <c r="AX406" s="431"/>
      <c r="AY406" s="430"/>
      <c r="AZ406" s="430"/>
      <c r="BA406" s="430"/>
      <c r="BB406" s="430"/>
      <c r="BC406" s="431"/>
      <c r="BD406" s="430"/>
      <c r="BE406" s="430"/>
      <c r="BF406" s="430"/>
      <c r="BG406" s="430"/>
      <c r="BH406" s="431"/>
      <c r="BI406" s="430"/>
      <c r="BJ406" s="430"/>
      <c r="BK406" s="430"/>
      <c r="BL406" s="430"/>
      <c r="BM406" s="431"/>
      <c r="BN406" s="430"/>
      <c r="BO406" s="430"/>
      <c r="BP406" s="430"/>
      <c r="BQ406" s="430"/>
      <c r="BR406" s="431"/>
      <c r="BS406" s="430"/>
      <c r="BT406" s="430"/>
      <c r="BU406" s="430"/>
      <c r="BV406" s="430"/>
      <c r="BW406" s="8"/>
      <c r="BZ406" s="9"/>
    </row>
    <row r="407" spans="4:78" ht="12.75" customHeight="1" x14ac:dyDescent="0.35">
      <c r="D407" s="8" t="s">
        <v>347</v>
      </c>
      <c r="G407" s="430">
        <f>SUM(G408:G408)</f>
        <v>0</v>
      </c>
      <c r="H407" s="430"/>
      <c r="I407" s="430"/>
      <c r="J407" s="431"/>
      <c r="K407" s="430"/>
      <c r="L407" s="430">
        <f>SUM(L408:L408)</f>
        <v>0</v>
      </c>
      <c r="M407" s="430"/>
      <c r="N407" s="430"/>
      <c r="O407" s="431"/>
      <c r="P407" s="430"/>
      <c r="Q407" s="430">
        <f>SUM(Q408:Q408)</f>
        <v>0</v>
      </c>
      <c r="R407" s="430"/>
      <c r="S407" s="430"/>
      <c r="T407" s="431"/>
      <c r="U407" s="430"/>
      <c r="V407" s="430">
        <f>SUM(V408:V408)</f>
        <v>156198</v>
      </c>
      <c r="W407" s="430"/>
      <c r="X407" s="430"/>
      <c r="Y407" s="431"/>
      <c r="Z407" s="430"/>
      <c r="AA407" s="430">
        <f>SUM(AA408:AA408)</f>
        <v>0</v>
      </c>
      <c r="AB407" s="430"/>
      <c r="AC407" s="430"/>
      <c r="AD407" s="431"/>
      <c r="AE407" s="430"/>
      <c r="AF407" s="430">
        <f>SUM(AF408:AF408)</f>
        <v>0</v>
      </c>
      <c r="AG407" s="430"/>
      <c r="AH407" s="430"/>
      <c r="AI407" s="431"/>
      <c r="AJ407" s="430"/>
      <c r="AK407" s="430">
        <f>SUM(AK408:AK408)</f>
        <v>0</v>
      </c>
      <c r="AL407" s="430"/>
      <c r="AM407" s="430"/>
      <c r="AN407" s="431"/>
      <c r="AO407" s="430"/>
      <c r="AP407" s="430">
        <f>SUM(AP408:AP408)</f>
        <v>0</v>
      </c>
      <c r="AQ407" s="430"/>
      <c r="AR407" s="430"/>
      <c r="AS407" s="431"/>
      <c r="AT407" s="430"/>
      <c r="AU407" s="430">
        <f>SUM(AU408:AU408)</f>
        <v>0</v>
      </c>
      <c r="AV407" s="430"/>
      <c r="AW407" s="430"/>
      <c r="AX407" s="431"/>
      <c r="AY407" s="430"/>
      <c r="AZ407" s="430">
        <f>SUM(AZ408:AZ408)</f>
        <v>0</v>
      </c>
      <c r="BA407" s="430"/>
      <c r="BB407" s="430"/>
      <c r="BC407" s="431"/>
      <c r="BD407" s="430"/>
      <c r="BE407" s="430">
        <f>SUM(BE408:BE408)</f>
        <v>0</v>
      </c>
      <c r="BF407" s="430"/>
      <c r="BG407" s="430"/>
      <c r="BH407" s="431"/>
      <c r="BI407" s="430"/>
      <c r="BJ407" s="430">
        <f>SUM(BJ408:BJ408)</f>
        <v>0</v>
      </c>
      <c r="BK407" s="430"/>
      <c r="BL407" s="430"/>
      <c r="BM407" s="431"/>
      <c r="BN407" s="430"/>
      <c r="BO407" s="430">
        <f>SUM(BO408:BO408)</f>
        <v>0</v>
      </c>
      <c r="BP407" s="430"/>
      <c r="BQ407" s="430"/>
      <c r="BR407" s="431"/>
      <c r="BS407" s="430"/>
      <c r="BT407" s="430">
        <f>SUM(BT408:BT408)</f>
        <v>156198</v>
      </c>
      <c r="BU407" s="430"/>
      <c r="BV407" s="430"/>
      <c r="BW407" s="8"/>
      <c r="BZ407" s="9"/>
    </row>
    <row r="408" spans="4:78" ht="12.75" customHeight="1" x14ac:dyDescent="0.35">
      <c r="D408" s="8" t="s">
        <v>328</v>
      </c>
      <c r="F408" s="435"/>
      <c r="G408" s="439">
        <v>0</v>
      </c>
      <c r="H408" s="437"/>
      <c r="I408" s="430"/>
      <c r="J408" s="431"/>
      <c r="K408" s="438"/>
      <c r="L408" s="439">
        <v>0</v>
      </c>
      <c r="M408" s="437"/>
      <c r="N408" s="430"/>
      <c r="O408" s="431"/>
      <c r="P408" s="438"/>
      <c r="Q408" s="439">
        <v>0</v>
      </c>
      <c r="R408" s="437"/>
      <c r="S408" s="430"/>
      <c r="T408" s="431"/>
      <c r="U408" s="438"/>
      <c r="V408" s="439">
        <v>156198</v>
      </c>
      <c r="W408" s="437"/>
      <c r="X408" s="430"/>
      <c r="Y408" s="431"/>
      <c r="Z408" s="438"/>
      <c r="AA408" s="439">
        <v>0</v>
      </c>
      <c r="AB408" s="437"/>
      <c r="AC408" s="430"/>
      <c r="AD408" s="431"/>
      <c r="AE408" s="438"/>
      <c r="AF408" s="439">
        <v>0</v>
      </c>
      <c r="AG408" s="437"/>
      <c r="AH408" s="430"/>
      <c r="AI408" s="431"/>
      <c r="AJ408" s="438"/>
      <c r="AK408" s="439">
        <v>0</v>
      </c>
      <c r="AL408" s="437"/>
      <c r="AM408" s="430"/>
      <c r="AN408" s="431"/>
      <c r="AO408" s="438"/>
      <c r="AP408" s="439">
        <v>0</v>
      </c>
      <c r="AQ408" s="437"/>
      <c r="AR408" s="430"/>
      <c r="AS408" s="431"/>
      <c r="AT408" s="438"/>
      <c r="AU408" s="439">
        <v>0</v>
      </c>
      <c r="AV408" s="437"/>
      <c r="AW408" s="430"/>
      <c r="AX408" s="431"/>
      <c r="AY408" s="438"/>
      <c r="AZ408" s="439">
        <v>0</v>
      </c>
      <c r="BA408" s="437"/>
      <c r="BB408" s="430"/>
      <c r="BC408" s="431"/>
      <c r="BD408" s="438"/>
      <c r="BE408" s="439">
        <v>0</v>
      </c>
      <c r="BF408" s="437"/>
      <c r="BG408" s="430"/>
      <c r="BH408" s="431"/>
      <c r="BI408" s="438"/>
      <c r="BJ408" s="439">
        <v>0</v>
      </c>
      <c r="BK408" s="437"/>
      <c r="BL408" s="430"/>
      <c r="BM408" s="431"/>
      <c r="BN408" s="438"/>
      <c r="BO408" s="439">
        <v>0</v>
      </c>
      <c r="BP408" s="437"/>
      <c r="BQ408" s="430"/>
      <c r="BR408" s="431"/>
      <c r="BS408" s="438"/>
      <c r="BT408" s="439">
        <f>SUM(L408:BO408)</f>
        <v>156198</v>
      </c>
      <c r="BU408" s="437"/>
      <c r="BV408" s="430"/>
      <c r="BW408" s="8"/>
      <c r="BZ408" s="9"/>
    </row>
    <row r="409" spans="4:78" ht="12.75" customHeight="1" x14ac:dyDescent="0.35">
      <c r="D409" s="8"/>
      <c r="G409" s="430"/>
      <c r="H409" s="430"/>
      <c r="I409" s="430"/>
      <c r="J409" s="431"/>
      <c r="K409" s="430"/>
      <c r="L409" s="430"/>
      <c r="M409" s="430"/>
      <c r="N409" s="430"/>
      <c r="O409" s="431"/>
      <c r="P409" s="430"/>
      <c r="Q409" s="430"/>
      <c r="R409" s="430"/>
      <c r="S409" s="430"/>
      <c r="T409" s="431"/>
      <c r="U409" s="430"/>
      <c r="V409" s="430"/>
      <c r="W409" s="430"/>
      <c r="X409" s="430"/>
      <c r="Y409" s="431"/>
      <c r="Z409" s="430"/>
      <c r="AA409" s="430"/>
      <c r="AB409" s="430"/>
      <c r="AC409" s="430"/>
      <c r="AD409" s="431"/>
      <c r="AE409" s="430"/>
      <c r="AF409" s="430"/>
      <c r="AG409" s="430"/>
      <c r="AH409" s="430"/>
      <c r="AI409" s="431"/>
      <c r="AJ409" s="430"/>
      <c r="AK409" s="430"/>
      <c r="AL409" s="430"/>
      <c r="AM409" s="430"/>
      <c r="AN409" s="431"/>
      <c r="AO409" s="430"/>
      <c r="AP409" s="430"/>
      <c r="AQ409" s="430"/>
      <c r="AR409" s="430"/>
      <c r="AS409" s="431"/>
      <c r="AT409" s="430"/>
      <c r="AU409" s="430"/>
      <c r="AV409" s="430"/>
      <c r="AW409" s="430"/>
      <c r="AX409" s="431"/>
      <c r="AY409" s="430"/>
      <c r="AZ409" s="430"/>
      <c r="BA409" s="430"/>
      <c r="BB409" s="430"/>
      <c r="BC409" s="431"/>
      <c r="BD409" s="430"/>
      <c r="BE409" s="430"/>
      <c r="BF409" s="430"/>
      <c r="BG409" s="430"/>
      <c r="BH409" s="431"/>
      <c r="BI409" s="430"/>
      <c r="BJ409" s="430"/>
      <c r="BK409" s="430"/>
      <c r="BL409" s="430"/>
      <c r="BM409" s="431"/>
      <c r="BN409" s="430"/>
      <c r="BO409" s="430"/>
      <c r="BP409" s="430"/>
      <c r="BQ409" s="430"/>
      <c r="BR409" s="431"/>
      <c r="BS409" s="430"/>
      <c r="BT409" s="430"/>
      <c r="BU409" s="430"/>
      <c r="BV409" s="430"/>
      <c r="BW409" s="8"/>
      <c r="BZ409" s="9"/>
    </row>
    <row r="410" spans="4:78" ht="12.75" customHeight="1" x14ac:dyDescent="0.35">
      <c r="D410" s="8" t="s">
        <v>349</v>
      </c>
      <c r="G410" s="430">
        <f>SUM(G411:G411)</f>
        <v>0</v>
      </c>
      <c r="H410" s="430"/>
      <c r="I410" s="430"/>
      <c r="J410" s="431"/>
      <c r="K410" s="430"/>
      <c r="L410" s="430">
        <f>SUM(L411:L411)</f>
        <v>135936</v>
      </c>
      <c r="M410" s="430"/>
      <c r="N410" s="430"/>
      <c r="O410" s="431"/>
      <c r="P410" s="430"/>
      <c r="Q410" s="430">
        <f>SUM(Q411:Q411)</f>
        <v>182676</v>
      </c>
      <c r="R410" s="430"/>
      <c r="S410" s="430"/>
      <c r="T410" s="431"/>
      <c r="U410" s="430"/>
      <c r="V410" s="430">
        <f>SUM(V411:V411)</f>
        <v>0</v>
      </c>
      <c r="W410" s="430"/>
      <c r="X410" s="430"/>
      <c r="Y410" s="431"/>
      <c r="Z410" s="430"/>
      <c r="AA410" s="430">
        <f>SUM(AA411:AA411)</f>
        <v>0</v>
      </c>
      <c r="AB410" s="430"/>
      <c r="AC410" s="430"/>
      <c r="AD410" s="431"/>
      <c r="AE410" s="430"/>
      <c r="AF410" s="430">
        <f>SUM(AF411:AF411)</f>
        <v>0</v>
      </c>
      <c r="AG410" s="430"/>
      <c r="AH410" s="430"/>
      <c r="AI410" s="431"/>
      <c r="AJ410" s="430"/>
      <c r="AK410" s="430">
        <f>SUM(AK411:AK411)</f>
        <v>0</v>
      </c>
      <c r="AL410" s="430"/>
      <c r="AM410" s="430"/>
      <c r="AN410" s="431"/>
      <c r="AO410" s="430"/>
      <c r="AP410" s="430">
        <f>SUM(AP411:AP411)</f>
        <v>0</v>
      </c>
      <c r="AQ410" s="430"/>
      <c r="AR410" s="430"/>
      <c r="AS410" s="431"/>
      <c r="AT410" s="430"/>
      <c r="AU410" s="430">
        <f>SUM(AU411:AU411)</f>
        <v>0</v>
      </c>
      <c r="AV410" s="430"/>
      <c r="AW410" s="430"/>
      <c r="AX410" s="431"/>
      <c r="AY410" s="430"/>
      <c r="AZ410" s="430">
        <f>SUM(AZ411:AZ411)</f>
        <v>0</v>
      </c>
      <c r="BA410" s="430"/>
      <c r="BB410" s="430"/>
      <c r="BC410" s="431"/>
      <c r="BD410" s="430"/>
      <c r="BE410" s="430">
        <f>SUM(BE411:BE411)</f>
        <v>0</v>
      </c>
      <c r="BF410" s="430"/>
      <c r="BG410" s="430"/>
      <c r="BH410" s="431"/>
      <c r="BI410" s="430"/>
      <c r="BJ410" s="430">
        <f>SUM(BJ411:BJ411)</f>
        <v>0</v>
      </c>
      <c r="BK410" s="430"/>
      <c r="BL410" s="430"/>
      <c r="BM410" s="431"/>
      <c r="BN410" s="430"/>
      <c r="BO410" s="430">
        <f>SUM(BO411:BO411)</f>
        <v>0</v>
      </c>
      <c r="BP410" s="430"/>
      <c r="BQ410" s="430"/>
      <c r="BR410" s="431"/>
      <c r="BS410" s="430"/>
      <c r="BT410" s="430">
        <f>SUM(BT411:BT411)</f>
        <v>318612</v>
      </c>
      <c r="BU410" s="430"/>
      <c r="BV410" s="430"/>
      <c r="BW410" s="8"/>
      <c r="BZ410" s="9"/>
    </row>
    <row r="411" spans="4:78" ht="12.75" customHeight="1" x14ac:dyDescent="0.35">
      <c r="D411" s="8" t="s">
        <v>328</v>
      </c>
      <c r="F411" s="435"/>
      <c r="G411" s="439">
        <v>0</v>
      </c>
      <c r="H411" s="437"/>
      <c r="I411" s="430"/>
      <c r="J411" s="431"/>
      <c r="K411" s="438"/>
      <c r="L411" s="439">
        <v>135936</v>
      </c>
      <c r="M411" s="437"/>
      <c r="N411" s="430"/>
      <c r="O411" s="431"/>
      <c r="P411" s="438"/>
      <c r="Q411" s="439">
        <v>182676</v>
      </c>
      <c r="R411" s="437"/>
      <c r="S411" s="430"/>
      <c r="T411" s="431"/>
      <c r="U411" s="438"/>
      <c r="V411" s="439">
        <v>0</v>
      </c>
      <c r="W411" s="437"/>
      <c r="X411" s="430"/>
      <c r="Y411" s="431"/>
      <c r="Z411" s="438"/>
      <c r="AA411" s="439">
        <v>0</v>
      </c>
      <c r="AB411" s="437"/>
      <c r="AC411" s="430"/>
      <c r="AD411" s="431"/>
      <c r="AE411" s="438"/>
      <c r="AF411" s="439">
        <v>0</v>
      </c>
      <c r="AG411" s="437"/>
      <c r="AH411" s="430"/>
      <c r="AI411" s="431"/>
      <c r="AJ411" s="438"/>
      <c r="AK411" s="439">
        <v>0</v>
      </c>
      <c r="AL411" s="437"/>
      <c r="AM411" s="430"/>
      <c r="AN411" s="431"/>
      <c r="AO411" s="438"/>
      <c r="AP411" s="439">
        <v>0</v>
      </c>
      <c r="AQ411" s="437"/>
      <c r="AR411" s="430"/>
      <c r="AS411" s="431"/>
      <c r="AT411" s="438"/>
      <c r="AU411" s="439">
        <v>0</v>
      </c>
      <c r="AV411" s="437"/>
      <c r="AW411" s="430"/>
      <c r="AX411" s="431"/>
      <c r="AY411" s="438"/>
      <c r="AZ411" s="439">
        <v>0</v>
      </c>
      <c r="BA411" s="437"/>
      <c r="BB411" s="430"/>
      <c r="BC411" s="431"/>
      <c r="BD411" s="438"/>
      <c r="BE411" s="439">
        <v>0</v>
      </c>
      <c r="BF411" s="437"/>
      <c r="BG411" s="430"/>
      <c r="BH411" s="431"/>
      <c r="BI411" s="438"/>
      <c r="BJ411" s="439">
        <v>0</v>
      </c>
      <c r="BK411" s="437"/>
      <c r="BL411" s="430"/>
      <c r="BM411" s="431"/>
      <c r="BN411" s="438"/>
      <c r="BO411" s="439">
        <v>0</v>
      </c>
      <c r="BP411" s="437"/>
      <c r="BQ411" s="430"/>
      <c r="BR411" s="431"/>
      <c r="BS411" s="438"/>
      <c r="BT411" s="439">
        <f>SUM(L411:BO411)</f>
        <v>318612</v>
      </c>
      <c r="BU411" s="437"/>
      <c r="BV411" s="430"/>
      <c r="BW411" s="8"/>
      <c r="BZ411" s="9"/>
    </row>
    <row r="412" spans="4:78" ht="12.75" customHeight="1" x14ac:dyDescent="0.35">
      <c r="D412" s="8"/>
      <c r="G412" s="430"/>
      <c r="H412" s="430"/>
      <c r="I412" s="430"/>
      <c r="J412" s="431"/>
      <c r="K412" s="430"/>
      <c r="L412" s="430"/>
      <c r="M412" s="430"/>
      <c r="N412" s="430"/>
      <c r="O412" s="431"/>
      <c r="P412" s="430"/>
      <c r="Q412" s="430"/>
      <c r="R412" s="430"/>
      <c r="S412" s="430"/>
      <c r="T412" s="431"/>
      <c r="U412" s="430"/>
      <c r="V412" s="430"/>
      <c r="W412" s="430"/>
      <c r="X412" s="430"/>
      <c r="Y412" s="431"/>
      <c r="Z412" s="430"/>
      <c r="AA412" s="430"/>
      <c r="AB412" s="430"/>
      <c r="AC412" s="430"/>
      <c r="AD412" s="431"/>
      <c r="AE412" s="430"/>
      <c r="AF412" s="430"/>
      <c r="AG412" s="430"/>
      <c r="AH412" s="430"/>
      <c r="AI412" s="431"/>
      <c r="AJ412" s="430"/>
      <c r="AK412" s="430"/>
      <c r="AL412" s="430"/>
      <c r="AM412" s="430"/>
      <c r="AN412" s="431"/>
      <c r="AO412" s="430"/>
      <c r="AP412" s="430"/>
      <c r="AQ412" s="430"/>
      <c r="AR412" s="430"/>
      <c r="AS412" s="431"/>
      <c r="AT412" s="430"/>
      <c r="AU412" s="430"/>
      <c r="AV412" s="430"/>
      <c r="AW412" s="430"/>
      <c r="AX412" s="431"/>
      <c r="AY412" s="430"/>
      <c r="AZ412" s="430"/>
      <c r="BA412" s="430"/>
      <c r="BB412" s="430"/>
      <c r="BC412" s="431"/>
      <c r="BD412" s="430"/>
      <c r="BE412" s="430"/>
      <c r="BF412" s="430"/>
      <c r="BG412" s="430"/>
      <c r="BH412" s="431"/>
      <c r="BI412" s="430"/>
      <c r="BJ412" s="430"/>
      <c r="BK412" s="430"/>
      <c r="BL412" s="430"/>
      <c r="BM412" s="431"/>
      <c r="BN412" s="430"/>
      <c r="BO412" s="430"/>
      <c r="BP412" s="430"/>
      <c r="BQ412" s="430"/>
      <c r="BR412" s="431"/>
      <c r="BS412" s="430"/>
      <c r="BT412" s="430"/>
      <c r="BU412" s="430"/>
      <c r="BV412" s="430"/>
      <c r="BW412" s="8"/>
      <c r="BZ412" s="9"/>
    </row>
    <row r="413" spans="4:78" ht="12.75" customHeight="1" x14ac:dyDescent="0.35">
      <c r="D413" s="8" t="s">
        <v>350</v>
      </c>
      <c r="G413" s="430">
        <f>SUM(G414:G414)</f>
        <v>0</v>
      </c>
      <c r="H413" s="430"/>
      <c r="I413" s="430"/>
      <c r="J413" s="431"/>
      <c r="K413" s="430"/>
      <c r="L413" s="430">
        <f>SUM(L414:L414)</f>
        <v>0</v>
      </c>
      <c r="M413" s="430"/>
      <c r="N413" s="430"/>
      <c r="O413" s="431"/>
      <c r="P413" s="430"/>
      <c r="Q413" s="430">
        <f>SUM(Q414:Q414)</f>
        <v>0</v>
      </c>
      <c r="R413" s="430"/>
      <c r="S413" s="430"/>
      <c r="T413" s="431"/>
      <c r="U413" s="430"/>
      <c r="V413" s="430">
        <f>SUM(V414:V414)</f>
        <v>0</v>
      </c>
      <c r="W413" s="430"/>
      <c r="X413" s="430"/>
      <c r="Y413" s="431"/>
      <c r="Z413" s="430"/>
      <c r="AA413" s="430">
        <f>SUM(AA414:AA414)</f>
        <v>0</v>
      </c>
      <c r="AB413" s="430"/>
      <c r="AC413" s="430"/>
      <c r="AD413" s="431"/>
      <c r="AE413" s="430"/>
      <c r="AF413" s="430">
        <f>SUM(AF414:AF414)</f>
        <v>0</v>
      </c>
      <c r="AG413" s="430"/>
      <c r="AH413" s="430"/>
      <c r="AI413" s="431"/>
      <c r="AJ413" s="430"/>
      <c r="AK413" s="430">
        <f>SUM(AK414:AK414)</f>
        <v>0</v>
      </c>
      <c r="AL413" s="430"/>
      <c r="AM413" s="430"/>
      <c r="AN413" s="431"/>
      <c r="AO413" s="430"/>
      <c r="AP413" s="430">
        <f>SUM(AP414:AP414)</f>
        <v>0</v>
      </c>
      <c r="AQ413" s="430"/>
      <c r="AR413" s="430"/>
      <c r="AS413" s="431"/>
      <c r="AT413" s="430"/>
      <c r="AU413" s="430">
        <f>SUM(AU414:AU414)</f>
        <v>0</v>
      </c>
      <c r="AV413" s="430"/>
      <c r="AW413" s="430"/>
      <c r="AX413" s="431"/>
      <c r="AY413" s="430"/>
      <c r="AZ413" s="430">
        <f>SUM(AZ414:AZ414)</f>
        <v>0</v>
      </c>
      <c r="BA413" s="430"/>
      <c r="BB413" s="430"/>
      <c r="BC413" s="431"/>
      <c r="BD413" s="430"/>
      <c r="BE413" s="430">
        <f>SUM(BE414:BE414)</f>
        <v>0</v>
      </c>
      <c r="BF413" s="430"/>
      <c r="BG413" s="430"/>
      <c r="BH413" s="431"/>
      <c r="BI413" s="430"/>
      <c r="BJ413" s="430">
        <f>SUM(BJ414:BJ414)</f>
        <v>0</v>
      </c>
      <c r="BK413" s="430"/>
      <c r="BL413" s="430"/>
      <c r="BM413" s="431"/>
      <c r="BN413" s="430"/>
      <c r="BO413" s="430">
        <f>SUM(BO414:BO414)</f>
        <v>0</v>
      </c>
      <c r="BP413" s="430"/>
      <c r="BQ413" s="430"/>
      <c r="BR413" s="431"/>
      <c r="BS413" s="430"/>
      <c r="BT413" s="430">
        <f>SUM(BT414:BT414)</f>
        <v>0</v>
      </c>
      <c r="BU413" s="430"/>
      <c r="BV413" s="430"/>
      <c r="BW413" s="8"/>
      <c r="BZ413" s="9"/>
    </row>
    <row r="414" spans="4:78" ht="12.75" customHeight="1" x14ac:dyDescent="0.35">
      <c r="D414" s="8" t="s">
        <v>328</v>
      </c>
      <c r="F414" s="435"/>
      <c r="G414" s="439">
        <v>0</v>
      </c>
      <c r="H414" s="437"/>
      <c r="I414" s="430"/>
      <c r="J414" s="431"/>
      <c r="K414" s="438"/>
      <c r="L414" s="439">
        <v>0</v>
      </c>
      <c r="M414" s="437"/>
      <c r="N414" s="430"/>
      <c r="O414" s="431"/>
      <c r="P414" s="438"/>
      <c r="Q414" s="439">
        <v>0</v>
      </c>
      <c r="R414" s="437"/>
      <c r="S414" s="430"/>
      <c r="T414" s="431"/>
      <c r="U414" s="438"/>
      <c r="V414" s="439">
        <v>0</v>
      </c>
      <c r="W414" s="437"/>
      <c r="X414" s="430"/>
      <c r="Y414" s="431"/>
      <c r="Z414" s="438"/>
      <c r="AA414" s="439">
        <v>0</v>
      </c>
      <c r="AB414" s="437"/>
      <c r="AC414" s="430"/>
      <c r="AD414" s="431"/>
      <c r="AE414" s="438"/>
      <c r="AF414" s="439">
        <v>0</v>
      </c>
      <c r="AG414" s="437"/>
      <c r="AH414" s="430"/>
      <c r="AI414" s="431"/>
      <c r="AJ414" s="438"/>
      <c r="AK414" s="439">
        <v>0</v>
      </c>
      <c r="AL414" s="437"/>
      <c r="AM414" s="430"/>
      <c r="AN414" s="431"/>
      <c r="AO414" s="438"/>
      <c r="AP414" s="439">
        <v>0</v>
      </c>
      <c r="AQ414" s="437"/>
      <c r="AR414" s="430"/>
      <c r="AS414" s="431"/>
      <c r="AT414" s="438"/>
      <c r="AU414" s="439">
        <v>0</v>
      </c>
      <c r="AV414" s="437"/>
      <c r="AW414" s="430"/>
      <c r="AX414" s="431"/>
      <c r="AY414" s="438"/>
      <c r="AZ414" s="439">
        <v>0</v>
      </c>
      <c r="BA414" s="437"/>
      <c r="BB414" s="430"/>
      <c r="BC414" s="431"/>
      <c r="BD414" s="438"/>
      <c r="BE414" s="439">
        <v>0</v>
      </c>
      <c r="BF414" s="437"/>
      <c r="BG414" s="430"/>
      <c r="BH414" s="431"/>
      <c r="BI414" s="438"/>
      <c r="BJ414" s="439">
        <v>0</v>
      </c>
      <c r="BK414" s="437"/>
      <c r="BL414" s="430"/>
      <c r="BM414" s="431"/>
      <c r="BN414" s="438"/>
      <c r="BO414" s="439">
        <v>0</v>
      </c>
      <c r="BP414" s="437"/>
      <c r="BQ414" s="430"/>
      <c r="BR414" s="431"/>
      <c r="BS414" s="438"/>
      <c r="BT414" s="439">
        <f>SUM(L414:BO414)</f>
        <v>0</v>
      </c>
      <c r="BU414" s="437"/>
      <c r="BV414" s="430"/>
      <c r="BW414" s="8"/>
      <c r="BZ414" s="9"/>
    </row>
    <row r="415" spans="4:78" ht="12.75" customHeight="1" x14ac:dyDescent="0.35">
      <c r="D415" s="8"/>
      <c r="G415" s="430"/>
      <c r="H415" s="430"/>
      <c r="I415" s="430"/>
      <c r="J415" s="431"/>
      <c r="K415" s="430"/>
      <c r="L415" s="430"/>
      <c r="M415" s="430"/>
      <c r="N415" s="430"/>
      <c r="O415" s="431"/>
      <c r="P415" s="430"/>
      <c r="Q415" s="430"/>
      <c r="R415" s="430"/>
      <c r="S415" s="430"/>
      <c r="T415" s="431"/>
      <c r="U415" s="430"/>
      <c r="V415" s="430"/>
      <c r="W415" s="430"/>
      <c r="X415" s="430"/>
      <c r="Y415" s="431"/>
      <c r="Z415" s="430"/>
      <c r="AA415" s="430"/>
      <c r="AB415" s="430"/>
      <c r="AC415" s="430"/>
      <c r="AD415" s="431"/>
      <c r="AE415" s="430"/>
      <c r="AF415" s="430"/>
      <c r="AG415" s="430"/>
      <c r="AH415" s="430"/>
      <c r="AI415" s="431"/>
      <c r="AJ415" s="430"/>
      <c r="AK415" s="430"/>
      <c r="AL415" s="430"/>
      <c r="AM415" s="430"/>
      <c r="AN415" s="431"/>
      <c r="AO415" s="430"/>
      <c r="AP415" s="430"/>
      <c r="AQ415" s="430"/>
      <c r="AR415" s="430"/>
      <c r="AS415" s="431"/>
      <c r="AT415" s="430"/>
      <c r="AU415" s="430"/>
      <c r="AV415" s="430"/>
      <c r="AW415" s="430"/>
      <c r="AX415" s="431"/>
      <c r="AY415" s="430"/>
      <c r="AZ415" s="430"/>
      <c r="BA415" s="430"/>
      <c r="BB415" s="430"/>
      <c r="BC415" s="431"/>
      <c r="BD415" s="430"/>
      <c r="BE415" s="430"/>
      <c r="BF415" s="430"/>
      <c r="BG415" s="430"/>
      <c r="BH415" s="431"/>
      <c r="BI415" s="430"/>
      <c r="BJ415" s="430"/>
      <c r="BK415" s="430"/>
      <c r="BL415" s="430"/>
      <c r="BM415" s="431"/>
      <c r="BN415" s="430"/>
      <c r="BO415" s="430"/>
      <c r="BP415" s="430"/>
      <c r="BQ415" s="430"/>
      <c r="BR415" s="431"/>
      <c r="BS415" s="430"/>
      <c r="BT415" s="430"/>
      <c r="BU415" s="430"/>
      <c r="BV415" s="430"/>
      <c r="BW415" s="8"/>
      <c r="BZ415" s="9"/>
    </row>
    <row r="416" spans="4:78" x14ac:dyDescent="0.35">
      <c r="D416" s="8" t="s">
        <v>351</v>
      </c>
      <c r="G416" s="430">
        <f>SUM(G417)</f>
        <v>0</v>
      </c>
      <c r="H416" s="430"/>
      <c r="I416" s="430"/>
      <c r="J416" s="431"/>
      <c r="L416" s="430">
        <f>SUM(L417)</f>
        <v>0</v>
      </c>
      <c r="M416" s="430"/>
      <c r="N416" s="430"/>
      <c r="O416" s="431"/>
      <c r="Q416" s="430">
        <f>SUM(Q417:Q417)</f>
        <v>218694</v>
      </c>
      <c r="R416" s="430"/>
      <c r="S416" s="430"/>
      <c r="T416" s="431"/>
      <c r="V416" s="430">
        <f>SUM(V417)</f>
        <v>0</v>
      </c>
      <c r="W416" s="430"/>
      <c r="X416" s="430"/>
      <c r="Y416" s="431"/>
      <c r="AA416" s="430">
        <f>SUM(AA417)</f>
        <v>0</v>
      </c>
      <c r="AB416" s="430"/>
      <c r="AC416" s="430"/>
      <c r="AD416" s="431"/>
      <c r="AF416" s="430">
        <f>SUM(AF417)</f>
        <v>0</v>
      </c>
      <c r="AG416" s="430"/>
      <c r="AH416" s="430"/>
      <c r="AI416" s="431"/>
      <c r="AK416" s="430">
        <f>SUM(AK417)</f>
        <v>0</v>
      </c>
      <c r="AL416" s="430"/>
      <c r="AM416" s="430"/>
      <c r="AN416" s="431"/>
      <c r="AP416" s="430">
        <f>SUM(AP417)</f>
        <v>0</v>
      </c>
      <c r="AQ416" s="430"/>
      <c r="AR416" s="430"/>
      <c r="AS416" s="431"/>
      <c r="AU416" s="430">
        <f>SUM(AU417)</f>
        <v>0</v>
      </c>
      <c r="AV416" s="430"/>
      <c r="AW416" s="430"/>
      <c r="AX416" s="431"/>
      <c r="AZ416" s="430">
        <f>SUM(AZ417)</f>
        <v>0</v>
      </c>
      <c r="BA416" s="430"/>
      <c r="BB416" s="430"/>
      <c r="BC416" s="431"/>
      <c r="BE416" s="430">
        <f>SUM(BE417)</f>
        <v>0</v>
      </c>
      <c r="BF416" s="430"/>
      <c r="BG416" s="430"/>
      <c r="BH416" s="431"/>
      <c r="BJ416" s="430">
        <f>SUM(BJ417)</f>
        <v>0</v>
      </c>
      <c r="BK416" s="430"/>
      <c r="BL416" s="430"/>
      <c r="BM416" s="431"/>
      <c r="BO416" s="430">
        <f>SUM(BO417)</f>
        <v>0</v>
      </c>
      <c r="BP416" s="430"/>
      <c r="BQ416" s="430"/>
      <c r="BR416" s="431"/>
      <c r="BT416" s="430">
        <f>SUM(BT417:BT417)</f>
        <v>218694</v>
      </c>
      <c r="BU416" s="430"/>
      <c r="BV416" s="430"/>
      <c r="BW416" s="8"/>
      <c r="BZ416" s="9"/>
    </row>
    <row r="417" spans="4:78" x14ac:dyDescent="0.35">
      <c r="D417" s="8" t="s">
        <v>328</v>
      </c>
      <c r="F417" s="435"/>
      <c r="G417" s="439">
        <v>0</v>
      </c>
      <c r="H417" s="437"/>
      <c r="I417" s="430"/>
      <c r="J417" s="431"/>
      <c r="K417" s="435"/>
      <c r="L417" s="439">
        <v>0</v>
      </c>
      <c r="M417" s="437"/>
      <c r="N417" s="430"/>
      <c r="O417" s="431"/>
      <c r="P417" s="435"/>
      <c r="Q417" s="439">
        <v>218694</v>
      </c>
      <c r="R417" s="437"/>
      <c r="S417" s="430"/>
      <c r="T417" s="431"/>
      <c r="U417" s="435"/>
      <c r="V417" s="439">
        <v>0</v>
      </c>
      <c r="W417" s="437"/>
      <c r="X417" s="430"/>
      <c r="Y417" s="431"/>
      <c r="Z417" s="435"/>
      <c r="AA417" s="439">
        <v>0</v>
      </c>
      <c r="AB417" s="437"/>
      <c r="AC417" s="430"/>
      <c r="AD417" s="431"/>
      <c r="AE417" s="435"/>
      <c r="AF417" s="439">
        <v>0</v>
      </c>
      <c r="AG417" s="437"/>
      <c r="AH417" s="430"/>
      <c r="AI417" s="431"/>
      <c r="AJ417" s="435"/>
      <c r="AK417" s="439">
        <v>0</v>
      </c>
      <c r="AL417" s="437"/>
      <c r="AM417" s="430"/>
      <c r="AN417" s="431"/>
      <c r="AO417" s="435"/>
      <c r="AP417" s="439">
        <v>0</v>
      </c>
      <c r="AQ417" s="437"/>
      <c r="AR417" s="430"/>
      <c r="AS417" s="431"/>
      <c r="AT417" s="435"/>
      <c r="AU417" s="439">
        <v>0</v>
      </c>
      <c r="AV417" s="437"/>
      <c r="AW417" s="430"/>
      <c r="AX417" s="431"/>
      <c r="AY417" s="435"/>
      <c r="AZ417" s="439">
        <v>0</v>
      </c>
      <c r="BA417" s="437"/>
      <c r="BB417" s="430"/>
      <c r="BC417" s="431"/>
      <c r="BD417" s="435"/>
      <c r="BE417" s="439">
        <v>0</v>
      </c>
      <c r="BF417" s="437"/>
      <c r="BG417" s="430"/>
      <c r="BH417" s="431"/>
      <c r="BI417" s="435"/>
      <c r="BJ417" s="439">
        <v>0</v>
      </c>
      <c r="BK417" s="437"/>
      <c r="BL417" s="430"/>
      <c r="BM417" s="431"/>
      <c r="BN417" s="435"/>
      <c r="BO417" s="439">
        <v>0</v>
      </c>
      <c r="BP417" s="437"/>
      <c r="BQ417" s="430"/>
      <c r="BR417" s="431"/>
      <c r="BS417" s="435"/>
      <c r="BT417" s="439">
        <f>SUM(L417:BO417)</f>
        <v>218694</v>
      </c>
      <c r="BU417" s="437"/>
      <c r="BV417" s="430"/>
      <c r="BW417" s="8"/>
      <c r="BZ417" s="9"/>
    </row>
    <row r="418" spans="4:78" x14ac:dyDescent="0.35">
      <c r="D418" s="8"/>
      <c r="G418" s="430"/>
      <c r="H418" s="430"/>
      <c r="I418" s="430"/>
      <c r="J418" s="431"/>
      <c r="K418" s="430"/>
      <c r="L418" s="430"/>
      <c r="M418" s="430"/>
      <c r="N418" s="430"/>
      <c r="O418" s="431"/>
      <c r="P418" s="430"/>
      <c r="Q418" s="430"/>
      <c r="R418" s="430"/>
      <c r="S418" s="430"/>
      <c r="T418" s="431"/>
      <c r="U418" s="430"/>
      <c r="V418" s="430"/>
      <c r="W418" s="430"/>
      <c r="X418" s="430"/>
      <c r="Y418" s="431"/>
      <c r="Z418" s="430"/>
      <c r="AA418" s="430"/>
      <c r="AB418" s="430"/>
      <c r="AC418" s="430"/>
      <c r="AD418" s="431"/>
      <c r="AE418" s="430"/>
      <c r="AF418" s="430"/>
      <c r="AG418" s="430"/>
      <c r="AH418" s="430"/>
      <c r="AI418" s="431"/>
      <c r="AJ418" s="430"/>
      <c r="AK418" s="430"/>
      <c r="AL418" s="430"/>
      <c r="AM418" s="430"/>
      <c r="AN418" s="431"/>
      <c r="AO418" s="430"/>
      <c r="AP418" s="430"/>
      <c r="AQ418" s="430"/>
      <c r="AR418" s="430"/>
      <c r="AS418" s="431"/>
      <c r="AT418" s="430"/>
      <c r="AU418" s="430"/>
      <c r="AV418" s="430"/>
      <c r="AW418" s="430"/>
      <c r="AX418" s="431"/>
      <c r="AY418" s="430"/>
      <c r="AZ418" s="430"/>
      <c r="BA418" s="430"/>
      <c r="BB418" s="430"/>
      <c r="BC418" s="431"/>
      <c r="BD418" s="430"/>
      <c r="BE418" s="430"/>
      <c r="BF418" s="430"/>
      <c r="BG418" s="430"/>
      <c r="BH418" s="431"/>
      <c r="BI418" s="430"/>
      <c r="BJ418" s="430"/>
      <c r="BK418" s="430"/>
      <c r="BL418" s="430"/>
      <c r="BM418" s="431"/>
      <c r="BN418" s="430"/>
      <c r="BO418" s="430"/>
      <c r="BP418" s="430"/>
      <c r="BQ418" s="430"/>
      <c r="BR418" s="431"/>
      <c r="BS418" s="430"/>
      <c r="BT418" s="430"/>
      <c r="BU418" s="430"/>
      <c r="BV418" s="430"/>
      <c r="BW418" s="8"/>
      <c r="BZ418" s="9"/>
    </row>
    <row r="419" spans="4:78" x14ac:dyDescent="0.35">
      <c r="D419" s="8" t="s">
        <v>352</v>
      </c>
      <c r="G419" s="430">
        <f>SUM(G420:G420)</f>
        <v>0</v>
      </c>
      <c r="I419" s="430"/>
      <c r="J419" s="431"/>
      <c r="K419" s="430"/>
      <c r="L419" s="430">
        <f>SUM(L420:L420)</f>
        <v>0</v>
      </c>
      <c r="M419" s="430"/>
      <c r="N419" s="430"/>
      <c r="O419" s="431"/>
      <c r="P419" s="430"/>
      <c r="Q419" s="430">
        <f>SUM(Q420:Q420)</f>
        <v>0</v>
      </c>
      <c r="R419" s="430"/>
      <c r="S419" s="430"/>
      <c r="T419" s="431"/>
      <c r="U419" s="430"/>
      <c r="V419" s="430">
        <f>SUM(V420:V420)</f>
        <v>0</v>
      </c>
      <c r="W419" s="430"/>
      <c r="X419" s="430"/>
      <c r="Y419" s="431"/>
      <c r="Z419" s="430"/>
      <c r="AA419" s="430">
        <f>SUM(AA420:AA420)</f>
        <v>0</v>
      </c>
      <c r="AB419" s="430"/>
      <c r="AC419" s="430"/>
      <c r="AD419" s="431"/>
      <c r="AE419" s="430"/>
      <c r="AF419" s="430">
        <f>SUM(AF420:AF420)</f>
        <v>0</v>
      </c>
      <c r="AG419" s="430"/>
      <c r="AH419" s="430"/>
      <c r="AI419" s="431"/>
      <c r="AJ419" s="430"/>
      <c r="AK419" s="430">
        <f>SUM(AK420:AK420)</f>
        <v>0</v>
      </c>
      <c r="AL419" s="430"/>
      <c r="AM419" s="430"/>
      <c r="AN419" s="431"/>
      <c r="AO419" s="430"/>
      <c r="AP419" s="430">
        <f>SUM(AP420:AP420)</f>
        <v>0</v>
      </c>
      <c r="AQ419" s="430"/>
      <c r="AR419" s="430"/>
      <c r="AS419" s="431"/>
      <c r="AT419" s="430"/>
      <c r="AU419" s="430">
        <f>SUM(AU420:AU420)</f>
        <v>0</v>
      </c>
      <c r="AV419" s="430"/>
      <c r="AW419" s="430"/>
      <c r="AX419" s="431"/>
      <c r="AY419" s="430"/>
      <c r="AZ419" s="430">
        <f>SUM(AZ420:AZ420)</f>
        <v>0</v>
      </c>
      <c r="BA419" s="430"/>
      <c r="BB419" s="430"/>
      <c r="BC419" s="431"/>
      <c r="BD419" s="430"/>
      <c r="BE419" s="430">
        <f>SUM(BE420:BE420)</f>
        <v>0</v>
      </c>
      <c r="BF419" s="430"/>
      <c r="BG419" s="430"/>
      <c r="BH419" s="431"/>
      <c r="BI419" s="430"/>
      <c r="BJ419" s="430">
        <f>SUM(BJ420:BJ420)</f>
        <v>0</v>
      </c>
      <c r="BK419" s="430"/>
      <c r="BL419" s="430"/>
      <c r="BM419" s="431"/>
      <c r="BN419" s="430"/>
      <c r="BO419" s="430">
        <f>SUM(BO420:BO420)</f>
        <v>0</v>
      </c>
      <c r="BP419" s="430"/>
      <c r="BQ419" s="430"/>
      <c r="BR419" s="431"/>
      <c r="BS419" s="430"/>
      <c r="BT419" s="430">
        <f>SUM(BT420:BT420)</f>
        <v>0</v>
      </c>
      <c r="BU419" s="430"/>
      <c r="BV419" s="430"/>
      <c r="BW419" s="8"/>
      <c r="BZ419" s="9"/>
    </row>
    <row r="420" spans="4:78" x14ac:dyDescent="0.35">
      <c r="D420" s="8" t="s">
        <v>328</v>
      </c>
      <c r="F420" s="435"/>
      <c r="G420" s="439">
        <v>0</v>
      </c>
      <c r="H420" s="437"/>
      <c r="I420" s="430"/>
      <c r="J420" s="431"/>
      <c r="K420" s="435"/>
      <c r="L420" s="439">
        <v>0</v>
      </c>
      <c r="M420" s="437"/>
      <c r="N420" s="430"/>
      <c r="O420" s="431"/>
      <c r="P420" s="435"/>
      <c r="Q420" s="439">
        <v>0</v>
      </c>
      <c r="R420" s="437"/>
      <c r="S420" s="430"/>
      <c r="T420" s="431"/>
      <c r="U420" s="435"/>
      <c r="V420" s="439">
        <v>0</v>
      </c>
      <c r="W420" s="437"/>
      <c r="X420" s="430"/>
      <c r="Y420" s="431"/>
      <c r="Z420" s="435"/>
      <c r="AA420" s="439">
        <v>0</v>
      </c>
      <c r="AB420" s="437"/>
      <c r="AC420" s="430"/>
      <c r="AD420" s="431"/>
      <c r="AE420" s="435"/>
      <c r="AF420" s="439">
        <v>0</v>
      </c>
      <c r="AG420" s="437"/>
      <c r="AH420" s="430"/>
      <c r="AI420" s="431"/>
      <c r="AJ420" s="435"/>
      <c r="AK420" s="439">
        <v>0</v>
      </c>
      <c r="AL420" s="437"/>
      <c r="AM420" s="430"/>
      <c r="AN420" s="431"/>
      <c r="AO420" s="435"/>
      <c r="AP420" s="439">
        <v>0</v>
      </c>
      <c r="AQ420" s="437"/>
      <c r="AR420" s="430"/>
      <c r="AS420" s="431"/>
      <c r="AT420" s="435"/>
      <c r="AU420" s="439">
        <v>0</v>
      </c>
      <c r="AV420" s="437"/>
      <c r="AW420" s="430"/>
      <c r="AX420" s="431"/>
      <c r="AY420" s="435"/>
      <c r="AZ420" s="439">
        <v>0</v>
      </c>
      <c r="BA420" s="437"/>
      <c r="BB420" s="430"/>
      <c r="BC420" s="431"/>
      <c r="BD420" s="435"/>
      <c r="BE420" s="439">
        <v>0</v>
      </c>
      <c r="BF420" s="437"/>
      <c r="BG420" s="430"/>
      <c r="BH420" s="431"/>
      <c r="BI420" s="435"/>
      <c r="BJ420" s="439">
        <v>0</v>
      </c>
      <c r="BK420" s="437"/>
      <c r="BL420" s="430"/>
      <c r="BM420" s="431"/>
      <c r="BN420" s="435"/>
      <c r="BO420" s="439">
        <v>0</v>
      </c>
      <c r="BP420" s="437"/>
      <c r="BQ420" s="430"/>
      <c r="BR420" s="431"/>
      <c r="BS420" s="435"/>
      <c r="BT420" s="439">
        <f>SUM(L420:BO420)</f>
        <v>0</v>
      </c>
      <c r="BU420" s="437"/>
      <c r="BV420" s="430"/>
      <c r="BW420" s="8"/>
      <c r="BZ420" s="9"/>
    </row>
    <row r="421" spans="4:78" x14ac:dyDescent="0.35">
      <c r="D421" s="8"/>
      <c r="G421" s="430"/>
      <c r="H421" s="430"/>
      <c r="I421" s="430"/>
      <c r="J421" s="431"/>
      <c r="L421" s="430"/>
      <c r="M421" s="430"/>
      <c r="N421" s="430"/>
      <c r="O421" s="431"/>
      <c r="Q421" s="430"/>
      <c r="R421" s="430"/>
      <c r="S421" s="430"/>
      <c r="T421" s="431"/>
      <c r="V421" s="430"/>
      <c r="W421" s="430"/>
      <c r="X421" s="430"/>
      <c r="Y421" s="431"/>
      <c r="AA421" s="430"/>
      <c r="AB421" s="430"/>
      <c r="AC421" s="430"/>
      <c r="AD421" s="431"/>
      <c r="AF421" s="430"/>
      <c r="AG421" s="430"/>
      <c r="AH421" s="430"/>
      <c r="AI421" s="431"/>
      <c r="AK421" s="430"/>
      <c r="AL421" s="430"/>
      <c r="AM421" s="430"/>
      <c r="AN421" s="431"/>
      <c r="AP421" s="430"/>
      <c r="AQ421" s="430"/>
      <c r="AR421" s="430"/>
      <c r="AS421" s="431"/>
      <c r="AU421" s="430"/>
      <c r="AV421" s="430"/>
      <c r="AW421" s="430"/>
      <c r="AX421" s="431"/>
      <c r="AZ421" s="430"/>
      <c r="BA421" s="430"/>
      <c r="BB421" s="430"/>
      <c r="BC421" s="431"/>
      <c r="BE421" s="430"/>
      <c r="BF421" s="430"/>
      <c r="BG421" s="430"/>
      <c r="BH421" s="431"/>
      <c r="BJ421" s="430"/>
      <c r="BK421" s="430"/>
      <c r="BL421" s="430"/>
      <c r="BM421" s="431"/>
      <c r="BO421" s="430"/>
      <c r="BP421" s="430"/>
      <c r="BQ421" s="430"/>
      <c r="BR421" s="431"/>
      <c r="BT421" s="430"/>
      <c r="BU421" s="430"/>
      <c r="BV421" s="430"/>
      <c r="BW421" s="8"/>
      <c r="BZ421" s="9"/>
    </row>
    <row r="422" spans="4:78" x14ac:dyDescent="0.35">
      <c r="D422" s="8" t="s">
        <v>353</v>
      </c>
      <c r="G422" s="430">
        <f>SUM(G423:G423)</f>
        <v>0</v>
      </c>
      <c r="I422" s="430"/>
      <c r="J422" s="431"/>
      <c r="K422" s="430"/>
      <c r="L422" s="430">
        <f>SUM(L423:L423)</f>
        <v>0</v>
      </c>
      <c r="M422" s="430"/>
      <c r="N422" s="430"/>
      <c r="O422" s="431"/>
      <c r="P422" s="430"/>
      <c r="Q422" s="430">
        <f>SUM(Q423:Q423)</f>
        <v>82818</v>
      </c>
      <c r="R422" s="430"/>
      <c r="S422" s="430"/>
      <c r="T422" s="431"/>
      <c r="U422" s="430"/>
      <c r="V422" s="430">
        <f>SUM(V423:V423)</f>
        <v>293189</v>
      </c>
      <c r="W422" s="430"/>
      <c r="X422" s="430"/>
      <c r="Y422" s="431"/>
      <c r="Z422" s="430"/>
      <c r="AA422" s="430">
        <f>SUM(AA423:AA423)</f>
        <v>0</v>
      </c>
      <c r="AB422" s="430"/>
      <c r="AC422" s="430"/>
      <c r="AD422" s="431"/>
      <c r="AE422" s="430"/>
      <c r="AF422" s="430">
        <f>SUM(AF423:AF423)</f>
        <v>0</v>
      </c>
      <c r="AG422" s="430"/>
      <c r="AH422" s="430"/>
      <c r="AI422" s="431"/>
      <c r="AJ422" s="430"/>
      <c r="AK422" s="430">
        <f>SUM(AK423:AK423)</f>
        <v>0</v>
      </c>
      <c r="AL422" s="430"/>
      <c r="AM422" s="430"/>
      <c r="AN422" s="431"/>
      <c r="AO422" s="430"/>
      <c r="AP422" s="430">
        <f>SUM(AP423:AP423)</f>
        <v>0</v>
      </c>
      <c r="AQ422" s="430"/>
      <c r="AR422" s="430"/>
      <c r="AS422" s="431"/>
      <c r="AT422" s="430"/>
      <c r="AU422" s="430">
        <f>SUM(AU423:AU423)</f>
        <v>0</v>
      </c>
      <c r="AV422" s="430"/>
      <c r="AW422" s="430"/>
      <c r="AX422" s="431"/>
      <c r="AY422" s="430"/>
      <c r="AZ422" s="430">
        <f>SUM(AZ423:AZ423)</f>
        <v>0</v>
      </c>
      <c r="BA422" s="430"/>
      <c r="BB422" s="430"/>
      <c r="BC422" s="431"/>
      <c r="BD422" s="430"/>
      <c r="BE422" s="430">
        <f>SUM(BE423:BE423)</f>
        <v>0</v>
      </c>
      <c r="BF422" s="430"/>
      <c r="BG422" s="430"/>
      <c r="BH422" s="431"/>
      <c r="BI422" s="430"/>
      <c r="BJ422" s="430">
        <f>SUM(BJ423:BJ423)</f>
        <v>0</v>
      </c>
      <c r="BK422" s="430"/>
      <c r="BL422" s="430"/>
      <c r="BM422" s="431"/>
      <c r="BN422" s="430"/>
      <c r="BO422" s="430">
        <f>SUM(BO423:BO423)</f>
        <v>0</v>
      </c>
      <c r="BP422" s="430"/>
      <c r="BQ422" s="430"/>
      <c r="BR422" s="431"/>
      <c r="BT422" s="430">
        <f>SUM(BT423:BT423)</f>
        <v>376007</v>
      </c>
      <c r="BU422" s="430"/>
      <c r="BV422" s="430"/>
      <c r="BW422" s="8"/>
      <c r="BZ422" s="9"/>
    </row>
    <row r="423" spans="4:78" x14ac:dyDescent="0.35">
      <c r="D423" s="8" t="s">
        <v>328</v>
      </c>
      <c r="F423" s="435"/>
      <c r="G423" s="439">
        <v>0</v>
      </c>
      <c r="H423" s="437"/>
      <c r="I423" s="430"/>
      <c r="J423" s="431"/>
      <c r="K423" s="435"/>
      <c r="L423" s="439">
        <v>0</v>
      </c>
      <c r="M423" s="437"/>
      <c r="N423" s="430"/>
      <c r="O423" s="431"/>
      <c r="P423" s="435"/>
      <c r="Q423" s="439">
        <v>82818</v>
      </c>
      <c r="R423" s="437"/>
      <c r="S423" s="430"/>
      <c r="T423" s="431"/>
      <c r="U423" s="435"/>
      <c r="V423" s="439">
        <v>293189</v>
      </c>
      <c r="W423" s="437"/>
      <c r="X423" s="430"/>
      <c r="Y423" s="431"/>
      <c r="Z423" s="435"/>
      <c r="AA423" s="439">
        <v>0</v>
      </c>
      <c r="AB423" s="437"/>
      <c r="AC423" s="430"/>
      <c r="AD423" s="431"/>
      <c r="AE423" s="435"/>
      <c r="AF423" s="439">
        <v>0</v>
      </c>
      <c r="AG423" s="437"/>
      <c r="AH423" s="430"/>
      <c r="AI423" s="431"/>
      <c r="AJ423" s="435"/>
      <c r="AK423" s="439">
        <v>0</v>
      </c>
      <c r="AL423" s="437"/>
      <c r="AM423" s="430"/>
      <c r="AN423" s="431"/>
      <c r="AO423" s="435"/>
      <c r="AP423" s="439">
        <v>0</v>
      </c>
      <c r="AQ423" s="437"/>
      <c r="AR423" s="430"/>
      <c r="AS423" s="431"/>
      <c r="AT423" s="435"/>
      <c r="AU423" s="439">
        <v>0</v>
      </c>
      <c r="AV423" s="437"/>
      <c r="AW423" s="430"/>
      <c r="AX423" s="431"/>
      <c r="AY423" s="435"/>
      <c r="AZ423" s="439">
        <v>0</v>
      </c>
      <c r="BA423" s="437"/>
      <c r="BB423" s="430"/>
      <c r="BC423" s="431"/>
      <c r="BD423" s="435"/>
      <c r="BE423" s="439">
        <v>0</v>
      </c>
      <c r="BF423" s="437"/>
      <c r="BG423" s="430"/>
      <c r="BH423" s="431"/>
      <c r="BI423" s="435"/>
      <c r="BJ423" s="439">
        <v>0</v>
      </c>
      <c r="BK423" s="437"/>
      <c r="BL423" s="430"/>
      <c r="BM423" s="431"/>
      <c r="BN423" s="435"/>
      <c r="BO423" s="439">
        <v>0</v>
      </c>
      <c r="BP423" s="437"/>
      <c r="BQ423" s="430"/>
      <c r="BR423" s="431"/>
      <c r="BS423" s="435"/>
      <c r="BT423" s="439">
        <f>SUM(L423:BO423)</f>
        <v>376007</v>
      </c>
      <c r="BU423" s="437"/>
      <c r="BV423" s="430"/>
      <c r="BW423" s="8"/>
      <c r="BZ423" s="9"/>
    </row>
    <row r="424" spans="4:78" x14ac:dyDescent="0.35">
      <c r="D424" s="8"/>
      <c r="G424" s="430"/>
      <c r="H424" s="430"/>
      <c r="I424" s="430"/>
      <c r="J424" s="431"/>
      <c r="L424" s="430"/>
      <c r="M424" s="430"/>
      <c r="N424" s="430"/>
      <c r="O424" s="431"/>
      <c r="Q424" s="430"/>
      <c r="R424" s="430"/>
      <c r="S424" s="430"/>
      <c r="T424" s="431"/>
      <c r="V424" s="430"/>
      <c r="W424" s="430"/>
      <c r="X424" s="430"/>
      <c r="Y424" s="431"/>
      <c r="AA424" s="430"/>
      <c r="AB424" s="430"/>
      <c r="AC424" s="430"/>
      <c r="AD424" s="431"/>
      <c r="AF424" s="430"/>
      <c r="AG424" s="430"/>
      <c r="AH424" s="430"/>
      <c r="AI424" s="431"/>
      <c r="AK424" s="430"/>
      <c r="AL424" s="430"/>
      <c r="AM424" s="430"/>
      <c r="AN424" s="431"/>
      <c r="AP424" s="430"/>
      <c r="AQ424" s="430"/>
      <c r="AR424" s="430"/>
      <c r="AS424" s="431"/>
      <c r="AU424" s="430"/>
      <c r="AV424" s="430"/>
      <c r="AW424" s="430"/>
      <c r="AX424" s="431"/>
      <c r="AZ424" s="430"/>
      <c r="BA424" s="430"/>
      <c r="BB424" s="430"/>
      <c r="BC424" s="431"/>
      <c r="BE424" s="430"/>
      <c r="BF424" s="430"/>
      <c r="BG424" s="430"/>
      <c r="BH424" s="431"/>
      <c r="BJ424" s="430"/>
      <c r="BK424" s="430"/>
      <c r="BL424" s="430"/>
      <c r="BM424" s="431"/>
      <c r="BO424" s="430"/>
      <c r="BP424" s="430"/>
      <c r="BQ424" s="430"/>
      <c r="BR424" s="431"/>
      <c r="BT424" s="430"/>
      <c r="BU424" s="430"/>
      <c r="BV424" s="430"/>
      <c r="BW424" s="8"/>
      <c r="BZ424" s="9"/>
    </row>
    <row r="425" spans="4:78" ht="12.75" customHeight="1" x14ac:dyDescent="0.35">
      <c r="D425" s="8" t="s">
        <v>354</v>
      </c>
      <c r="G425" s="430">
        <f>SUM(G426:G426)</f>
        <v>0</v>
      </c>
      <c r="I425" s="430"/>
      <c r="J425" s="431"/>
      <c r="K425" s="430"/>
      <c r="L425" s="430">
        <f>SUM(L426:L426)</f>
        <v>0</v>
      </c>
      <c r="M425" s="430"/>
      <c r="N425" s="430"/>
      <c r="O425" s="431"/>
      <c r="P425" s="430"/>
      <c r="Q425" s="430">
        <f>SUM(Q426:Q426)</f>
        <v>0</v>
      </c>
      <c r="R425" s="430"/>
      <c r="S425" s="430"/>
      <c r="T425" s="431"/>
      <c r="U425" s="430"/>
      <c r="V425" s="430">
        <f>SUM(V426:V426)</f>
        <v>0</v>
      </c>
      <c r="W425" s="430"/>
      <c r="X425" s="430"/>
      <c r="Y425" s="431"/>
      <c r="Z425" s="430"/>
      <c r="AA425" s="430">
        <f>SUM(AA426:AA426)</f>
        <v>0</v>
      </c>
      <c r="AB425" s="430"/>
      <c r="AC425" s="430"/>
      <c r="AD425" s="431"/>
      <c r="AE425" s="430"/>
      <c r="AF425" s="430">
        <f>SUM(AF426:AF426)</f>
        <v>0</v>
      </c>
      <c r="AG425" s="430"/>
      <c r="AH425" s="430"/>
      <c r="AI425" s="431"/>
      <c r="AJ425" s="430"/>
      <c r="AK425" s="430">
        <f>SUM(AK426:AK426)</f>
        <v>0</v>
      </c>
      <c r="AL425" s="430"/>
      <c r="AM425" s="430"/>
      <c r="AN425" s="431"/>
      <c r="AO425" s="430"/>
      <c r="AP425" s="430">
        <f>SUM(AP426:AP426)</f>
        <v>0</v>
      </c>
      <c r="AQ425" s="430"/>
      <c r="AR425" s="430"/>
      <c r="AS425" s="431"/>
      <c r="AT425" s="430"/>
      <c r="AU425" s="430">
        <f>SUM(AU426:AU426)</f>
        <v>0</v>
      </c>
      <c r="AV425" s="430"/>
      <c r="AW425" s="430"/>
      <c r="AX425" s="431"/>
      <c r="AY425" s="430"/>
      <c r="AZ425" s="430">
        <f>SUM(AZ426:AZ426)</f>
        <v>0</v>
      </c>
      <c r="BA425" s="430"/>
      <c r="BB425" s="430"/>
      <c r="BC425" s="431"/>
      <c r="BD425" s="430"/>
      <c r="BE425" s="430">
        <f>SUM(BE426:BE426)</f>
        <v>0</v>
      </c>
      <c r="BF425" s="430"/>
      <c r="BG425" s="430"/>
      <c r="BH425" s="431"/>
      <c r="BI425" s="430"/>
      <c r="BJ425" s="430">
        <f>SUM(BJ426:BJ426)</f>
        <v>0</v>
      </c>
      <c r="BK425" s="430"/>
      <c r="BL425" s="430"/>
      <c r="BM425" s="431"/>
      <c r="BN425" s="430"/>
      <c r="BO425" s="430">
        <f>SUM(BO426:BO426)</f>
        <v>0</v>
      </c>
      <c r="BP425" s="430"/>
      <c r="BQ425" s="430"/>
      <c r="BR425" s="431"/>
      <c r="BT425" s="430">
        <f>SUM(BT426:BT426)</f>
        <v>0</v>
      </c>
      <c r="BU425" s="430"/>
      <c r="BV425" s="430"/>
      <c r="BW425" s="8"/>
      <c r="BZ425" s="9"/>
    </row>
    <row r="426" spans="4:78" ht="12.75" customHeight="1" x14ac:dyDescent="0.35">
      <c r="D426" s="8" t="s">
        <v>328</v>
      </c>
      <c r="F426" s="435"/>
      <c r="G426" s="439">
        <v>0</v>
      </c>
      <c r="H426" s="437"/>
      <c r="I426" s="430"/>
      <c r="J426" s="431"/>
      <c r="K426" s="435"/>
      <c r="L426" s="439">
        <v>0</v>
      </c>
      <c r="M426" s="437"/>
      <c r="N426" s="430"/>
      <c r="O426" s="431"/>
      <c r="P426" s="435"/>
      <c r="Q426" s="439">
        <v>0</v>
      </c>
      <c r="R426" s="437"/>
      <c r="S426" s="430"/>
      <c r="T426" s="431"/>
      <c r="U426" s="435"/>
      <c r="V426" s="439">
        <v>0</v>
      </c>
      <c r="W426" s="437"/>
      <c r="X426" s="430"/>
      <c r="Y426" s="431"/>
      <c r="Z426" s="435"/>
      <c r="AA426" s="439">
        <v>0</v>
      </c>
      <c r="AB426" s="437"/>
      <c r="AC426" s="430"/>
      <c r="AD426" s="431"/>
      <c r="AE426" s="435"/>
      <c r="AF426" s="439">
        <v>0</v>
      </c>
      <c r="AG426" s="437"/>
      <c r="AH426" s="430"/>
      <c r="AI426" s="431"/>
      <c r="AJ426" s="435"/>
      <c r="AK426" s="439">
        <v>0</v>
      </c>
      <c r="AL426" s="437"/>
      <c r="AM426" s="430"/>
      <c r="AN426" s="431"/>
      <c r="AO426" s="435"/>
      <c r="AP426" s="439">
        <v>0</v>
      </c>
      <c r="AQ426" s="437"/>
      <c r="AR426" s="430"/>
      <c r="AS426" s="431"/>
      <c r="AT426" s="435"/>
      <c r="AU426" s="439">
        <v>0</v>
      </c>
      <c r="AV426" s="437"/>
      <c r="AW426" s="430"/>
      <c r="AX426" s="431"/>
      <c r="AY426" s="435"/>
      <c r="AZ426" s="439">
        <v>0</v>
      </c>
      <c r="BA426" s="437"/>
      <c r="BB426" s="430"/>
      <c r="BC426" s="431"/>
      <c r="BD426" s="435"/>
      <c r="BE426" s="439">
        <v>0</v>
      </c>
      <c r="BF426" s="437"/>
      <c r="BG426" s="430"/>
      <c r="BH426" s="431"/>
      <c r="BI426" s="435"/>
      <c r="BJ426" s="439">
        <v>0</v>
      </c>
      <c r="BK426" s="437"/>
      <c r="BL426" s="430"/>
      <c r="BM426" s="431"/>
      <c r="BN426" s="435"/>
      <c r="BO426" s="439">
        <v>0</v>
      </c>
      <c r="BP426" s="437"/>
      <c r="BQ426" s="430"/>
      <c r="BR426" s="431"/>
      <c r="BS426" s="435"/>
      <c r="BT426" s="439">
        <f>SUM(L426:BO426)</f>
        <v>0</v>
      </c>
      <c r="BU426" s="437"/>
      <c r="BV426" s="430"/>
      <c r="BW426" s="8"/>
      <c r="BZ426" s="9"/>
    </row>
    <row r="427" spans="4:78" ht="12.75" customHeight="1" x14ac:dyDescent="0.35">
      <c r="D427" s="8"/>
      <c r="G427" s="430"/>
      <c r="H427" s="430"/>
      <c r="I427" s="430"/>
      <c r="J427" s="431"/>
      <c r="L427" s="430"/>
      <c r="M427" s="430"/>
      <c r="N427" s="430"/>
      <c r="O427" s="431"/>
      <c r="Q427" s="430"/>
      <c r="R427" s="430"/>
      <c r="S427" s="430"/>
      <c r="T427" s="431"/>
      <c r="V427" s="430"/>
      <c r="W427" s="430"/>
      <c r="X427" s="430"/>
      <c r="Y427" s="431"/>
      <c r="AA427" s="430"/>
      <c r="AB427" s="430"/>
      <c r="AC427" s="430"/>
      <c r="AD427" s="431"/>
      <c r="AF427" s="430"/>
      <c r="AG427" s="430"/>
      <c r="AH427" s="430"/>
      <c r="AI427" s="431"/>
      <c r="AK427" s="430"/>
      <c r="AL427" s="430"/>
      <c r="AM427" s="430"/>
      <c r="AN427" s="431"/>
      <c r="AP427" s="430"/>
      <c r="AQ427" s="430"/>
      <c r="AR427" s="430"/>
      <c r="AS427" s="431"/>
      <c r="AU427" s="430"/>
      <c r="AV427" s="430"/>
      <c r="AW427" s="430"/>
      <c r="AX427" s="431"/>
      <c r="AZ427" s="430"/>
      <c r="BA427" s="430"/>
      <c r="BB427" s="430"/>
      <c r="BC427" s="431"/>
      <c r="BE427" s="430"/>
      <c r="BF427" s="430"/>
      <c r="BG427" s="430"/>
      <c r="BH427" s="431"/>
      <c r="BJ427" s="430"/>
      <c r="BK427" s="430"/>
      <c r="BL427" s="430"/>
      <c r="BM427" s="431"/>
      <c r="BO427" s="430"/>
      <c r="BP427" s="430"/>
      <c r="BQ427" s="430"/>
      <c r="BR427" s="431"/>
      <c r="BT427" s="430"/>
      <c r="BU427" s="430"/>
      <c r="BV427" s="430"/>
      <c r="BW427" s="8"/>
      <c r="BZ427" s="9"/>
    </row>
    <row r="428" spans="4:78" x14ac:dyDescent="0.35">
      <c r="D428" s="8" t="s">
        <v>355</v>
      </c>
      <c r="G428" s="430">
        <f>SUM(G429:G429)</f>
        <v>0</v>
      </c>
      <c r="I428" s="430"/>
      <c r="J428" s="431"/>
      <c r="K428" s="430"/>
      <c r="L428" s="430">
        <f>SUM(L429:L429)</f>
        <v>0</v>
      </c>
      <c r="M428" s="430"/>
      <c r="N428" s="430"/>
      <c r="O428" s="431"/>
      <c r="P428" s="430"/>
      <c r="Q428" s="430">
        <f>SUM(Q429:Q429)</f>
        <v>0</v>
      </c>
      <c r="R428" s="430"/>
      <c r="S428" s="430"/>
      <c r="T428" s="431"/>
      <c r="U428" s="430"/>
      <c r="V428" s="430">
        <f>SUM(V429:V429)</f>
        <v>0</v>
      </c>
      <c r="W428" s="430"/>
      <c r="X428" s="430"/>
      <c r="Y428" s="431"/>
      <c r="Z428" s="430"/>
      <c r="AA428" s="430">
        <f>SUM(AA429:AA429)</f>
        <v>0</v>
      </c>
      <c r="AB428" s="430"/>
      <c r="AC428" s="430"/>
      <c r="AD428" s="431"/>
      <c r="AE428" s="430"/>
      <c r="AF428" s="430">
        <f>SUM(AF429:AF429)</f>
        <v>0</v>
      </c>
      <c r="AG428" s="430"/>
      <c r="AH428" s="430"/>
      <c r="AI428" s="431"/>
      <c r="AJ428" s="430"/>
      <c r="AK428" s="430">
        <f>SUM(AK429:AK429)</f>
        <v>0</v>
      </c>
      <c r="AL428" s="430"/>
      <c r="AM428" s="430"/>
      <c r="AN428" s="431"/>
      <c r="AO428" s="430"/>
      <c r="AP428" s="430">
        <f>SUM(AP429:AP429)</f>
        <v>0</v>
      </c>
      <c r="AQ428" s="430"/>
      <c r="AR428" s="430"/>
      <c r="AS428" s="431"/>
      <c r="AT428" s="430"/>
      <c r="AU428" s="430">
        <f>SUM(AU429:AU429)</f>
        <v>0</v>
      </c>
      <c r="AV428" s="430"/>
      <c r="AW428" s="430"/>
      <c r="AX428" s="431"/>
      <c r="AY428" s="430"/>
      <c r="AZ428" s="430">
        <f>SUM(AZ429:AZ429)</f>
        <v>0</v>
      </c>
      <c r="BA428" s="430"/>
      <c r="BB428" s="430"/>
      <c r="BC428" s="431"/>
      <c r="BD428" s="430"/>
      <c r="BE428" s="430">
        <f>SUM(BE429:BE429)</f>
        <v>0</v>
      </c>
      <c r="BF428" s="430"/>
      <c r="BG428" s="430"/>
      <c r="BH428" s="431"/>
      <c r="BI428" s="430"/>
      <c r="BJ428" s="430">
        <f>SUM(BJ429:BJ429)</f>
        <v>0</v>
      </c>
      <c r="BK428" s="430"/>
      <c r="BL428" s="430"/>
      <c r="BM428" s="431"/>
      <c r="BN428" s="430"/>
      <c r="BO428" s="430">
        <f>SUM(BO429:BO429)</f>
        <v>0</v>
      </c>
      <c r="BP428" s="430"/>
      <c r="BQ428" s="430"/>
      <c r="BR428" s="431"/>
      <c r="BT428" s="430">
        <f>SUM(BT429:BT429)</f>
        <v>0</v>
      </c>
      <c r="BU428" s="430"/>
      <c r="BV428" s="430"/>
      <c r="BW428" s="8"/>
      <c r="BZ428" s="9"/>
    </row>
    <row r="429" spans="4:78" x14ac:dyDescent="0.35">
      <c r="D429" s="8" t="s">
        <v>328</v>
      </c>
      <c r="F429" s="435"/>
      <c r="G429" s="439">
        <v>0</v>
      </c>
      <c r="H429" s="437"/>
      <c r="I429" s="430"/>
      <c r="J429" s="431"/>
      <c r="K429" s="435"/>
      <c r="L429" s="439">
        <v>0</v>
      </c>
      <c r="M429" s="437"/>
      <c r="N429" s="430"/>
      <c r="O429" s="431"/>
      <c r="P429" s="435"/>
      <c r="Q429" s="439">
        <v>0</v>
      </c>
      <c r="R429" s="437"/>
      <c r="S429" s="430"/>
      <c r="T429" s="431"/>
      <c r="U429" s="435"/>
      <c r="V429" s="439">
        <v>0</v>
      </c>
      <c r="W429" s="437"/>
      <c r="X429" s="430"/>
      <c r="Y429" s="431"/>
      <c r="Z429" s="435"/>
      <c r="AA429" s="439">
        <v>0</v>
      </c>
      <c r="AB429" s="437"/>
      <c r="AC429" s="430"/>
      <c r="AD429" s="431"/>
      <c r="AE429" s="435"/>
      <c r="AF429" s="439">
        <v>0</v>
      </c>
      <c r="AG429" s="437"/>
      <c r="AH429" s="430"/>
      <c r="AI429" s="431"/>
      <c r="AJ429" s="435"/>
      <c r="AK429" s="439">
        <v>0</v>
      </c>
      <c r="AL429" s="437"/>
      <c r="AM429" s="430"/>
      <c r="AN429" s="431"/>
      <c r="AO429" s="435"/>
      <c r="AP429" s="439">
        <v>0</v>
      </c>
      <c r="AQ429" s="437"/>
      <c r="AR429" s="430"/>
      <c r="AS429" s="431"/>
      <c r="AT429" s="435"/>
      <c r="AU429" s="439">
        <v>0</v>
      </c>
      <c r="AV429" s="437"/>
      <c r="AW429" s="430"/>
      <c r="AX429" s="431"/>
      <c r="AY429" s="435"/>
      <c r="AZ429" s="439">
        <v>0</v>
      </c>
      <c r="BA429" s="437"/>
      <c r="BB429" s="430"/>
      <c r="BC429" s="431"/>
      <c r="BD429" s="435"/>
      <c r="BE429" s="439">
        <v>0</v>
      </c>
      <c r="BF429" s="437"/>
      <c r="BG429" s="430"/>
      <c r="BH429" s="431"/>
      <c r="BI429" s="435"/>
      <c r="BJ429" s="439">
        <v>0</v>
      </c>
      <c r="BK429" s="437"/>
      <c r="BL429" s="430"/>
      <c r="BM429" s="431"/>
      <c r="BN429" s="435"/>
      <c r="BO429" s="439">
        <v>0</v>
      </c>
      <c r="BP429" s="437"/>
      <c r="BQ429" s="430"/>
      <c r="BR429" s="431"/>
      <c r="BS429" s="435"/>
      <c r="BT429" s="439">
        <f>SUM(L429:BO429)</f>
        <v>0</v>
      </c>
      <c r="BU429" s="437"/>
      <c r="BV429" s="430"/>
      <c r="BW429" s="8"/>
      <c r="BZ429" s="9"/>
    </row>
    <row r="430" spans="4:78" x14ac:dyDescent="0.35">
      <c r="D430" s="8"/>
      <c r="G430" s="430"/>
      <c r="H430" s="430"/>
      <c r="I430" s="430"/>
      <c r="J430" s="431"/>
      <c r="L430" s="430"/>
      <c r="M430" s="430"/>
      <c r="N430" s="430"/>
      <c r="O430" s="431"/>
      <c r="Q430" s="430"/>
      <c r="R430" s="430"/>
      <c r="S430" s="430"/>
      <c r="T430" s="431"/>
      <c r="V430" s="430"/>
      <c r="W430" s="430"/>
      <c r="X430" s="430"/>
      <c r="Y430" s="431"/>
      <c r="AA430" s="430"/>
      <c r="AB430" s="430"/>
      <c r="AC430" s="430"/>
      <c r="AD430" s="431"/>
      <c r="AF430" s="430"/>
      <c r="AG430" s="430"/>
      <c r="AH430" s="430"/>
      <c r="AI430" s="431"/>
      <c r="AK430" s="430"/>
      <c r="AL430" s="430"/>
      <c r="AM430" s="430"/>
      <c r="AN430" s="431"/>
      <c r="AP430" s="430"/>
      <c r="AQ430" s="430"/>
      <c r="AR430" s="430"/>
      <c r="AS430" s="431"/>
      <c r="AU430" s="430"/>
      <c r="AV430" s="430"/>
      <c r="AW430" s="430"/>
      <c r="AX430" s="431"/>
      <c r="AZ430" s="430"/>
      <c r="BA430" s="430"/>
      <c r="BB430" s="430"/>
      <c r="BC430" s="431"/>
      <c r="BE430" s="430"/>
      <c r="BF430" s="430"/>
      <c r="BG430" s="430"/>
      <c r="BH430" s="431"/>
      <c r="BJ430" s="430"/>
      <c r="BK430" s="430"/>
      <c r="BL430" s="430"/>
      <c r="BM430" s="431"/>
      <c r="BO430" s="430"/>
      <c r="BP430" s="430"/>
      <c r="BQ430" s="430"/>
      <c r="BR430" s="431"/>
      <c r="BT430" s="430"/>
      <c r="BU430" s="430"/>
      <c r="BV430" s="430"/>
      <c r="BW430" s="8"/>
      <c r="BZ430" s="9"/>
    </row>
    <row r="431" spans="4:78" x14ac:dyDescent="0.35">
      <c r="D431" s="8" t="s">
        <v>356</v>
      </c>
      <c r="G431" s="430">
        <f>SUM(G432)</f>
        <v>0</v>
      </c>
      <c r="H431" s="430"/>
      <c r="I431" s="430"/>
      <c r="J431" s="431"/>
      <c r="L431" s="430">
        <f>SUM(L432)</f>
        <v>102704</v>
      </c>
      <c r="M431" s="430"/>
      <c r="N431" s="430"/>
      <c r="O431" s="431"/>
      <c r="Q431" s="430">
        <f>SUM(Q432)</f>
        <v>0</v>
      </c>
      <c r="R431" s="430"/>
      <c r="S431" s="430"/>
      <c r="T431" s="431"/>
      <c r="V431" s="430">
        <f>SUM(V432)</f>
        <v>0</v>
      </c>
      <c r="W431" s="430"/>
      <c r="X431" s="430"/>
      <c r="Y431" s="431"/>
      <c r="AA431" s="430">
        <f>SUM(AA432)</f>
        <v>0</v>
      </c>
      <c r="AB431" s="430"/>
      <c r="AC431" s="430"/>
      <c r="AD431" s="431"/>
      <c r="AF431" s="430">
        <f>SUM(AF432)</f>
        <v>0</v>
      </c>
      <c r="AG431" s="430"/>
      <c r="AH431" s="430"/>
      <c r="AI431" s="431"/>
      <c r="AK431" s="430">
        <f>SUM(AK432)</f>
        <v>0</v>
      </c>
      <c r="AL431" s="430"/>
      <c r="AM431" s="430"/>
      <c r="AN431" s="431"/>
      <c r="AP431" s="430">
        <f>SUM(AP432)</f>
        <v>0</v>
      </c>
      <c r="AQ431" s="430"/>
      <c r="AR431" s="430"/>
      <c r="AS431" s="431"/>
      <c r="AU431" s="430">
        <f>SUM(AU432)</f>
        <v>0</v>
      </c>
      <c r="AV431" s="430"/>
      <c r="AW431" s="430"/>
      <c r="AX431" s="431"/>
      <c r="AZ431" s="430">
        <f>SUM(AZ432)</f>
        <v>0</v>
      </c>
      <c r="BA431" s="430"/>
      <c r="BB431" s="430"/>
      <c r="BC431" s="431"/>
      <c r="BE431" s="430">
        <f>SUM(BE432)</f>
        <v>0</v>
      </c>
      <c r="BF431" s="430"/>
      <c r="BG431" s="430"/>
      <c r="BH431" s="431"/>
      <c r="BJ431" s="430">
        <f>SUM(BJ432)</f>
        <v>0</v>
      </c>
      <c r="BK431" s="430"/>
      <c r="BL431" s="430"/>
      <c r="BM431" s="431"/>
      <c r="BO431" s="430">
        <f>SUM(BO432)</f>
        <v>0</v>
      </c>
      <c r="BP431" s="430"/>
      <c r="BQ431" s="430"/>
      <c r="BR431" s="431"/>
      <c r="BT431" s="430">
        <f>SUM(BT432:BT432)</f>
        <v>102704</v>
      </c>
      <c r="BU431" s="430"/>
      <c r="BV431" s="430"/>
      <c r="BW431" s="8"/>
      <c r="BZ431" s="9"/>
    </row>
    <row r="432" spans="4:78" x14ac:dyDescent="0.35">
      <c r="D432" s="8" t="s">
        <v>328</v>
      </c>
      <c r="F432" s="435"/>
      <c r="G432" s="439">
        <v>0</v>
      </c>
      <c r="H432" s="437"/>
      <c r="I432" s="430"/>
      <c r="J432" s="431"/>
      <c r="K432" s="435"/>
      <c r="L432" s="439">
        <v>102704</v>
      </c>
      <c r="M432" s="437"/>
      <c r="N432" s="430"/>
      <c r="O432" s="431"/>
      <c r="P432" s="435"/>
      <c r="Q432" s="439">
        <v>0</v>
      </c>
      <c r="R432" s="437"/>
      <c r="S432" s="430"/>
      <c r="T432" s="431"/>
      <c r="U432" s="435"/>
      <c r="V432" s="439">
        <v>0</v>
      </c>
      <c r="W432" s="437"/>
      <c r="X432" s="430"/>
      <c r="Y432" s="431"/>
      <c r="Z432" s="435"/>
      <c r="AA432" s="439">
        <v>0</v>
      </c>
      <c r="AB432" s="437"/>
      <c r="AC432" s="430"/>
      <c r="AD432" s="431"/>
      <c r="AE432" s="435"/>
      <c r="AF432" s="439">
        <v>0</v>
      </c>
      <c r="AG432" s="437"/>
      <c r="AH432" s="430"/>
      <c r="AI432" s="431"/>
      <c r="AJ432" s="435"/>
      <c r="AK432" s="439">
        <v>0</v>
      </c>
      <c r="AL432" s="437"/>
      <c r="AM432" s="430"/>
      <c r="AN432" s="431"/>
      <c r="AO432" s="435"/>
      <c r="AP432" s="439">
        <v>0</v>
      </c>
      <c r="AQ432" s="437"/>
      <c r="AR432" s="430"/>
      <c r="AS432" s="431"/>
      <c r="AT432" s="435"/>
      <c r="AU432" s="439">
        <v>0</v>
      </c>
      <c r="AV432" s="437"/>
      <c r="AW432" s="430"/>
      <c r="AX432" s="431"/>
      <c r="AY432" s="435"/>
      <c r="AZ432" s="439">
        <v>0</v>
      </c>
      <c r="BA432" s="437"/>
      <c r="BB432" s="430"/>
      <c r="BC432" s="431"/>
      <c r="BD432" s="435"/>
      <c r="BE432" s="439">
        <v>0</v>
      </c>
      <c r="BF432" s="437"/>
      <c r="BG432" s="430"/>
      <c r="BH432" s="431"/>
      <c r="BI432" s="435"/>
      <c r="BJ432" s="439">
        <v>0</v>
      </c>
      <c r="BK432" s="437"/>
      <c r="BL432" s="430"/>
      <c r="BM432" s="431"/>
      <c r="BN432" s="435"/>
      <c r="BO432" s="439">
        <v>0</v>
      </c>
      <c r="BP432" s="437"/>
      <c r="BQ432" s="430"/>
      <c r="BR432" s="431"/>
      <c r="BS432" s="435"/>
      <c r="BT432" s="439">
        <f>SUM(L432:BO432)</f>
        <v>102704</v>
      </c>
      <c r="BU432" s="437"/>
      <c r="BV432" s="430"/>
      <c r="BW432" s="8"/>
      <c r="BZ432" s="9"/>
    </row>
    <row r="433" spans="4:78" x14ac:dyDescent="0.35">
      <c r="D433" s="8"/>
      <c r="G433" s="430"/>
      <c r="H433" s="430"/>
      <c r="I433" s="430"/>
      <c r="J433" s="431"/>
      <c r="K433" s="430"/>
      <c r="L433" s="430"/>
      <c r="M433" s="430"/>
      <c r="N433" s="430"/>
      <c r="O433" s="431"/>
      <c r="P433" s="430"/>
      <c r="Q433" s="430"/>
      <c r="R433" s="430"/>
      <c r="S433" s="430"/>
      <c r="T433" s="431"/>
      <c r="U433" s="430"/>
      <c r="V433" s="430"/>
      <c r="W433" s="430"/>
      <c r="X433" s="430"/>
      <c r="Y433" s="431"/>
      <c r="Z433" s="430"/>
      <c r="AA433" s="430"/>
      <c r="AB433" s="430"/>
      <c r="AC433" s="430"/>
      <c r="AD433" s="431"/>
      <c r="AE433" s="430"/>
      <c r="AF433" s="430"/>
      <c r="AG433" s="430"/>
      <c r="AH433" s="430"/>
      <c r="AI433" s="431"/>
      <c r="AJ433" s="430"/>
      <c r="AK433" s="430"/>
      <c r="AL433" s="430"/>
      <c r="AM433" s="430"/>
      <c r="AN433" s="431"/>
      <c r="AO433" s="430"/>
      <c r="AP433" s="430"/>
      <c r="AQ433" s="430"/>
      <c r="AR433" s="430"/>
      <c r="AS433" s="431"/>
      <c r="AT433" s="430"/>
      <c r="AU433" s="430"/>
      <c r="AV433" s="430"/>
      <c r="AW433" s="430"/>
      <c r="AX433" s="431"/>
      <c r="AY433" s="430"/>
      <c r="AZ433" s="430"/>
      <c r="BA433" s="430"/>
      <c r="BB433" s="430"/>
      <c r="BC433" s="431"/>
      <c r="BD433" s="430"/>
      <c r="BE433" s="430"/>
      <c r="BF433" s="430"/>
      <c r="BG433" s="430"/>
      <c r="BH433" s="431"/>
      <c r="BI433" s="430"/>
      <c r="BJ433" s="430"/>
      <c r="BK433" s="430"/>
      <c r="BL433" s="430"/>
      <c r="BM433" s="431"/>
      <c r="BN433" s="430"/>
      <c r="BO433" s="430"/>
      <c r="BP433" s="430"/>
      <c r="BQ433" s="430"/>
      <c r="BR433" s="431"/>
      <c r="BS433" s="430"/>
      <c r="BT433" s="430"/>
      <c r="BU433" s="430"/>
      <c r="BV433" s="430"/>
      <c r="BW433" s="8"/>
      <c r="BZ433" s="9"/>
    </row>
    <row r="434" spans="4:78" x14ac:dyDescent="0.35">
      <c r="D434" s="8" t="s">
        <v>357</v>
      </c>
      <c r="G434" s="430">
        <f>SUM(G435:G435)</f>
        <v>0</v>
      </c>
      <c r="I434" s="430"/>
      <c r="J434" s="431"/>
      <c r="K434" s="430"/>
      <c r="L434" s="430">
        <f>SUM(L435:L435)</f>
        <v>0</v>
      </c>
      <c r="M434" s="430"/>
      <c r="N434" s="430"/>
      <c r="O434" s="431"/>
      <c r="P434" s="430"/>
      <c r="Q434" s="430">
        <f>SUM(Q435:Q435)</f>
        <v>0</v>
      </c>
      <c r="R434" s="430"/>
      <c r="S434" s="430"/>
      <c r="T434" s="431"/>
      <c r="U434" s="430"/>
      <c r="V434" s="430">
        <f>SUM(V435:V435)</f>
        <v>0</v>
      </c>
      <c r="W434" s="430"/>
      <c r="X434" s="430"/>
      <c r="Y434" s="431"/>
      <c r="Z434" s="430"/>
      <c r="AA434" s="430">
        <f>SUM(AA435:AA435)</f>
        <v>0</v>
      </c>
      <c r="AB434" s="430"/>
      <c r="AC434" s="430"/>
      <c r="AD434" s="431"/>
      <c r="AE434" s="430"/>
      <c r="AF434" s="430">
        <f>SUM(AF435:AF435)</f>
        <v>0</v>
      </c>
      <c r="AG434" s="430"/>
      <c r="AH434" s="430"/>
      <c r="AI434" s="431"/>
      <c r="AJ434" s="430"/>
      <c r="AK434" s="430">
        <f>SUM(AK435:AK435)</f>
        <v>0</v>
      </c>
      <c r="AL434" s="430"/>
      <c r="AM434" s="430"/>
      <c r="AN434" s="431"/>
      <c r="AO434" s="430"/>
      <c r="AP434" s="430">
        <f>SUM(AP435:AP435)</f>
        <v>0</v>
      </c>
      <c r="AQ434" s="430"/>
      <c r="AR434" s="430"/>
      <c r="AS434" s="431"/>
      <c r="AT434" s="430"/>
      <c r="AU434" s="430">
        <f>SUM(AU435:AU435)</f>
        <v>0</v>
      </c>
      <c r="AV434" s="430"/>
      <c r="AW434" s="430"/>
      <c r="AX434" s="431"/>
      <c r="AY434" s="430"/>
      <c r="AZ434" s="430">
        <f>SUM(AZ435:AZ435)</f>
        <v>0</v>
      </c>
      <c r="BA434" s="430"/>
      <c r="BB434" s="430"/>
      <c r="BC434" s="431"/>
      <c r="BD434" s="430"/>
      <c r="BE434" s="430">
        <f>SUM(BE435:BE435)</f>
        <v>0</v>
      </c>
      <c r="BF434" s="430"/>
      <c r="BG434" s="430"/>
      <c r="BH434" s="431"/>
      <c r="BI434" s="430"/>
      <c r="BJ434" s="430">
        <f>SUM(BJ435:BJ435)</f>
        <v>0</v>
      </c>
      <c r="BK434" s="430"/>
      <c r="BL434" s="430"/>
      <c r="BM434" s="431"/>
      <c r="BN434" s="430"/>
      <c r="BO434" s="430">
        <f>SUM(BO435:BO435)</f>
        <v>0</v>
      </c>
      <c r="BP434" s="430"/>
      <c r="BQ434" s="430"/>
      <c r="BR434" s="431"/>
      <c r="BS434" s="430"/>
      <c r="BT434" s="430">
        <f>SUM(BT435:BT435)</f>
        <v>0</v>
      </c>
      <c r="BU434" s="430"/>
      <c r="BV434" s="430"/>
      <c r="BW434" s="8"/>
      <c r="BZ434" s="9"/>
    </row>
    <row r="435" spans="4:78" x14ac:dyDescent="0.35">
      <c r="D435" s="8" t="s">
        <v>328</v>
      </c>
      <c r="F435" s="435"/>
      <c r="G435" s="439">
        <v>0</v>
      </c>
      <c r="H435" s="437"/>
      <c r="I435" s="430"/>
      <c r="J435" s="431"/>
      <c r="K435" s="435"/>
      <c r="L435" s="439">
        <v>0</v>
      </c>
      <c r="M435" s="437"/>
      <c r="N435" s="430"/>
      <c r="O435" s="431"/>
      <c r="P435" s="435"/>
      <c r="Q435" s="439">
        <v>0</v>
      </c>
      <c r="R435" s="437"/>
      <c r="S435" s="430"/>
      <c r="T435" s="431"/>
      <c r="U435" s="435"/>
      <c r="V435" s="439">
        <v>0</v>
      </c>
      <c r="W435" s="437"/>
      <c r="X435" s="430"/>
      <c r="Y435" s="431"/>
      <c r="Z435" s="435"/>
      <c r="AA435" s="439">
        <v>0</v>
      </c>
      <c r="AB435" s="437"/>
      <c r="AC435" s="430"/>
      <c r="AD435" s="431"/>
      <c r="AE435" s="435"/>
      <c r="AF435" s="439">
        <v>0</v>
      </c>
      <c r="AG435" s="437"/>
      <c r="AH435" s="430"/>
      <c r="AI435" s="431"/>
      <c r="AJ435" s="435"/>
      <c r="AK435" s="439">
        <v>0</v>
      </c>
      <c r="AL435" s="437"/>
      <c r="AM435" s="430"/>
      <c r="AN435" s="431"/>
      <c r="AO435" s="435"/>
      <c r="AP435" s="439">
        <v>0</v>
      </c>
      <c r="AQ435" s="437"/>
      <c r="AR435" s="430"/>
      <c r="AS435" s="431"/>
      <c r="AT435" s="435"/>
      <c r="AU435" s="439">
        <v>0</v>
      </c>
      <c r="AV435" s="437"/>
      <c r="AW435" s="430"/>
      <c r="AX435" s="431"/>
      <c r="AY435" s="435"/>
      <c r="AZ435" s="439">
        <v>0</v>
      </c>
      <c r="BA435" s="437"/>
      <c r="BB435" s="430"/>
      <c r="BC435" s="431"/>
      <c r="BD435" s="435"/>
      <c r="BE435" s="439">
        <v>0</v>
      </c>
      <c r="BF435" s="437"/>
      <c r="BG435" s="430"/>
      <c r="BH435" s="431"/>
      <c r="BI435" s="435"/>
      <c r="BJ435" s="439">
        <v>0</v>
      </c>
      <c r="BK435" s="437"/>
      <c r="BL435" s="430"/>
      <c r="BM435" s="431"/>
      <c r="BN435" s="435"/>
      <c r="BO435" s="439">
        <v>0</v>
      </c>
      <c r="BP435" s="437"/>
      <c r="BQ435" s="430"/>
      <c r="BR435" s="431"/>
      <c r="BS435" s="435"/>
      <c r="BT435" s="439">
        <f>SUM(L435:BO435)</f>
        <v>0</v>
      </c>
      <c r="BU435" s="437"/>
      <c r="BV435" s="430"/>
      <c r="BW435" s="8"/>
      <c r="BZ435" s="9"/>
    </row>
    <row r="436" spans="4:78" x14ac:dyDescent="0.35">
      <c r="D436" s="8"/>
      <c r="G436" s="430"/>
      <c r="H436" s="430"/>
      <c r="I436" s="430"/>
      <c r="J436" s="431"/>
      <c r="L436" s="430"/>
      <c r="M436" s="430"/>
      <c r="N436" s="430"/>
      <c r="O436" s="431"/>
      <c r="Q436" s="430"/>
      <c r="R436" s="430"/>
      <c r="S436" s="430"/>
      <c r="T436" s="431"/>
      <c r="V436" s="430"/>
      <c r="W436" s="430"/>
      <c r="X436" s="430"/>
      <c r="Y436" s="431"/>
      <c r="AA436" s="430"/>
      <c r="AB436" s="430"/>
      <c r="AC436" s="430"/>
      <c r="AD436" s="431"/>
      <c r="AF436" s="430"/>
      <c r="AG436" s="430"/>
      <c r="AH436" s="430"/>
      <c r="AI436" s="431"/>
      <c r="AK436" s="430"/>
      <c r="AL436" s="430"/>
      <c r="AM436" s="430"/>
      <c r="AN436" s="431"/>
      <c r="AP436" s="430"/>
      <c r="AQ436" s="430"/>
      <c r="AR436" s="430"/>
      <c r="AS436" s="431"/>
      <c r="AU436" s="430"/>
      <c r="AV436" s="430"/>
      <c r="AW436" s="430"/>
      <c r="AX436" s="431"/>
      <c r="AZ436" s="430"/>
      <c r="BA436" s="430"/>
      <c r="BB436" s="430"/>
      <c r="BC436" s="431"/>
      <c r="BE436" s="430"/>
      <c r="BF436" s="430"/>
      <c r="BG436" s="430"/>
      <c r="BH436" s="431"/>
      <c r="BJ436" s="430"/>
      <c r="BK436" s="430"/>
      <c r="BL436" s="430"/>
      <c r="BM436" s="431"/>
      <c r="BO436" s="430"/>
      <c r="BP436" s="430"/>
      <c r="BQ436" s="430"/>
      <c r="BR436" s="431"/>
      <c r="BT436" s="430"/>
      <c r="BU436" s="430"/>
      <c r="BV436" s="430"/>
      <c r="BW436" s="8"/>
      <c r="BZ436" s="9"/>
    </row>
    <row r="437" spans="4:78" x14ac:dyDescent="0.35">
      <c r="D437" s="8" t="s">
        <v>358</v>
      </c>
      <c r="G437" s="430">
        <f>SUM(G438:G438)</f>
        <v>0</v>
      </c>
      <c r="I437" s="430"/>
      <c r="J437" s="431"/>
      <c r="K437" s="430"/>
      <c r="L437" s="430">
        <f>SUM(L438:L438)</f>
        <v>0</v>
      </c>
      <c r="M437" s="430"/>
      <c r="N437" s="430"/>
      <c r="O437" s="431"/>
      <c r="P437" s="430"/>
      <c r="Q437" s="430">
        <f>SUM(Q438:Q438)</f>
        <v>0</v>
      </c>
      <c r="R437" s="430"/>
      <c r="S437" s="430"/>
      <c r="T437" s="431"/>
      <c r="U437" s="430"/>
      <c r="V437" s="430">
        <f>SUM(V438:V438)</f>
        <v>0</v>
      </c>
      <c r="W437" s="430"/>
      <c r="X437" s="430"/>
      <c r="Y437" s="431"/>
      <c r="Z437" s="430"/>
      <c r="AA437" s="430">
        <f>SUM(AA438:AA438)</f>
        <v>0</v>
      </c>
      <c r="AB437" s="430"/>
      <c r="AC437" s="430"/>
      <c r="AD437" s="431"/>
      <c r="AE437" s="430"/>
      <c r="AF437" s="430">
        <f>SUM(AF438:AF438)</f>
        <v>0</v>
      </c>
      <c r="AG437" s="430"/>
      <c r="AH437" s="430"/>
      <c r="AI437" s="431"/>
      <c r="AJ437" s="430"/>
      <c r="AK437" s="430">
        <f>SUM(AK438:AK438)</f>
        <v>0</v>
      </c>
      <c r="AL437" s="430"/>
      <c r="AM437" s="430"/>
      <c r="AN437" s="431"/>
      <c r="AO437" s="430"/>
      <c r="AP437" s="430">
        <f>SUM(AP438:AP438)</f>
        <v>0</v>
      </c>
      <c r="AQ437" s="430"/>
      <c r="AR437" s="430"/>
      <c r="AS437" s="431"/>
      <c r="AT437" s="430"/>
      <c r="AU437" s="430">
        <f>SUM(AU438:AU438)</f>
        <v>0</v>
      </c>
      <c r="AV437" s="430"/>
      <c r="AW437" s="430"/>
      <c r="AX437" s="431"/>
      <c r="AY437" s="430"/>
      <c r="AZ437" s="430">
        <f>SUM(AZ438:AZ438)</f>
        <v>0</v>
      </c>
      <c r="BA437" s="430"/>
      <c r="BB437" s="430"/>
      <c r="BC437" s="431"/>
      <c r="BD437" s="430"/>
      <c r="BE437" s="430">
        <f>SUM(BE438:BE438)</f>
        <v>0</v>
      </c>
      <c r="BF437" s="430"/>
      <c r="BG437" s="430"/>
      <c r="BH437" s="431"/>
      <c r="BI437" s="430"/>
      <c r="BJ437" s="430">
        <f>SUM(BJ438:BJ438)</f>
        <v>0</v>
      </c>
      <c r="BK437" s="430"/>
      <c r="BL437" s="430"/>
      <c r="BM437" s="431"/>
      <c r="BN437" s="430"/>
      <c r="BO437" s="430">
        <f>SUM(BO438:BO438)</f>
        <v>0</v>
      </c>
      <c r="BP437" s="430"/>
      <c r="BQ437" s="430"/>
      <c r="BR437" s="431"/>
      <c r="BT437" s="430">
        <f>SUM(BT438:BT438)</f>
        <v>0</v>
      </c>
      <c r="BU437" s="430"/>
      <c r="BV437" s="430"/>
      <c r="BW437" s="8"/>
      <c r="BZ437" s="9"/>
    </row>
    <row r="438" spans="4:78" x14ac:dyDescent="0.35">
      <c r="D438" s="8" t="s">
        <v>328</v>
      </c>
      <c r="F438" s="435"/>
      <c r="G438" s="439">
        <v>0</v>
      </c>
      <c r="H438" s="437"/>
      <c r="I438" s="430"/>
      <c r="J438" s="431"/>
      <c r="K438" s="435"/>
      <c r="L438" s="439">
        <v>0</v>
      </c>
      <c r="M438" s="437"/>
      <c r="N438" s="430"/>
      <c r="O438" s="431"/>
      <c r="P438" s="435"/>
      <c r="Q438" s="439">
        <v>0</v>
      </c>
      <c r="R438" s="437"/>
      <c r="S438" s="430"/>
      <c r="T438" s="431"/>
      <c r="U438" s="435"/>
      <c r="V438" s="439">
        <v>0</v>
      </c>
      <c r="W438" s="437"/>
      <c r="X438" s="430"/>
      <c r="Y438" s="431"/>
      <c r="Z438" s="435"/>
      <c r="AA438" s="439">
        <v>0</v>
      </c>
      <c r="AB438" s="437"/>
      <c r="AC438" s="430"/>
      <c r="AD438" s="431"/>
      <c r="AE438" s="435"/>
      <c r="AF438" s="439">
        <v>0</v>
      </c>
      <c r="AG438" s="437"/>
      <c r="AH438" s="430"/>
      <c r="AI438" s="431"/>
      <c r="AJ438" s="435"/>
      <c r="AK438" s="439">
        <v>0</v>
      </c>
      <c r="AL438" s="437"/>
      <c r="AM438" s="430"/>
      <c r="AN438" s="431"/>
      <c r="AO438" s="435"/>
      <c r="AP438" s="439">
        <v>0</v>
      </c>
      <c r="AQ438" s="437"/>
      <c r="AR438" s="430"/>
      <c r="AS438" s="431"/>
      <c r="AT438" s="435"/>
      <c r="AU438" s="439">
        <v>0</v>
      </c>
      <c r="AV438" s="437"/>
      <c r="AW438" s="430"/>
      <c r="AX438" s="431"/>
      <c r="AY438" s="435"/>
      <c r="AZ438" s="439">
        <v>0</v>
      </c>
      <c r="BA438" s="437"/>
      <c r="BB438" s="430"/>
      <c r="BC438" s="431"/>
      <c r="BD438" s="435"/>
      <c r="BE438" s="439">
        <v>0</v>
      </c>
      <c r="BF438" s="437"/>
      <c r="BG438" s="430"/>
      <c r="BH438" s="431"/>
      <c r="BI438" s="435"/>
      <c r="BJ438" s="439">
        <v>0</v>
      </c>
      <c r="BK438" s="437"/>
      <c r="BL438" s="430"/>
      <c r="BM438" s="431"/>
      <c r="BN438" s="435"/>
      <c r="BO438" s="439">
        <v>0</v>
      </c>
      <c r="BP438" s="437"/>
      <c r="BQ438" s="430"/>
      <c r="BR438" s="431"/>
      <c r="BS438" s="435"/>
      <c r="BT438" s="439">
        <f>SUM(L438:BO438)</f>
        <v>0</v>
      </c>
      <c r="BU438" s="437"/>
      <c r="BV438" s="430"/>
      <c r="BW438" s="8"/>
      <c r="BZ438" s="9"/>
    </row>
    <row r="439" spans="4:78" x14ac:dyDescent="0.35">
      <c r="D439" s="8"/>
      <c r="G439" s="430"/>
      <c r="H439" s="430"/>
      <c r="I439" s="430"/>
      <c r="J439" s="431"/>
      <c r="L439" s="430"/>
      <c r="M439" s="430"/>
      <c r="N439" s="430"/>
      <c r="O439" s="431"/>
      <c r="Q439" s="430"/>
      <c r="R439" s="430"/>
      <c r="S439" s="430"/>
      <c r="T439" s="431"/>
      <c r="V439" s="430"/>
      <c r="W439" s="430"/>
      <c r="X439" s="430"/>
      <c r="Y439" s="431"/>
      <c r="AA439" s="430"/>
      <c r="AB439" s="430"/>
      <c r="AC439" s="430"/>
      <c r="AD439" s="431"/>
      <c r="AF439" s="430"/>
      <c r="AG439" s="430"/>
      <c r="AH439" s="430"/>
      <c r="AI439" s="431"/>
      <c r="AK439" s="430"/>
      <c r="AL439" s="430"/>
      <c r="AM439" s="430"/>
      <c r="AN439" s="431"/>
      <c r="AP439" s="430"/>
      <c r="AQ439" s="430"/>
      <c r="AR439" s="430"/>
      <c r="AS439" s="431"/>
      <c r="AU439" s="430"/>
      <c r="AV439" s="430"/>
      <c r="AW439" s="430"/>
      <c r="AX439" s="431"/>
      <c r="AZ439" s="430"/>
      <c r="BA439" s="430"/>
      <c r="BB439" s="430"/>
      <c r="BC439" s="431"/>
      <c r="BE439" s="430"/>
      <c r="BF439" s="430"/>
      <c r="BG439" s="430"/>
      <c r="BH439" s="431"/>
      <c r="BJ439" s="430"/>
      <c r="BK439" s="430"/>
      <c r="BL439" s="430"/>
      <c r="BM439" s="431"/>
      <c r="BO439" s="430"/>
      <c r="BP439" s="430"/>
      <c r="BQ439" s="430"/>
      <c r="BR439" s="431"/>
      <c r="BT439" s="430"/>
      <c r="BU439" s="430"/>
      <c r="BV439" s="430"/>
      <c r="BW439" s="8"/>
      <c r="BZ439" s="9"/>
    </row>
    <row r="440" spans="4:78" x14ac:dyDescent="0.35">
      <c r="D440" s="8" t="s">
        <v>359</v>
      </c>
      <c r="G440" s="430">
        <f>SUM(G441:G441)</f>
        <v>0</v>
      </c>
      <c r="I440" s="430"/>
      <c r="J440" s="431"/>
      <c r="K440" s="430"/>
      <c r="L440" s="430">
        <f>SUM(L441:L441)</f>
        <v>0</v>
      </c>
      <c r="M440" s="430"/>
      <c r="N440" s="430"/>
      <c r="O440" s="431"/>
      <c r="P440" s="430"/>
      <c r="Q440" s="430">
        <f>SUM(Q441:Q441)</f>
        <v>0</v>
      </c>
      <c r="R440" s="430"/>
      <c r="S440" s="430"/>
      <c r="T440" s="431"/>
      <c r="U440" s="430"/>
      <c r="V440" s="430">
        <f>SUM(V441:V441)</f>
        <v>8983</v>
      </c>
      <c r="W440" s="430"/>
      <c r="X440" s="430"/>
      <c r="Y440" s="431"/>
      <c r="Z440" s="430"/>
      <c r="AA440" s="430">
        <f>SUM(AA441:AA441)</f>
        <v>0</v>
      </c>
      <c r="AB440" s="430"/>
      <c r="AC440" s="430"/>
      <c r="AD440" s="431"/>
      <c r="AE440" s="430"/>
      <c r="AF440" s="430">
        <f>SUM(AF441:AF441)</f>
        <v>0</v>
      </c>
      <c r="AG440" s="430"/>
      <c r="AH440" s="430"/>
      <c r="AI440" s="431"/>
      <c r="AJ440" s="430"/>
      <c r="AK440" s="430">
        <f>SUM(AK441:AK441)</f>
        <v>0</v>
      </c>
      <c r="AL440" s="430"/>
      <c r="AM440" s="430"/>
      <c r="AN440" s="431"/>
      <c r="AO440" s="430"/>
      <c r="AP440" s="430">
        <f>SUM(AP441:AP441)</f>
        <v>0</v>
      </c>
      <c r="AQ440" s="430"/>
      <c r="AR440" s="430"/>
      <c r="AS440" s="431"/>
      <c r="AT440" s="430"/>
      <c r="AU440" s="430">
        <f>SUM(AU441:AU441)</f>
        <v>0</v>
      </c>
      <c r="AV440" s="430"/>
      <c r="AW440" s="430"/>
      <c r="AX440" s="431"/>
      <c r="AY440" s="430"/>
      <c r="AZ440" s="430">
        <f>SUM(AZ441:AZ441)</f>
        <v>0</v>
      </c>
      <c r="BA440" s="430"/>
      <c r="BB440" s="430"/>
      <c r="BC440" s="431"/>
      <c r="BD440" s="430"/>
      <c r="BE440" s="430">
        <f>SUM(BE441:BE441)</f>
        <v>0</v>
      </c>
      <c r="BF440" s="430"/>
      <c r="BG440" s="430"/>
      <c r="BH440" s="431"/>
      <c r="BI440" s="430"/>
      <c r="BJ440" s="430">
        <f>SUM(BJ441:BJ441)</f>
        <v>0</v>
      </c>
      <c r="BK440" s="430"/>
      <c r="BL440" s="430"/>
      <c r="BM440" s="431"/>
      <c r="BN440" s="430"/>
      <c r="BO440" s="430">
        <f>SUM(BO441:BO441)</f>
        <v>0</v>
      </c>
      <c r="BP440" s="430"/>
      <c r="BQ440" s="430"/>
      <c r="BR440" s="431"/>
      <c r="BT440" s="430">
        <f>SUM(BT441:BT441)</f>
        <v>8983</v>
      </c>
      <c r="BU440" s="430"/>
      <c r="BV440" s="430"/>
      <c r="BW440" s="8"/>
      <c r="BZ440" s="9"/>
    </row>
    <row r="441" spans="4:78" x14ac:dyDescent="0.35">
      <c r="D441" s="8" t="s">
        <v>328</v>
      </c>
      <c r="F441" s="435"/>
      <c r="G441" s="439">
        <v>0</v>
      </c>
      <c r="H441" s="437"/>
      <c r="I441" s="430"/>
      <c r="J441" s="431"/>
      <c r="K441" s="435"/>
      <c r="L441" s="439">
        <v>0</v>
      </c>
      <c r="M441" s="437"/>
      <c r="N441" s="430"/>
      <c r="O441" s="431"/>
      <c r="P441" s="435"/>
      <c r="Q441" s="439">
        <v>0</v>
      </c>
      <c r="R441" s="437"/>
      <c r="S441" s="430"/>
      <c r="T441" s="431"/>
      <c r="U441" s="435"/>
      <c r="V441" s="439">
        <v>8983</v>
      </c>
      <c r="W441" s="437"/>
      <c r="X441" s="430"/>
      <c r="Y441" s="431"/>
      <c r="Z441" s="435"/>
      <c r="AA441" s="439">
        <v>0</v>
      </c>
      <c r="AB441" s="437"/>
      <c r="AC441" s="430"/>
      <c r="AD441" s="431"/>
      <c r="AE441" s="435"/>
      <c r="AF441" s="439">
        <v>0</v>
      </c>
      <c r="AG441" s="437"/>
      <c r="AH441" s="430"/>
      <c r="AI441" s="431"/>
      <c r="AJ441" s="435"/>
      <c r="AK441" s="439">
        <v>0</v>
      </c>
      <c r="AL441" s="437"/>
      <c r="AM441" s="430"/>
      <c r="AN441" s="431"/>
      <c r="AO441" s="435"/>
      <c r="AP441" s="439">
        <v>0</v>
      </c>
      <c r="AQ441" s="437"/>
      <c r="AR441" s="430"/>
      <c r="AS441" s="431"/>
      <c r="AT441" s="435"/>
      <c r="AU441" s="439">
        <v>0</v>
      </c>
      <c r="AV441" s="437"/>
      <c r="AW441" s="430"/>
      <c r="AX441" s="431"/>
      <c r="AY441" s="435"/>
      <c r="AZ441" s="439">
        <v>0</v>
      </c>
      <c r="BA441" s="437"/>
      <c r="BB441" s="430"/>
      <c r="BC441" s="431"/>
      <c r="BD441" s="435"/>
      <c r="BE441" s="439">
        <v>0</v>
      </c>
      <c r="BF441" s="437"/>
      <c r="BG441" s="430"/>
      <c r="BH441" s="431"/>
      <c r="BI441" s="435"/>
      <c r="BJ441" s="439">
        <v>0</v>
      </c>
      <c r="BK441" s="437"/>
      <c r="BL441" s="430"/>
      <c r="BM441" s="431"/>
      <c r="BN441" s="435"/>
      <c r="BO441" s="439">
        <v>0</v>
      </c>
      <c r="BP441" s="437"/>
      <c r="BQ441" s="430"/>
      <c r="BR441" s="431"/>
      <c r="BS441" s="435"/>
      <c r="BT441" s="439">
        <f>SUM(L441:BO441)</f>
        <v>8983</v>
      </c>
      <c r="BU441" s="437"/>
      <c r="BV441" s="430"/>
      <c r="BW441" s="8"/>
      <c r="BZ441" s="9"/>
    </row>
    <row r="442" spans="4:78" hidden="1" x14ac:dyDescent="0.35">
      <c r="D442" s="8"/>
      <c r="G442" s="430"/>
      <c r="H442" s="430"/>
      <c r="I442" s="430"/>
      <c r="J442" s="431"/>
      <c r="L442" s="430"/>
      <c r="M442" s="430"/>
      <c r="N442" s="430"/>
      <c r="O442" s="431"/>
      <c r="Q442" s="430"/>
      <c r="R442" s="430"/>
      <c r="S442" s="430"/>
      <c r="T442" s="431"/>
      <c r="V442" s="430"/>
      <c r="W442" s="430"/>
      <c r="X442" s="430"/>
      <c r="Y442" s="431"/>
      <c r="AA442" s="430"/>
      <c r="AB442" s="430"/>
      <c r="AC442" s="430"/>
      <c r="AD442" s="431"/>
      <c r="AF442" s="430"/>
      <c r="AG442" s="430"/>
      <c r="AH442" s="430"/>
      <c r="AI442" s="431"/>
      <c r="AK442" s="430"/>
      <c r="AL442" s="430"/>
      <c r="AM442" s="430"/>
      <c r="AN442" s="431"/>
      <c r="AP442" s="430"/>
      <c r="AQ442" s="430"/>
      <c r="AR442" s="430"/>
      <c r="AS442" s="431"/>
      <c r="AU442" s="430"/>
      <c r="AV442" s="430"/>
      <c r="AW442" s="430"/>
      <c r="AX442" s="431"/>
      <c r="AZ442" s="430"/>
      <c r="BA442" s="430"/>
      <c r="BB442" s="430"/>
      <c r="BC442" s="431"/>
      <c r="BE442" s="430"/>
      <c r="BF442" s="430"/>
      <c r="BG442" s="430"/>
      <c r="BH442" s="431"/>
      <c r="BJ442" s="430"/>
      <c r="BK442" s="430"/>
      <c r="BL442" s="430"/>
      <c r="BM442" s="431"/>
      <c r="BO442" s="430"/>
      <c r="BP442" s="430"/>
      <c r="BQ442" s="430"/>
      <c r="BR442" s="431"/>
      <c r="BT442" s="430"/>
      <c r="BU442" s="430"/>
      <c r="BV442" s="430"/>
      <c r="BW442" s="8"/>
      <c r="BZ442" s="9"/>
    </row>
    <row r="443" spans="4:78" hidden="1" x14ac:dyDescent="0.35">
      <c r="D443" s="8" t="s">
        <v>388</v>
      </c>
      <c r="G443" s="430">
        <f>SUM(G444:G444)</f>
        <v>0</v>
      </c>
      <c r="I443" s="430"/>
      <c r="J443" s="431"/>
      <c r="K443" s="430"/>
      <c r="L443" s="430">
        <f>SUM(L444:L444)</f>
        <v>0</v>
      </c>
      <c r="M443" s="430"/>
      <c r="N443" s="430"/>
      <c r="O443" s="431"/>
      <c r="P443" s="430"/>
      <c r="Q443" s="430">
        <f>SUM(Q444:Q444)</f>
        <v>0</v>
      </c>
      <c r="R443" s="430"/>
      <c r="S443" s="430"/>
      <c r="T443" s="431"/>
      <c r="U443" s="430"/>
      <c r="V443" s="430">
        <f>SUM(V444:V444)</f>
        <v>0</v>
      </c>
      <c r="W443" s="430"/>
      <c r="X443" s="430"/>
      <c r="Y443" s="431"/>
      <c r="Z443" s="430"/>
      <c r="AA443" s="430">
        <f>SUM(AA444:AA444)</f>
        <v>0</v>
      </c>
      <c r="AB443" s="430"/>
      <c r="AC443" s="430"/>
      <c r="AD443" s="431"/>
      <c r="AE443" s="430"/>
      <c r="AF443" s="430">
        <f>SUM(AF444:AF444)</f>
        <v>0</v>
      </c>
      <c r="AG443" s="430"/>
      <c r="AH443" s="430"/>
      <c r="AI443" s="431"/>
      <c r="AJ443" s="430"/>
      <c r="AK443" s="430">
        <f>SUM(AK444:AK444)</f>
        <v>0</v>
      </c>
      <c r="AL443" s="430"/>
      <c r="AM443" s="430"/>
      <c r="AN443" s="431"/>
      <c r="AO443" s="430"/>
      <c r="AP443" s="430">
        <f>SUM(AP444:AP444)</f>
        <v>0</v>
      </c>
      <c r="AQ443" s="430"/>
      <c r="AR443" s="430"/>
      <c r="AS443" s="431"/>
      <c r="AT443" s="430"/>
      <c r="AU443" s="430">
        <f>SUM(AU444:AU444)</f>
        <v>0</v>
      </c>
      <c r="AV443" s="430"/>
      <c r="AW443" s="430"/>
      <c r="AX443" s="431"/>
      <c r="AY443" s="430"/>
      <c r="AZ443" s="430">
        <f>SUM(AZ444:AZ444)</f>
        <v>0</v>
      </c>
      <c r="BA443" s="430"/>
      <c r="BB443" s="430"/>
      <c r="BC443" s="431"/>
      <c r="BD443" s="430"/>
      <c r="BE443" s="430">
        <f>SUM(BE444:BE444)</f>
        <v>0</v>
      </c>
      <c r="BF443" s="430"/>
      <c r="BG443" s="430"/>
      <c r="BH443" s="431"/>
      <c r="BI443" s="430"/>
      <c r="BJ443" s="430">
        <f>SUM(BJ444:BJ444)</f>
        <v>0</v>
      </c>
      <c r="BK443" s="430"/>
      <c r="BL443" s="430"/>
      <c r="BM443" s="431"/>
      <c r="BN443" s="430"/>
      <c r="BO443" s="430">
        <f>SUM(BO444:BO444)</f>
        <v>0</v>
      </c>
      <c r="BP443" s="430"/>
      <c r="BQ443" s="430"/>
      <c r="BR443" s="431"/>
      <c r="BT443" s="430">
        <f>SUM(BT444:BT444)</f>
        <v>0</v>
      </c>
      <c r="BU443" s="430"/>
      <c r="BV443" s="430"/>
      <c r="BW443" s="8"/>
      <c r="BZ443" s="9"/>
    </row>
    <row r="444" spans="4:78" hidden="1" x14ac:dyDescent="0.35">
      <c r="D444" s="8" t="s">
        <v>328</v>
      </c>
      <c r="F444" s="435"/>
      <c r="G444" s="439">
        <v>0</v>
      </c>
      <c r="H444" s="437"/>
      <c r="I444" s="430"/>
      <c r="J444" s="431"/>
      <c r="K444" s="435"/>
      <c r="L444" s="439">
        <v>0</v>
      </c>
      <c r="M444" s="437"/>
      <c r="N444" s="430"/>
      <c r="O444" s="431"/>
      <c r="P444" s="435"/>
      <c r="Q444" s="439">
        <v>0</v>
      </c>
      <c r="R444" s="437"/>
      <c r="S444" s="430"/>
      <c r="T444" s="431"/>
      <c r="U444" s="435"/>
      <c r="V444" s="439">
        <v>0</v>
      </c>
      <c r="W444" s="437"/>
      <c r="X444" s="430"/>
      <c r="Y444" s="431"/>
      <c r="Z444" s="435"/>
      <c r="AA444" s="439">
        <v>0</v>
      </c>
      <c r="AB444" s="437"/>
      <c r="AC444" s="430"/>
      <c r="AD444" s="431"/>
      <c r="AE444" s="435"/>
      <c r="AF444" s="439">
        <v>0</v>
      </c>
      <c r="AG444" s="437"/>
      <c r="AH444" s="430"/>
      <c r="AI444" s="431"/>
      <c r="AJ444" s="435"/>
      <c r="AK444" s="439">
        <v>0</v>
      </c>
      <c r="AL444" s="437"/>
      <c r="AM444" s="430"/>
      <c r="AN444" s="431"/>
      <c r="AO444" s="435"/>
      <c r="AP444" s="439">
        <v>0</v>
      </c>
      <c r="AQ444" s="437"/>
      <c r="AR444" s="430"/>
      <c r="AS444" s="431"/>
      <c r="AT444" s="435"/>
      <c r="AU444" s="439">
        <v>0</v>
      </c>
      <c r="AV444" s="437"/>
      <c r="AW444" s="430"/>
      <c r="AX444" s="431"/>
      <c r="AY444" s="435"/>
      <c r="AZ444" s="439">
        <v>0</v>
      </c>
      <c r="BA444" s="437"/>
      <c r="BB444" s="430"/>
      <c r="BC444" s="431"/>
      <c r="BD444" s="435"/>
      <c r="BE444" s="439">
        <v>0</v>
      </c>
      <c r="BF444" s="437"/>
      <c r="BG444" s="430"/>
      <c r="BH444" s="431"/>
      <c r="BI444" s="435"/>
      <c r="BJ444" s="439">
        <v>0</v>
      </c>
      <c r="BK444" s="437"/>
      <c r="BL444" s="430"/>
      <c r="BM444" s="431"/>
      <c r="BN444" s="435"/>
      <c r="BO444" s="439">
        <v>0</v>
      </c>
      <c r="BP444" s="437"/>
      <c r="BQ444" s="430"/>
      <c r="BR444" s="431"/>
      <c r="BS444" s="435"/>
      <c r="BT444" s="439">
        <f>SUM(L444:BO444)</f>
        <v>0</v>
      </c>
      <c r="BU444" s="437"/>
      <c r="BV444" s="430"/>
      <c r="BW444" s="8"/>
      <c r="BZ444" s="9"/>
    </row>
    <row r="445" spans="4:78" hidden="1" x14ac:dyDescent="0.35">
      <c r="D445" s="8"/>
      <c r="G445" s="430"/>
      <c r="H445" s="430"/>
      <c r="I445" s="430"/>
      <c r="J445" s="431"/>
      <c r="L445" s="430"/>
      <c r="M445" s="430"/>
      <c r="N445" s="430"/>
      <c r="O445" s="431"/>
      <c r="Q445" s="430"/>
      <c r="R445" s="430"/>
      <c r="S445" s="430"/>
      <c r="T445" s="431"/>
      <c r="V445" s="430"/>
      <c r="W445" s="430"/>
      <c r="X445" s="430"/>
      <c r="Y445" s="431"/>
      <c r="AA445" s="430"/>
      <c r="AB445" s="430"/>
      <c r="AC445" s="430"/>
      <c r="AD445" s="431"/>
      <c r="AF445" s="430"/>
      <c r="AG445" s="430"/>
      <c r="AH445" s="430"/>
      <c r="AI445" s="431"/>
      <c r="AK445" s="430"/>
      <c r="AL445" s="430"/>
      <c r="AM445" s="430"/>
      <c r="AN445" s="431"/>
      <c r="AP445" s="430"/>
      <c r="AQ445" s="430"/>
      <c r="AR445" s="430"/>
      <c r="AS445" s="431"/>
      <c r="AU445" s="430"/>
      <c r="AV445" s="430"/>
      <c r="AW445" s="430"/>
      <c r="AX445" s="431"/>
      <c r="AZ445" s="430"/>
      <c r="BA445" s="430"/>
      <c r="BB445" s="430"/>
      <c r="BC445" s="431"/>
      <c r="BE445" s="430"/>
      <c r="BF445" s="430"/>
      <c r="BG445" s="430"/>
      <c r="BH445" s="431"/>
      <c r="BJ445" s="430"/>
      <c r="BK445" s="430"/>
      <c r="BL445" s="430"/>
      <c r="BM445" s="431"/>
      <c r="BO445" s="430"/>
      <c r="BP445" s="430"/>
      <c r="BQ445" s="430"/>
      <c r="BR445" s="431"/>
      <c r="BT445" s="430"/>
      <c r="BU445" s="430"/>
      <c r="BV445" s="430"/>
      <c r="BW445" s="8"/>
      <c r="BZ445" s="9"/>
    </row>
    <row r="446" spans="4:78" hidden="1" x14ac:dyDescent="0.35">
      <c r="D446" s="8" t="s">
        <v>388</v>
      </c>
      <c r="G446" s="430">
        <f>SUM(G447:G447)</f>
        <v>0</v>
      </c>
      <c r="I446" s="430"/>
      <c r="J446" s="431"/>
      <c r="K446" s="430"/>
      <c r="L446" s="430">
        <f>SUM(L447:L447)</f>
        <v>0</v>
      </c>
      <c r="M446" s="430"/>
      <c r="N446" s="430"/>
      <c r="O446" s="431"/>
      <c r="P446" s="430"/>
      <c r="Q446" s="430">
        <f>SUM(Q447:Q447)</f>
        <v>0</v>
      </c>
      <c r="R446" s="430"/>
      <c r="S446" s="430"/>
      <c r="T446" s="431"/>
      <c r="U446" s="430"/>
      <c r="V446" s="430">
        <f>SUM(V447:V447)</f>
        <v>0</v>
      </c>
      <c r="W446" s="430"/>
      <c r="X446" s="430"/>
      <c r="Y446" s="431"/>
      <c r="Z446" s="430"/>
      <c r="AA446" s="430">
        <f>SUM(AA447:AA447)</f>
        <v>0</v>
      </c>
      <c r="AB446" s="430"/>
      <c r="AC446" s="430"/>
      <c r="AD446" s="431"/>
      <c r="AE446" s="430"/>
      <c r="AF446" s="430">
        <f>SUM(AF447:AF447)</f>
        <v>0</v>
      </c>
      <c r="AG446" s="430"/>
      <c r="AH446" s="430"/>
      <c r="AI446" s="431"/>
      <c r="AJ446" s="430"/>
      <c r="AK446" s="430">
        <f>SUM(AK447:AK447)</f>
        <v>0</v>
      </c>
      <c r="AL446" s="430"/>
      <c r="AM446" s="430"/>
      <c r="AN446" s="431"/>
      <c r="AO446" s="430"/>
      <c r="AP446" s="430">
        <f>SUM(AP447:AP447)</f>
        <v>0</v>
      </c>
      <c r="AQ446" s="430"/>
      <c r="AR446" s="430"/>
      <c r="AS446" s="431"/>
      <c r="AT446" s="430"/>
      <c r="AU446" s="430">
        <f>SUM(AU447:AU447)</f>
        <v>0</v>
      </c>
      <c r="AV446" s="430"/>
      <c r="AW446" s="430"/>
      <c r="AX446" s="431"/>
      <c r="AY446" s="430"/>
      <c r="AZ446" s="430">
        <f>SUM(AZ447:AZ447)</f>
        <v>0</v>
      </c>
      <c r="BA446" s="430"/>
      <c r="BB446" s="430"/>
      <c r="BC446" s="431"/>
      <c r="BD446" s="430"/>
      <c r="BE446" s="430">
        <f>SUM(BE447:BE447)</f>
        <v>0</v>
      </c>
      <c r="BF446" s="430"/>
      <c r="BG446" s="430"/>
      <c r="BH446" s="431"/>
      <c r="BI446" s="430"/>
      <c r="BJ446" s="430">
        <f>SUM(BJ447:BJ447)</f>
        <v>0</v>
      </c>
      <c r="BK446" s="430"/>
      <c r="BL446" s="430"/>
      <c r="BM446" s="431"/>
      <c r="BN446" s="430"/>
      <c r="BO446" s="430">
        <f>SUM(BO447:BO447)</f>
        <v>0</v>
      </c>
      <c r="BP446" s="430"/>
      <c r="BQ446" s="430"/>
      <c r="BR446" s="431"/>
      <c r="BT446" s="430">
        <f>SUM(BT447:BT447)</f>
        <v>0</v>
      </c>
      <c r="BU446" s="430"/>
      <c r="BV446" s="430"/>
      <c r="BW446" s="8"/>
      <c r="BZ446" s="9"/>
    </row>
    <row r="447" spans="4:78" hidden="1" x14ac:dyDescent="0.35">
      <c r="D447" s="8" t="s">
        <v>328</v>
      </c>
      <c r="F447" s="435"/>
      <c r="G447" s="439">
        <v>0</v>
      </c>
      <c r="H447" s="437"/>
      <c r="I447" s="430"/>
      <c r="J447" s="431"/>
      <c r="K447" s="435"/>
      <c r="L447" s="439">
        <v>0</v>
      </c>
      <c r="M447" s="437"/>
      <c r="N447" s="430"/>
      <c r="O447" s="431"/>
      <c r="P447" s="435"/>
      <c r="Q447" s="439">
        <v>0</v>
      </c>
      <c r="R447" s="437"/>
      <c r="S447" s="430"/>
      <c r="T447" s="431"/>
      <c r="U447" s="435"/>
      <c r="V447" s="439">
        <v>0</v>
      </c>
      <c r="W447" s="437"/>
      <c r="X447" s="430"/>
      <c r="Y447" s="431"/>
      <c r="Z447" s="435"/>
      <c r="AA447" s="439">
        <v>0</v>
      </c>
      <c r="AB447" s="437"/>
      <c r="AC447" s="430"/>
      <c r="AD447" s="431"/>
      <c r="AE447" s="435"/>
      <c r="AF447" s="439">
        <v>0</v>
      </c>
      <c r="AG447" s="437"/>
      <c r="AH447" s="430"/>
      <c r="AI447" s="431"/>
      <c r="AJ447" s="435"/>
      <c r="AK447" s="439">
        <v>0</v>
      </c>
      <c r="AL447" s="437"/>
      <c r="AM447" s="430"/>
      <c r="AN447" s="431"/>
      <c r="AO447" s="435"/>
      <c r="AP447" s="439">
        <v>0</v>
      </c>
      <c r="AQ447" s="437"/>
      <c r="AR447" s="430"/>
      <c r="AS447" s="431"/>
      <c r="AT447" s="435"/>
      <c r="AU447" s="439">
        <v>0</v>
      </c>
      <c r="AV447" s="437"/>
      <c r="AW447" s="430"/>
      <c r="AX447" s="431"/>
      <c r="AY447" s="435"/>
      <c r="AZ447" s="439">
        <v>0</v>
      </c>
      <c r="BA447" s="437"/>
      <c r="BB447" s="430"/>
      <c r="BC447" s="431"/>
      <c r="BD447" s="435"/>
      <c r="BE447" s="439">
        <v>0</v>
      </c>
      <c r="BF447" s="437"/>
      <c r="BG447" s="430"/>
      <c r="BH447" s="431"/>
      <c r="BI447" s="435"/>
      <c r="BJ447" s="439">
        <v>0</v>
      </c>
      <c r="BK447" s="437"/>
      <c r="BL447" s="430"/>
      <c r="BM447" s="431"/>
      <c r="BN447" s="435"/>
      <c r="BO447" s="439">
        <v>0</v>
      </c>
      <c r="BP447" s="437"/>
      <c r="BQ447" s="430"/>
      <c r="BR447" s="431"/>
      <c r="BS447" s="435"/>
      <c r="BT447" s="439">
        <f>SUM(L447:BO447)</f>
        <v>0</v>
      </c>
      <c r="BU447" s="437"/>
      <c r="BV447" s="430"/>
      <c r="BW447" s="8"/>
      <c r="BZ447" s="9"/>
    </row>
    <row r="448" spans="4:78" x14ac:dyDescent="0.35">
      <c r="D448" s="448"/>
      <c r="E448" s="449"/>
      <c r="F448" s="3"/>
      <c r="G448" s="450"/>
      <c r="H448" s="450"/>
      <c r="I448" s="450"/>
      <c r="J448" s="451"/>
      <c r="K448" s="450"/>
      <c r="L448" s="450"/>
      <c r="M448" s="450"/>
      <c r="N448" s="450"/>
      <c r="O448" s="451"/>
      <c r="P448" s="450"/>
      <c r="Q448" s="450"/>
      <c r="R448" s="450"/>
      <c r="S448" s="450"/>
      <c r="T448" s="451"/>
      <c r="U448" s="450"/>
      <c r="V448" s="450"/>
      <c r="W448" s="450"/>
      <c r="X448" s="450"/>
      <c r="Y448" s="451"/>
      <c r="Z448" s="450"/>
      <c r="AA448" s="450"/>
      <c r="AB448" s="450"/>
      <c r="AC448" s="450"/>
      <c r="AD448" s="451"/>
      <c r="AE448" s="450"/>
      <c r="AF448" s="450"/>
      <c r="AG448" s="450"/>
      <c r="AH448" s="450"/>
      <c r="AI448" s="451"/>
      <c r="AJ448" s="450"/>
      <c r="AK448" s="450"/>
      <c r="AL448" s="450"/>
      <c r="AM448" s="450"/>
      <c r="AN448" s="451"/>
      <c r="AO448" s="450"/>
      <c r="AP448" s="450"/>
      <c r="AQ448" s="450"/>
      <c r="AR448" s="450"/>
      <c r="AS448" s="451"/>
      <c r="AT448" s="450"/>
      <c r="AU448" s="450"/>
      <c r="AV448" s="450"/>
      <c r="AW448" s="450"/>
      <c r="AX448" s="451"/>
      <c r="AY448" s="450"/>
      <c r="AZ448" s="450"/>
      <c r="BA448" s="450"/>
      <c r="BB448" s="450"/>
      <c r="BC448" s="451"/>
      <c r="BD448" s="450"/>
      <c r="BE448" s="450"/>
      <c r="BF448" s="450"/>
      <c r="BG448" s="450"/>
      <c r="BH448" s="451"/>
      <c r="BI448" s="450"/>
      <c r="BJ448" s="450"/>
      <c r="BK448" s="450"/>
      <c r="BL448" s="450"/>
      <c r="BM448" s="451"/>
      <c r="BN448" s="450"/>
      <c r="BO448" s="450"/>
      <c r="BP448" s="450"/>
      <c r="BQ448" s="450"/>
      <c r="BR448" s="451"/>
      <c r="BS448" s="450"/>
      <c r="BT448" s="450"/>
      <c r="BU448" s="450"/>
      <c r="BV448" s="450"/>
      <c r="BW448" s="8"/>
      <c r="BZ448" s="9"/>
    </row>
    <row r="449" spans="5:74" x14ac:dyDescent="0.35">
      <c r="E449" s="5"/>
      <c r="G449" s="430"/>
      <c r="H449" s="430"/>
      <c r="I449" s="430"/>
      <c r="J449" s="430"/>
      <c r="K449" s="430"/>
      <c r="L449" s="430"/>
      <c r="M449" s="430"/>
      <c r="N449" s="430"/>
      <c r="O449" s="430"/>
      <c r="P449" s="430"/>
      <c r="Q449" s="430"/>
      <c r="R449" s="430"/>
      <c r="S449" s="430"/>
      <c r="T449" s="430"/>
      <c r="U449" s="430"/>
      <c r="V449" s="430"/>
      <c r="W449" s="430"/>
      <c r="X449" s="430"/>
      <c r="Y449" s="430"/>
      <c r="Z449" s="430"/>
      <c r="AA449" s="430"/>
      <c r="AB449" s="430"/>
      <c r="AC449" s="430"/>
      <c r="AD449" s="430"/>
      <c r="AE449" s="430"/>
      <c r="AF449" s="430"/>
      <c r="AG449" s="430"/>
      <c r="AH449" s="430"/>
      <c r="AI449" s="430"/>
      <c r="AJ449" s="430"/>
      <c r="AK449" s="430"/>
      <c r="AL449" s="430"/>
      <c r="AM449" s="430"/>
      <c r="AN449" s="430"/>
      <c r="AO449" s="430"/>
      <c r="AP449" s="430"/>
      <c r="AQ449" s="430"/>
      <c r="AR449" s="430"/>
      <c r="AS449" s="430"/>
      <c r="AT449" s="430"/>
      <c r="AU449" s="430"/>
      <c r="AV449" s="430"/>
      <c r="AW449" s="430"/>
      <c r="AX449" s="430"/>
      <c r="AY449" s="430"/>
      <c r="AZ449" s="430"/>
      <c r="BA449" s="430"/>
      <c r="BB449" s="430"/>
      <c r="BC449" s="430"/>
      <c r="BD449" s="430"/>
      <c r="BE449" s="430"/>
      <c r="BF449" s="430"/>
      <c r="BG449" s="430"/>
      <c r="BH449" s="430"/>
      <c r="BI449" s="430"/>
      <c r="BJ449" s="430"/>
      <c r="BK449" s="430"/>
      <c r="BL449" s="430"/>
      <c r="BM449" s="430"/>
      <c r="BN449" s="430"/>
      <c r="BO449" s="430"/>
      <c r="BP449" s="430"/>
      <c r="BQ449" s="430"/>
      <c r="BR449" s="430"/>
      <c r="BS449" s="430"/>
      <c r="BT449" s="430"/>
      <c r="BU449" s="430"/>
      <c r="BV449" s="430"/>
    </row>
    <row r="450" spans="5:74" x14ac:dyDescent="0.35">
      <c r="E450" s="1"/>
    </row>
    <row r="451" spans="5:74" x14ac:dyDescent="0.35">
      <c r="E451" s="1"/>
    </row>
    <row r="452" spans="5:74" x14ac:dyDescent="0.35">
      <c r="E452" s="1"/>
    </row>
    <row r="453" spans="5:74" hidden="1" x14ac:dyDescent="0.35">
      <c r="E453" s="1"/>
    </row>
    <row r="454" spans="5:74" hidden="1" x14ac:dyDescent="0.35">
      <c r="E454" s="1"/>
    </row>
    <row r="455" spans="5:74" hidden="1" x14ac:dyDescent="0.35">
      <c r="E455" s="1"/>
      <c r="G455" s="1" t="e">
        <f>G7-#REF!</f>
        <v>#REF!</v>
      </c>
      <c r="H455" s="1" t="e">
        <f>H7-#REF!</f>
        <v>#REF!</v>
      </c>
      <c r="I455" s="1" t="e">
        <f>I7-#REF!</f>
        <v>#REF!</v>
      </c>
      <c r="J455" s="1" t="e">
        <f>J7-#REF!</f>
        <v>#REF!</v>
      </c>
      <c r="K455" s="1" t="e">
        <f>K7-#REF!</f>
        <v>#REF!</v>
      </c>
      <c r="L455" s="1" t="e">
        <f>L7-#REF!</f>
        <v>#REF!</v>
      </c>
      <c r="M455" s="1" t="e">
        <f>M7-#REF!</f>
        <v>#REF!</v>
      </c>
      <c r="N455" s="1" t="e">
        <f>N7-#REF!</f>
        <v>#REF!</v>
      </c>
      <c r="O455" s="1" t="e">
        <f>O7-#REF!</f>
        <v>#REF!</v>
      </c>
      <c r="P455" s="1" t="e">
        <f>P7-#REF!</f>
        <v>#REF!</v>
      </c>
      <c r="Q455" s="1" t="e">
        <f>Q7-#REF!</f>
        <v>#REF!</v>
      </c>
      <c r="R455" s="1" t="e">
        <f>R7-#REF!</f>
        <v>#REF!</v>
      </c>
      <c r="S455" s="1" t="e">
        <f>S7-#REF!</f>
        <v>#REF!</v>
      </c>
      <c r="T455" s="1" t="e">
        <f>T7-#REF!</f>
        <v>#REF!</v>
      </c>
      <c r="U455" s="1" t="e">
        <f>U7-#REF!</f>
        <v>#REF!</v>
      </c>
      <c r="V455" s="1" t="e">
        <f>V7-#REF!</f>
        <v>#REF!</v>
      </c>
      <c r="W455" s="1" t="e">
        <f>W7-#REF!</f>
        <v>#REF!</v>
      </c>
      <c r="X455" s="1" t="e">
        <f>X7-#REF!</f>
        <v>#REF!</v>
      </c>
      <c r="Y455" s="1" t="e">
        <f>Y7-#REF!</f>
        <v>#REF!</v>
      </c>
      <c r="Z455" s="1" t="e">
        <f>Z7-#REF!</f>
        <v>#REF!</v>
      </c>
      <c r="AA455" s="1" t="e">
        <f>AA7-#REF!</f>
        <v>#REF!</v>
      </c>
      <c r="AB455" s="1" t="e">
        <f>AB7-#REF!</f>
        <v>#REF!</v>
      </c>
      <c r="AC455" s="1" t="e">
        <f>AC7-#REF!</f>
        <v>#REF!</v>
      </c>
      <c r="AD455" s="1" t="e">
        <f>AD7-#REF!</f>
        <v>#REF!</v>
      </c>
      <c r="AE455" s="1" t="e">
        <f>AE7-#REF!</f>
        <v>#REF!</v>
      </c>
      <c r="AF455" s="1" t="e">
        <f>AF7-#REF!</f>
        <v>#REF!</v>
      </c>
      <c r="AG455" s="1" t="e">
        <f>AG7-#REF!</f>
        <v>#REF!</v>
      </c>
      <c r="AH455" s="1" t="e">
        <f>AH7-#REF!</f>
        <v>#REF!</v>
      </c>
      <c r="AI455" s="1" t="e">
        <f>AI7-#REF!</f>
        <v>#REF!</v>
      </c>
      <c r="AJ455" s="1" t="e">
        <f>AJ7-#REF!</f>
        <v>#REF!</v>
      </c>
      <c r="AK455" s="1" t="e">
        <f>AK7-#REF!</f>
        <v>#REF!</v>
      </c>
      <c r="AL455" s="1" t="e">
        <f>AL7-#REF!</f>
        <v>#REF!</v>
      </c>
      <c r="AM455" s="1" t="e">
        <f>AM7-#REF!</f>
        <v>#REF!</v>
      </c>
      <c r="AN455" s="1" t="e">
        <f>AN7-#REF!</f>
        <v>#REF!</v>
      </c>
      <c r="AO455" s="1" t="e">
        <f>AO7-#REF!</f>
        <v>#REF!</v>
      </c>
      <c r="AP455" s="1" t="e">
        <f>AP7-#REF!</f>
        <v>#REF!</v>
      </c>
      <c r="AQ455" s="1" t="e">
        <f>AQ7-#REF!</f>
        <v>#REF!</v>
      </c>
      <c r="AR455" s="1" t="e">
        <f>AR7-#REF!</f>
        <v>#REF!</v>
      </c>
      <c r="AS455" s="1" t="e">
        <f>AS7-#REF!</f>
        <v>#REF!</v>
      </c>
      <c r="AT455" s="1" t="e">
        <f>AT7-#REF!</f>
        <v>#REF!</v>
      </c>
      <c r="AU455" s="1" t="e">
        <f>AU7-#REF!</f>
        <v>#REF!</v>
      </c>
      <c r="AV455" s="1" t="e">
        <f>AV7-#REF!</f>
        <v>#REF!</v>
      </c>
      <c r="AW455" s="1" t="e">
        <f>AW7-#REF!</f>
        <v>#REF!</v>
      </c>
      <c r="AX455" s="1" t="e">
        <f>AX7-#REF!</f>
        <v>#REF!</v>
      </c>
      <c r="AY455" s="1" t="e">
        <f>AY7-#REF!</f>
        <v>#REF!</v>
      </c>
      <c r="AZ455" s="1" t="e">
        <f>AZ7-#REF!</f>
        <v>#REF!</v>
      </c>
      <c r="BA455" s="1" t="e">
        <f>BA7-#REF!</f>
        <v>#REF!</v>
      </c>
      <c r="BB455" s="1" t="e">
        <f>BB7-#REF!</f>
        <v>#REF!</v>
      </c>
      <c r="BC455" s="1" t="e">
        <f>BC7-#REF!</f>
        <v>#REF!</v>
      </c>
      <c r="BD455" s="1" t="e">
        <f>BD7-#REF!</f>
        <v>#REF!</v>
      </c>
      <c r="BE455" s="1" t="e">
        <f>BE7-#REF!</f>
        <v>#REF!</v>
      </c>
      <c r="BF455" s="1" t="e">
        <f>BF7-#REF!</f>
        <v>#REF!</v>
      </c>
      <c r="BG455" s="1" t="e">
        <f>BG7-#REF!</f>
        <v>#REF!</v>
      </c>
      <c r="BH455" s="1" t="e">
        <f>BH7-#REF!</f>
        <v>#REF!</v>
      </c>
      <c r="BI455" s="1" t="e">
        <f>BI7-#REF!</f>
        <v>#REF!</v>
      </c>
      <c r="BJ455" s="1" t="e">
        <f>BJ7-#REF!</f>
        <v>#REF!</v>
      </c>
      <c r="BK455" s="1" t="e">
        <f>BK7-#REF!</f>
        <v>#REF!</v>
      </c>
      <c r="BL455" s="1" t="e">
        <f>BL7-#REF!</f>
        <v>#REF!</v>
      </c>
      <c r="BM455" s="1" t="e">
        <f>BM7-#REF!</f>
        <v>#REF!</v>
      </c>
      <c r="BN455" s="1" t="e">
        <f>BN7-#REF!</f>
        <v>#REF!</v>
      </c>
      <c r="BO455" s="1" t="e">
        <f>BO7-#REF!</f>
        <v>#REF!</v>
      </c>
      <c r="BP455" s="1" t="e">
        <f>BP7-#REF!</f>
        <v>#REF!</v>
      </c>
      <c r="BQ455" s="1" t="e">
        <f>BQ7-#REF!</f>
        <v>#REF!</v>
      </c>
      <c r="BR455" s="1" t="e">
        <f>BR7-#REF!</f>
        <v>#REF!</v>
      </c>
      <c r="BS455" s="1" t="e">
        <f>BS7-#REF!</f>
        <v>#REF!</v>
      </c>
      <c r="BT455" s="1" t="e">
        <f>BT7-#REF!</f>
        <v>#REF!</v>
      </c>
      <c r="BU455" s="1" t="e">
        <f>BU7-#REF!</f>
        <v>#REF!</v>
      </c>
      <c r="BV455" s="1" t="e">
        <f>BV7-#REF!</f>
        <v>#REF!</v>
      </c>
    </row>
    <row r="456" spans="5:74" hidden="1" x14ac:dyDescent="0.35">
      <c r="E456" s="1"/>
      <c r="G456" s="1" t="e">
        <f>G8-#REF!</f>
        <v>#REF!</v>
      </c>
      <c r="H456" s="1" t="e">
        <f>H8-#REF!</f>
        <v>#REF!</v>
      </c>
      <c r="I456" s="1" t="e">
        <f>I8-#REF!</f>
        <v>#REF!</v>
      </c>
      <c r="J456" s="1" t="e">
        <f>J8-#REF!</f>
        <v>#REF!</v>
      </c>
      <c r="K456" s="1" t="e">
        <f>K8-#REF!</f>
        <v>#REF!</v>
      </c>
      <c r="L456" s="1" t="e">
        <f>L8-#REF!</f>
        <v>#REF!</v>
      </c>
      <c r="M456" s="1" t="e">
        <f>M8-#REF!</f>
        <v>#REF!</v>
      </c>
      <c r="N456" s="1" t="e">
        <f>N8-#REF!</f>
        <v>#REF!</v>
      </c>
      <c r="O456" s="1" t="e">
        <f>O8-#REF!</f>
        <v>#REF!</v>
      </c>
      <c r="P456" s="1" t="e">
        <f>P8-#REF!</f>
        <v>#REF!</v>
      </c>
      <c r="Q456" s="1" t="e">
        <f>Q8-#REF!</f>
        <v>#REF!</v>
      </c>
      <c r="R456" s="1" t="e">
        <f>R8-#REF!</f>
        <v>#REF!</v>
      </c>
      <c r="S456" s="1" t="e">
        <f>S8-#REF!</f>
        <v>#REF!</v>
      </c>
      <c r="T456" s="1" t="e">
        <f>T8-#REF!</f>
        <v>#REF!</v>
      </c>
      <c r="U456" s="1" t="e">
        <f>U8-#REF!</f>
        <v>#REF!</v>
      </c>
      <c r="V456" s="1" t="e">
        <f>V8-#REF!</f>
        <v>#REF!</v>
      </c>
      <c r="W456" s="1" t="e">
        <f>W8-#REF!</f>
        <v>#REF!</v>
      </c>
      <c r="X456" s="1" t="e">
        <f>X8-#REF!</f>
        <v>#REF!</v>
      </c>
      <c r="Y456" s="1" t="e">
        <f>Y8-#REF!</f>
        <v>#REF!</v>
      </c>
      <c r="Z456" s="1" t="e">
        <f>Z8-#REF!</f>
        <v>#REF!</v>
      </c>
      <c r="AA456" s="1" t="e">
        <f>AA8-#REF!</f>
        <v>#REF!</v>
      </c>
      <c r="AB456" s="1" t="e">
        <f>AB8-#REF!</f>
        <v>#REF!</v>
      </c>
      <c r="AC456" s="1" t="e">
        <f>AC8-#REF!</f>
        <v>#REF!</v>
      </c>
      <c r="AD456" s="1" t="e">
        <f>AD8-#REF!</f>
        <v>#REF!</v>
      </c>
      <c r="AE456" s="1" t="e">
        <f>AE8-#REF!</f>
        <v>#REF!</v>
      </c>
      <c r="AF456" s="1" t="e">
        <f>AF8-#REF!</f>
        <v>#REF!</v>
      </c>
      <c r="AG456" s="1" t="e">
        <f>AG8-#REF!</f>
        <v>#REF!</v>
      </c>
      <c r="AH456" s="1" t="e">
        <f>AH8-#REF!</f>
        <v>#REF!</v>
      </c>
      <c r="AI456" s="1" t="e">
        <f>AI8-#REF!</f>
        <v>#REF!</v>
      </c>
      <c r="AJ456" s="1" t="e">
        <f>AJ8-#REF!</f>
        <v>#REF!</v>
      </c>
      <c r="AK456" s="1" t="e">
        <f>AK8-#REF!</f>
        <v>#REF!</v>
      </c>
      <c r="AL456" s="1" t="e">
        <f>AL8-#REF!</f>
        <v>#REF!</v>
      </c>
      <c r="AM456" s="1" t="e">
        <f>AM8-#REF!</f>
        <v>#REF!</v>
      </c>
      <c r="AN456" s="1" t="e">
        <f>AN8-#REF!</f>
        <v>#REF!</v>
      </c>
      <c r="AO456" s="1" t="e">
        <f>AO8-#REF!</f>
        <v>#REF!</v>
      </c>
      <c r="AP456" s="1" t="e">
        <f>AP8-#REF!</f>
        <v>#REF!</v>
      </c>
      <c r="AQ456" s="1" t="e">
        <f>AQ8-#REF!</f>
        <v>#REF!</v>
      </c>
      <c r="AR456" s="1" t="e">
        <f>AR8-#REF!</f>
        <v>#REF!</v>
      </c>
      <c r="AS456" s="1" t="e">
        <f>AS8-#REF!</f>
        <v>#REF!</v>
      </c>
      <c r="AT456" s="1" t="e">
        <f>AT8-#REF!</f>
        <v>#REF!</v>
      </c>
      <c r="AU456" s="1" t="e">
        <f>AU8-#REF!</f>
        <v>#REF!</v>
      </c>
      <c r="AV456" s="1" t="e">
        <f>AV8-#REF!</f>
        <v>#REF!</v>
      </c>
      <c r="AW456" s="1" t="e">
        <f>AW8-#REF!</f>
        <v>#REF!</v>
      </c>
      <c r="AX456" s="1" t="e">
        <f>AX8-#REF!</f>
        <v>#REF!</v>
      </c>
      <c r="AY456" s="1" t="e">
        <f>AY8-#REF!</f>
        <v>#REF!</v>
      </c>
      <c r="AZ456" s="1" t="e">
        <f>AZ8-#REF!</f>
        <v>#REF!</v>
      </c>
      <c r="BA456" s="1" t="e">
        <f>BA8-#REF!</f>
        <v>#REF!</v>
      </c>
      <c r="BB456" s="1" t="e">
        <f>BB8-#REF!</f>
        <v>#REF!</v>
      </c>
      <c r="BC456" s="1" t="e">
        <f>BC8-#REF!</f>
        <v>#REF!</v>
      </c>
      <c r="BD456" s="1" t="e">
        <f>BD8-#REF!</f>
        <v>#REF!</v>
      </c>
      <c r="BE456" s="1" t="e">
        <f>BE8-#REF!</f>
        <v>#REF!</v>
      </c>
      <c r="BF456" s="1" t="e">
        <f>BF8-#REF!</f>
        <v>#REF!</v>
      </c>
      <c r="BG456" s="1" t="e">
        <f>BG8-#REF!</f>
        <v>#REF!</v>
      </c>
      <c r="BH456" s="1" t="e">
        <f>BH8-#REF!</f>
        <v>#REF!</v>
      </c>
      <c r="BI456" s="1" t="e">
        <f>BI8-#REF!</f>
        <v>#REF!</v>
      </c>
      <c r="BJ456" s="1" t="e">
        <f>BJ8-#REF!</f>
        <v>#REF!</v>
      </c>
      <c r="BK456" s="1" t="e">
        <f>BK8-#REF!</f>
        <v>#REF!</v>
      </c>
      <c r="BL456" s="1" t="e">
        <f>BL8-#REF!</f>
        <v>#REF!</v>
      </c>
      <c r="BM456" s="1" t="e">
        <f>BM8-#REF!</f>
        <v>#REF!</v>
      </c>
      <c r="BN456" s="1" t="e">
        <f>BN8-#REF!</f>
        <v>#REF!</v>
      </c>
      <c r="BO456" s="1" t="e">
        <f>BO8-#REF!</f>
        <v>#REF!</v>
      </c>
      <c r="BP456" s="1" t="e">
        <f>BP8-#REF!</f>
        <v>#REF!</v>
      </c>
      <c r="BQ456" s="1" t="e">
        <f>BQ8-#REF!</f>
        <v>#REF!</v>
      </c>
      <c r="BR456" s="1" t="e">
        <f>BR8-#REF!</f>
        <v>#REF!</v>
      </c>
      <c r="BS456" s="1" t="e">
        <f>BS8-#REF!</f>
        <v>#REF!</v>
      </c>
      <c r="BT456" s="1" t="e">
        <f>BT8-#REF!</f>
        <v>#REF!</v>
      </c>
      <c r="BU456" s="1" t="e">
        <f>BU8-#REF!</f>
        <v>#REF!</v>
      </c>
      <c r="BV456" s="1" t="e">
        <f>BV8-#REF!</f>
        <v>#REF!</v>
      </c>
    </row>
    <row r="457" spans="5:74" hidden="1" x14ac:dyDescent="0.35">
      <c r="E457" s="1"/>
      <c r="G457" s="1" t="e">
        <f>G9-#REF!</f>
        <v>#REF!</v>
      </c>
      <c r="H457" s="1" t="e">
        <f>H9-#REF!</f>
        <v>#REF!</v>
      </c>
      <c r="I457" s="1" t="e">
        <f>I9-#REF!</f>
        <v>#REF!</v>
      </c>
      <c r="J457" s="1" t="e">
        <f>J9-#REF!</f>
        <v>#REF!</v>
      </c>
      <c r="K457" s="1" t="e">
        <f>K9-#REF!</f>
        <v>#REF!</v>
      </c>
      <c r="L457" s="1" t="e">
        <f>L9-#REF!</f>
        <v>#REF!</v>
      </c>
      <c r="M457" s="1" t="e">
        <f>M9-#REF!</f>
        <v>#REF!</v>
      </c>
      <c r="N457" s="1" t="e">
        <f>N9-#REF!</f>
        <v>#REF!</v>
      </c>
      <c r="O457" s="1" t="e">
        <f>O9-#REF!</f>
        <v>#REF!</v>
      </c>
      <c r="P457" s="1" t="e">
        <f>P9-#REF!</f>
        <v>#REF!</v>
      </c>
      <c r="Q457" s="1" t="e">
        <f>Q9-#REF!</f>
        <v>#REF!</v>
      </c>
      <c r="R457" s="1" t="e">
        <f>R9-#REF!</f>
        <v>#REF!</v>
      </c>
      <c r="S457" s="1" t="e">
        <f>S9-#REF!</f>
        <v>#REF!</v>
      </c>
      <c r="T457" s="1" t="e">
        <f>T9-#REF!</f>
        <v>#REF!</v>
      </c>
      <c r="U457" s="1" t="e">
        <f>U9-#REF!</f>
        <v>#REF!</v>
      </c>
      <c r="V457" s="1" t="e">
        <f>V9-#REF!</f>
        <v>#REF!</v>
      </c>
      <c r="W457" s="1" t="e">
        <f>W9-#REF!</f>
        <v>#REF!</v>
      </c>
      <c r="X457" s="1" t="e">
        <f>X9-#REF!</f>
        <v>#REF!</v>
      </c>
      <c r="Y457" s="1" t="e">
        <f>Y9-#REF!</f>
        <v>#REF!</v>
      </c>
      <c r="Z457" s="1" t="e">
        <f>Z9-#REF!</f>
        <v>#REF!</v>
      </c>
      <c r="AA457" s="1" t="e">
        <f>AA9-#REF!</f>
        <v>#REF!</v>
      </c>
      <c r="AB457" s="1" t="e">
        <f>AB9-#REF!</f>
        <v>#REF!</v>
      </c>
      <c r="AC457" s="1" t="e">
        <f>AC9-#REF!</f>
        <v>#REF!</v>
      </c>
      <c r="AD457" s="1" t="e">
        <f>AD9-#REF!</f>
        <v>#REF!</v>
      </c>
      <c r="AE457" s="1" t="e">
        <f>AE9-#REF!</f>
        <v>#REF!</v>
      </c>
      <c r="AF457" s="1" t="e">
        <f>AF9-#REF!</f>
        <v>#REF!</v>
      </c>
      <c r="AG457" s="1" t="e">
        <f>AG9-#REF!</f>
        <v>#REF!</v>
      </c>
      <c r="AH457" s="1" t="e">
        <f>AH9-#REF!</f>
        <v>#REF!</v>
      </c>
      <c r="AI457" s="1" t="e">
        <f>AI9-#REF!</f>
        <v>#REF!</v>
      </c>
      <c r="AJ457" s="1" t="e">
        <f>AJ9-#REF!</f>
        <v>#REF!</v>
      </c>
      <c r="AK457" s="1" t="e">
        <f>AK9-#REF!</f>
        <v>#REF!</v>
      </c>
      <c r="AL457" s="1" t="e">
        <f>AL9-#REF!</f>
        <v>#REF!</v>
      </c>
      <c r="AM457" s="1" t="e">
        <f>AM9-#REF!</f>
        <v>#REF!</v>
      </c>
      <c r="AN457" s="1" t="e">
        <f>AN9-#REF!</f>
        <v>#REF!</v>
      </c>
      <c r="AO457" s="1" t="e">
        <f>AO9-#REF!</f>
        <v>#REF!</v>
      </c>
      <c r="AP457" s="1" t="e">
        <f>AP9-#REF!</f>
        <v>#REF!</v>
      </c>
      <c r="AQ457" s="1" t="e">
        <f>AQ9-#REF!</f>
        <v>#REF!</v>
      </c>
      <c r="AR457" s="1" t="e">
        <f>AR9-#REF!</f>
        <v>#REF!</v>
      </c>
      <c r="AS457" s="1" t="e">
        <f>AS9-#REF!</f>
        <v>#REF!</v>
      </c>
      <c r="AT457" s="1" t="e">
        <f>AT9-#REF!</f>
        <v>#REF!</v>
      </c>
      <c r="AU457" s="1" t="e">
        <f>AU9-#REF!</f>
        <v>#REF!</v>
      </c>
      <c r="AV457" s="1" t="e">
        <f>AV9-#REF!</f>
        <v>#REF!</v>
      </c>
      <c r="AW457" s="1" t="e">
        <f>AW9-#REF!</f>
        <v>#REF!</v>
      </c>
      <c r="AX457" s="1" t="e">
        <f>AX9-#REF!</f>
        <v>#REF!</v>
      </c>
      <c r="AY457" s="1" t="e">
        <f>AY9-#REF!</f>
        <v>#REF!</v>
      </c>
      <c r="AZ457" s="1" t="e">
        <f>AZ9-#REF!</f>
        <v>#REF!</v>
      </c>
      <c r="BA457" s="1" t="e">
        <f>BA9-#REF!</f>
        <v>#REF!</v>
      </c>
      <c r="BB457" s="1" t="e">
        <f>BB9-#REF!</f>
        <v>#REF!</v>
      </c>
      <c r="BC457" s="1" t="e">
        <f>BC9-#REF!</f>
        <v>#REF!</v>
      </c>
      <c r="BD457" s="1" t="e">
        <f>BD9-#REF!</f>
        <v>#REF!</v>
      </c>
      <c r="BE457" s="1" t="e">
        <f>BE9-#REF!</f>
        <v>#REF!</v>
      </c>
      <c r="BF457" s="1" t="e">
        <f>BF9-#REF!</f>
        <v>#REF!</v>
      </c>
      <c r="BG457" s="1" t="e">
        <f>#REF!-#REF!</f>
        <v>#REF!</v>
      </c>
      <c r="BH457" s="1" t="e">
        <f>BH9-#REF!</f>
        <v>#REF!</v>
      </c>
      <c r="BI457" s="1" t="e">
        <f>BI9-#REF!</f>
        <v>#REF!</v>
      </c>
      <c r="BJ457" s="1" t="e">
        <f>BJ9-#REF!</f>
        <v>#REF!</v>
      </c>
      <c r="BK457" s="1" t="e">
        <f>BK9-#REF!</f>
        <v>#REF!</v>
      </c>
      <c r="BL457" s="1" t="e">
        <f>BL9-#REF!</f>
        <v>#REF!</v>
      </c>
      <c r="BM457" s="1" t="e">
        <f>BM9-#REF!</f>
        <v>#REF!</v>
      </c>
      <c r="BN457" s="1" t="e">
        <f>BN9-#REF!</f>
        <v>#REF!</v>
      </c>
      <c r="BO457" s="1" t="e">
        <f>BO9-#REF!</f>
        <v>#REF!</v>
      </c>
      <c r="BP457" s="1" t="e">
        <f>BP9-#REF!</f>
        <v>#REF!</v>
      </c>
      <c r="BQ457" s="1" t="e">
        <f>BQ9-#REF!</f>
        <v>#REF!</v>
      </c>
      <c r="BR457" s="1" t="e">
        <f>BR9-#REF!</f>
        <v>#REF!</v>
      </c>
      <c r="BS457" s="1" t="e">
        <f>BS9-#REF!</f>
        <v>#REF!</v>
      </c>
      <c r="BT457" s="1" t="e">
        <f>BT9-#REF!</f>
        <v>#REF!</v>
      </c>
      <c r="BU457" s="1" t="e">
        <f>BU9-#REF!</f>
        <v>#REF!</v>
      </c>
      <c r="BV457" s="1" t="e">
        <f>BV9-#REF!</f>
        <v>#REF!</v>
      </c>
    </row>
    <row r="458" spans="5:74" hidden="1" x14ac:dyDescent="0.35">
      <c r="G458" s="1" t="e">
        <f>G10-#REF!</f>
        <v>#REF!</v>
      </c>
      <c r="H458" s="1" t="e">
        <f>H10-#REF!</f>
        <v>#REF!</v>
      </c>
      <c r="I458" s="1" t="e">
        <f>I10-#REF!</f>
        <v>#REF!</v>
      </c>
      <c r="J458" s="1" t="e">
        <f>J10-#REF!</f>
        <v>#REF!</v>
      </c>
      <c r="K458" s="1" t="e">
        <f>K10-#REF!</f>
        <v>#REF!</v>
      </c>
      <c r="L458" s="1" t="e">
        <f>L10-#REF!</f>
        <v>#REF!</v>
      </c>
      <c r="M458" s="1" t="e">
        <f>M10-#REF!</f>
        <v>#REF!</v>
      </c>
      <c r="N458" s="1" t="e">
        <f>N10-#REF!</f>
        <v>#REF!</v>
      </c>
      <c r="O458" s="1" t="e">
        <f>O10-#REF!</f>
        <v>#REF!</v>
      </c>
      <c r="P458" s="1" t="e">
        <f>P10-#REF!</f>
        <v>#REF!</v>
      </c>
      <c r="Q458" s="1" t="e">
        <f>Q10-#REF!</f>
        <v>#REF!</v>
      </c>
      <c r="R458" s="1" t="e">
        <f>R10-#REF!</f>
        <v>#REF!</v>
      </c>
      <c r="S458" s="1" t="e">
        <f>S10-#REF!</f>
        <v>#REF!</v>
      </c>
      <c r="T458" s="1" t="e">
        <f>T10-#REF!</f>
        <v>#REF!</v>
      </c>
      <c r="U458" s="1" t="e">
        <f>U10-#REF!</f>
        <v>#REF!</v>
      </c>
      <c r="V458" s="1" t="e">
        <f>V10-#REF!</f>
        <v>#REF!</v>
      </c>
      <c r="W458" s="1" t="e">
        <f>W10-#REF!</f>
        <v>#REF!</v>
      </c>
      <c r="X458" s="1" t="e">
        <f>X10-#REF!</f>
        <v>#REF!</v>
      </c>
      <c r="Y458" s="1" t="e">
        <f>Y10-#REF!</f>
        <v>#REF!</v>
      </c>
      <c r="Z458" s="1" t="e">
        <f>Z10-#REF!</f>
        <v>#REF!</v>
      </c>
      <c r="AA458" s="1" t="e">
        <f>AA10-#REF!</f>
        <v>#REF!</v>
      </c>
      <c r="AB458" s="1" t="e">
        <f>AB10-#REF!</f>
        <v>#REF!</v>
      </c>
      <c r="AC458" s="1" t="e">
        <f>AC10-#REF!</f>
        <v>#REF!</v>
      </c>
      <c r="AD458" s="1" t="e">
        <f>AD10-#REF!</f>
        <v>#REF!</v>
      </c>
      <c r="AE458" s="1" t="e">
        <f>AE10-#REF!</f>
        <v>#REF!</v>
      </c>
      <c r="AF458" s="1" t="e">
        <f>AF10-#REF!</f>
        <v>#REF!</v>
      </c>
      <c r="AG458" s="1" t="e">
        <f>AG10-#REF!</f>
        <v>#REF!</v>
      </c>
      <c r="AH458" s="1" t="e">
        <f>AH10-#REF!</f>
        <v>#REF!</v>
      </c>
      <c r="AI458" s="1" t="e">
        <f>AI10-#REF!</f>
        <v>#REF!</v>
      </c>
      <c r="AJ458" s="1" t="e">
        <f>AJ10-#REF!</f>
        <v>#REF!</v>
      </c>
      <c r="AK458" s="1" t="e">
        <f>AK10-#REF!</f>
        <v>#REF!</v>
      </c>
      <c r="AL458" s="1" t="e">
        <f>AL10-#REF!</f>
        <v>#REF!</v>
      </c>
      <c r="AM458" s="1" t="e">
        <f>AM10-#REF!</f>
        <v>#REF!</v>
      </c>
      <c r="AN458" s="1" t="e">
        <f>AN10-#REF!</f>
        <v>#REF!</v>
      </c>
      <c r="AO458" s="1" t="e">
        <f>AO10-#REF!</f>
        <v>#REF!</v>
      </c>
      <c r="AP458" s="1" t="e">
        <f>AP10-#REF!</f>
        <v>#REF!</v>
      </c>
      <c r="AQ458" s="1" t="e">
        <f>AQ10-#REF!</f>
        <v>#REF!</v>
      </c>
      <c r="AR458" s="1" t="e">
        <f>AR10-#REF!</f>
        <v>#REF!</v>
      </c>
      <c r="AS458" s="1" t="e">
        <f>AS10-#REF!</f>
        <v>#REF!</v>
      </c>
      <c r="AT458" s="1" t="e">
        <f>AT10-#REF!</f>
        <v>#REF!</v>
      </c>
      <c r="AU458" s="1" t="e">
        <f>AU10-#REF!</f>
        <v>#REF!</v>
      </c>
      <c r="AV458" s="1" t="e">
        <f>AV10-#REF!</f>
        <v>#REF!</v>
      </c>
      <c r="AW458" s="1" t="e">
        <f>AW10-#REF!</f>
        <v>#REF!</v>
      </c>
      <c r="AX458" s="1" t="e">
        <f>AX10-#REF!</f>
        <v>#REF!</v>
      </c>
      <c r="AY458" s="1" t="e">
        <f>AY10-#REF!</f>
        <v>#REF!</v>
      </c>
      <c r="AZ458" s="1" t="e">
        <f>AZ10-#REF!</f>
        <v>#REF!</v>
      </c>
      <c r="BA458" s="1" t="e">
        <f>BA10-#REF!</f>
        <v>#REF!</v>
      </c>
      <c r="BB458" s="1" t="e">
        <f>BB10-#REF!</f>
        <v>#REF!</v>
      </c>
      <c r="BC458" s="1" t="e">
        <f>BC10-#REF!</f>
        <v>#REF!</v>
      </c>
      <c r="BD458" s="1" t="e">
        <f>BD10-#REF!</f>
        <v>#REF!</v>
      </c>
      <c r="BE458" s="1" t="e">
        <f>BE10-#REF!</f>
        <v>#REF!</v>
      </c>
      <c r="BF458" s="1" t="e">
        <f>BF10-#REF!</f>
        <v>#REF!</v>
      </c>
      <c r="BG458" s="1" t="e">
        <f>BG10-#REF!</f>
        <v>#REF!</v>
      </c>
      <c r="BH458" s="1" t="e">
        <f>BH10-#REF!</f>
        <v>#REF!</v>
      </c>
      <c r="BI458" s="1" t="e">
        <f>BI10-#REF!</f>
        <v>#REF!</v>
      </c>
      <c r="BJ458" s="1" t="e">
        <f>BJ10-#REF!</f>
        <v>#REF!</v>
      </c>
      <c r="BK458" s="1" t="e">
        <f>BK10-#REF!</f>
        <v>#REF!</v>
      </c>
      <c r="BL458" s="1" t="e">
        <f>BL10-#REF!</f>
        <v>#REF!</v>
      </c>
      <c r="BM458" s="1" t="e">
        <f>BM10-#REF!</f>
        <v>#REF!</v>
      </c>
      <c r="BN458" s="1" t="e">
        <f>BN10-#REF!</f>
        <v>#REF!</v>
      </c>
      <c r="BO458" s="1" t="e">
        <f>BO10-#REF!</f>
        <v>#REF!</v>
      </c>
      <c r="BP458" s="1" t="e">
        <f>BP10-#REF!</f>
        <v>#REF!</v>
      </c>
      <c r="BQ458" s="1" t="e">
        <f>BQ10-#REF!</f>
        <v>#REF!</v>
      </c>
      <c r="BR458" s="1" t="e">
        <f>BR10-#REF!</f>
        <v>#REF!</v>
      </c>
      <c r="BS458" s="1" t="e">
        <f>BS10-#REF!</f>
        <v>#REF!</v>
      </c>
      <c r="BT458" s="1" t="e">
        <f>BT10-#REF!</f>
        <v>#REF!</v>
      </c>
      <c r="BU458" s="1" t="e">
        <f>BU10-#REF!</f>
        <v>#REF!</v>
      </c>
      <c r="BV458" s="1" t="e">
        <f>BV10-#REF!</f>
        <v>#REF!</v>
      </c>
    </row>
    <row r="459" spans="5:74" hidden="1" x14ac:dyDescent="0.35">
      <c r="G459" s="1" t="e">
        <f>#REF!-#REF!</f>
        <v>#REF!</v>
      </c>
      <c r="H459" s="1" t="e">
        <f>#REF!-#REF!</f>
        <v>#REF!</v>
      </c>
      <c r="I459" s="1" t="e">
        <f>#REF!-#REF!</f>
        <v>#REF!</v>
      </c>
      <c r="J459" s="1" t="e">
        <f>#REF!-#REF!</f>
        <v>#REF!</v>
      </c>
      <c r="K459" s="1" t="e">
        <f>#REF!-#REF!</f>
        <v>#REF!</v>
      </c>
      <c r="L459" s="1" t="e">
        <f>#REF!-#REF!</f>
        <v>#REF!</v>
      </c>
      <c r="M459" s="1" t="e">
        <f>#REF!-#REF!</f>
        <v>#REF!</v>
      </c>
      <c r="N459" s="1" t="e">
        <f>#REF!-#REF!</f>
        <v>#REF!</v>
      </c>
      <c r="O459" s="1" t="e">
        <f>#REF!-#REF!</f>
        <v>#REF!</v>
      </c>
      <c r="P459" s="1" t="e">
        <f>#REF!-#REF!</f>
        <v>#REF!</v>
      </c>
      <c r="Q459" s="1" t="e">
        <f>#REF!-#REF!</f>
        <v>#REF!</v>
      </c>
      <c r="R459" s="1" t="e">
        <f>#REF!-#REF!</f>
        <v>#REF!</v>
      </c>
      <c r="S459" s="1" t="e">
        <f>#REF!-#REF!</f>
        <v>#REF!</v>
      </c>
      <c r="T459" s="1" t="e">
        <f>#REF!-#REF!</f>
        <v>#REF!</v>
      </c>
      <c r="U459" s="1" t="e">
        <f>#REF!-#REF!</f>
        <v>#REF!</v>
      </c>
      <c r="V459" s="1" t="e">
        <f>#REF!-#REF!</f>
        <v>#REF!</v>
      </c>
      <c r="W459" s="1" t="e">
        <f>#REF!-#REF!</f>
        <v>#REF!</v>
      </c>
      <c r="X459" s="1" t="e">
        <f>#REF!-#REF!</f>
        <v>#REF!</v>
      </c>
      <c r="Y459" s="1" t="e">
        <f>#REF!-#REF!</f>
        <v>#REF!</v>
      </c>
      <c r="Z459" s="1" t="e">
        <f>#REF!-#REF!</f>
        <v>#REF!</v>
      </c>
      <c r="AA459" s="1" t="e">
        <f>#REF!-#REF!</f>
        <v>#REF!</v>
      </c>
      <c r="AB459" s="1" t="e">
        <f>#REF!-#REF!</f>
        <v>#REF!</v>
      </c>
      <c r="AC459" s="1" t="e">
        <f>#REF!-#REF!</f>
        <v>#REF!</v>
      </c>
      <c r="AD459" s="1" t="e">
        <f>#REF!-#REF!</f>
        <v>#REF!</v>
      </c>
      <c r="AE459" s="1" t="e">
        <f>#REF!-#REF!</f>
        <v>#REF!</v>
      </c>
      <c r="AF459" s="1" t="e">
        <f>#REF!-#REF!</f>
        <v>#REF!</v>
      </c>
      <c r="AG459" s="1" t="e">
        <f>#REF!-#REF!</f>
        <v>#REF!</v>
      </c>
      <c r="AH459" s="1" t="e">
        <f>#REF!-#REF!</f>
        <v>#REF!</v>
      </c>
      <c r="AI459" s="1" t="e">
        <f>#REF!-#REF!</f>
        <v>#REF!</v>
      </c>
      <c r="AJ459" s="1" t="e">
        <f>#REF!-#REF!</f>
        <v>#REF!</v>
      </c>
      <c r="AK459" s="1" t="e">
        <f>#REF!-#REF!</f>
        <v>#REF!</v>
      </c>
      <c r="AL459" s="1" t="e">
        <f>#REF!-#REF!</f>
        <v>#REF!</v>
      </c>
      <c r="AM459" s="1" t="e">
        <f>#REF!-#REF!</f>
        <v>#REF!</v>
      </c>
      <c r="AN459" s="1" t="e">
        <f>#REF!-#REF!</f>
        <v>#REF!</v>
      </c>
      <c r="AO459" s="1" t="e">
        <f>#REF!-#REF!</f>
        <v>#REF!</v>
      </c>
      <c r="AP459" s="1" t="e">
        <f>#REF!-#REF!</f>
        <v>#REF!</v>
      </c>
      <c r="AQ459" s="1" t="e">
        <f>#REF!-#REF!</f>
        <v>#REF!</v>
      </c>
      <c r="AR459" s="1" t="e">
        <f>#REF!-#REF!</f>
        <v>#REF!</v>
      </c>
      <c r="AS459" s="1" t="e">
        <f>#REF!-#REF!</f>
        <v>#REF!</v>
      </c>
      <c r="AT459" s="1" t="e">
        <f>#REF!-#REF!</f>
        <v>#REF!</v>
      </c>
      <c r="AU459" s="1" t="e">
        <f>#REF!-#REF!</f>
        <v>#REF!</v>
      </c>
      <c r="AV459" s="1" t="e">
        <f>#REF!-#REF!</f>
        <v>#REF!</v>
      </c>
      <c r="AW459" s="1" t="e">
        <f>#REF!-#REF!</f>
        <v>#REF!</v>
      </c>
      <c r="AX459" s="1" t="e">
        <f>#REF!-#REF!</f>
        <v>#REF!</v>
      </c>
      <c r="AY459" s="1" t="e">
        <f>#REF!-#REF!</f>
        <v>#REF!</v>
      </c>
      <c r="AZ459" s="1" t="e">
        <f>#REF!-#REF!</f>
        <v>#REF!</v>
      </c>
      <c r="BA459" s="1" t="e">
        <f>#REF!-#REF!</f>
        <v>#REF!</v>
      </c>
      <c r="BB459" s="1" t="e">
        <f>#REF!-#REF!</f>
        <v>#REF!</v>
      </c>
      <c r="BC459" s="1" t="e">
        <f>#REF!-#REF!</f>
        <v>#REF!</v>
      </c>
      <c r="BD459" s="1" t="e">
        <f>#REF!-#REF!</f>
        <v>#REF!</v>
      </c>
      <c r="BE459" s="1" t="e">
        <f>#REF!-#REF!</f>
        <v>#REF!</v>
      </c>
      <c r="BF459" s="1" t="e">
        <f>#REF!-#REF!</f>
        <v>#REF!</v>
      </c>
      <c r="BG459" s="1" t="e">
        <f>#REF!-#REF!</f>
        <v>#REF!</v>
      </c>
      <c r="BH459" s="1" t="e">
        <f>#REF!-#REF!</f>
        <v>#REF!</v>
      </c>
      <c r="BI459" s="1" t="e">
        <f>#REF!-#REF!</f>
        <v>#REF!</v>
      </c>
      <c r="BJ459" s="1" t="e">
        <f>#REF!-#REF!</f>
        <v>#REF!</v>
      </c>
      <c r="BK459" s="1" t="e">
        <f>#REF!-#REF!</f>
        <v>#REF!</v>
      </c>
      <c r="BL459" s="1" t="e">
        <f>#REF!-#REF!</f>
        <v>#REF!</v>
      </c>
      <c r="BM459" s="1" t="e">
        <f>#REF!-#REF!</f>
        <v>#REF!</v>
      </c>
      <c r="BN459" s="1" t="e">
        <f>#REF!-#REF!</f>
        <v>#REF!</v>
      </c>
      <c r="BO459" s="1" t="e">
        <f>#REF!-#REF!</f>
        <v>#REF!</v>
      </c>
      <c r="BP459" s="1" t="e">
        <f>#REF!-#REF!</f>
        <v>#REF!</v>
      </c>
      <c r="BQ459" s="1" t="e">
        <f>#REF!-#REF!</f>
        <v>#REF!</v>
      </c>
      <c r="BR459" s="1" t="e">
        <f>#REF!-#REF!</f>
        <v>#REF!</v>
      </c>
      <c r="BS459" s="1" t="e">
        <f>#REF!-#REF!</f>
        <v>#REF!</v>
      </c>
      <c r="BT459" s="1" t="e">
        <f>#REF!-#REF!</f>
        <v>#REF!</v>
      </c>
      <c r="BU459" s="1" t="e">
        <f>#REF!-#REF!</f>
        <v>#REF!</v>
      </c>
      <c r="BV459" s="1" t="e">
        <f>#REF!-#REF!</f>
        <v>#REF!</v>
      </c>
    </row>
    <row r="460" spans="5:74" hidden="1" x14ac:dyDescent="0.35">
      <c r="G460" s="1" t="e">
        <f>G11-#REF!</f>
        <v>#REF!</v>
      </c>
      <c r="H460" s="1" t="e">
        <f>H11-#REF!</f>
        <v>#REF!</v>
      </c>
      <c r="I460" s="1" t="e">
        <f>I11-#REF!</f>
        <v>#REF!</v>
      </c>
      <c r="J460" s="1" t="e">
        <f>J11-#REF!</f>
        <v>#REF!</v>
      </c>
      <c r="K460" s="1" t="e">
        <f>K11-#REF!</f>
        <v>#REF!</v>
      </c>
      <c r="L460" s="1" t="e">
        <f>L11-#REF!</f>
        <v>#REF!</v>
      </c>
      <c r="M460" s="1" t="e">
        <f>M11-#REF!</f>
        <v>#REF!</v>
      </c>
      <c r="N460" s="1" t="e">
        <f>N11-#REF!</f>
        <v>#REF!</v>
      </c>
      <c r="O460" s="1" t="e">
        <f>O11-#REF!</f>
        <v>#REF!</v>
      </c>
      <c r="P460" s="1" t="e">
        <f>P11-#REF!</f>
        <v>#REF!</v>
      </c>
      <c r="Q460" s="1" t="e">
        <f>Q11-#REF!</f>
        <v>#REF!</v>
      </c>
      <c r="R460" s="1" t="e">
        <f>R11-#REF!</f>
        <v>#REF!</v>
      </c>
      <c r="S460" s="1" t="e">
        <f>S11-#REF!</f>
        <v>#REF!</v>
      </c>
      <c r="T460" s="1" t="e">
        <f>T11-#REF!</f>
        <v>#REF!</v>
      </c>
      <c r="U460" s="1" t="e">
        <f>U11-#REF!</f>
        <v>#REF!</v>
      </c>
      <c r="V460" s="1" t="e">
        <f>V11-#REF!</f>
        <v>#REF!</v>
      </c>
      <c r="W460" s="1" t="e">
        <f>W11-#REF!</f>
        <v>#REF!</v>
      </c>
      <c r="X460" s="1" t="e">
        <f>X11-#REF!</f>
        <v>#REF!</v>
      </c>
      <c r="Y460" s="1" t="e">
        <f>Y11-#REF!</f>
        <v>#REF!</v>
      </c>
      <c r="Z460" s="1" t="e">
        <f>Z11-#REF!</f>
        <v>#REF!</v>
      </c>
      <c r="AA460" s="1" t="e">
        <f>AA11-#REF!</f>
        <v>#REF!</v>
      </c>
      <c r="AB460" s="1" t="e">
        <f>AB11-#REF!</f>
        <v>#REF!</v>
      </c>
      <c r="AC460" s="1" t="e">
        <f>AC11-#REF!</f>
        <v>#REF!</v>
      </c>
      <c r="AD460" s="1" t="e">
        <f>AD11-#REF!</f>
        <v>#REF!</v>
      </c>
      <c r="AE460" s="1" t="e">
        <f>AE11-#REF!</f>
        <v>#REF!</v>
      </c>
      <c r="AF460" s="1" t="e">
        <f>AF11-#REF!</f>
        <v>#REF!</v>
      </c>
      <c r="AG460" s="1" t="e">
        <f>AG11-#REF!</f>
        <v>#REF!</v>
      </c>
      <c r="AH460" s="1" t="e">
        <f>AH11-#REF!</f>
        <v>#REF!</v>
      </c>
      <c r="AI460" s="1" t="e">
        <f>AI11-#REF!</f>
        <v>#REF!</v>
      </c>
      <c r="AJ460" s="1" t="e">
        <f>AJ11-#REF!</f>
        <v>#REF!</v>
      </c>
      <c r="AK460" s="1" t="e">
        <f>AK11-#REF!</f>
        <v>#REF!</v>
      </c>
      <c r="AL460" s="1" t="e">
        <f>AL11-#REF!</f>
        <v>#REF!</v>
      </c>
      <c r="AM460" s="1" t="e">
        <f>AM11-#REF!</f>
        <v>#REF!</v>
      </c>
      <c r="AN460" s="1" t="e">
        <f>AN11-#REF!</f>
        <v>#REF!</v>
      </c>
      <c r="AO460" s="1" t="e">
        <f>AO11-#REF!</f>
        <v>#REF!</v>
      </c>
      <c r="AP460" s="1" t="e">
        <f>AP11-#REF!</f>
        <v>#REF!</v>
      </c>
      <c r="AQ460" s="1" t="e">
        <f>AQ11-#REF!</f>
        <v>#REF!</v>
      </c>
      <c r="AR460" s="1" t="e">
        <f>AR11-#REF!</f>
        <v>#REF!</v>
      </c>
      <c r="AS460" s="1" t="e">
        <f>AS11-#REF!</f>
        <v>#REF!</v>
      </c>
      <c r="AT460" s="1" t="e">
        <f>AT11-#REF!</f>
        <v>#REF!</v>
      </c>
      <c r="AU460" s="1" t="e">
        <f>AU11-#REF!</f>
        <v>#REF!</v>
      </c>
      <c r="AV460" s="1" t="e">
        <f>AV11-#REF!</f>
        <v>#REF!</v>
      </c>
      <c r="AW460" s="1" t="e">
        <f>AW11-#REF!</f>
        <v>#REF!</v>
      </c>
      <c r="AX460" s="1" t="e">
        <f>AX11-#REF!</f>
        <v>#REF!</v>
      </c>
      <c r="AY460" s="1" t="e">
        <f>AY11-#REF!</f>
        <v>#REF!</v>
      </c>
      <c r="AZ460" s="1" t="e">
        <f>AZ11-#REF!</f>
        <v>#REF!</v>
      </c>
      <c r="BA460" s="1" t="e">
        <f>BA11-#REF!</f>
        <v>#REF!</v>
      </c>
      <c r="BB460" s="1" t="e">
        <f>BB11-#REF!</f>
        <v>#REF!</v>
      </c>
      <c r="BC460" s="1" t="e">
        <f>BC11-#REF!</f>
        <v>#REF!</v>
      </c>
      <c r="BD460" s="1" t="e">
        <f>BD11-#REF!</f>
        <v>#REF!</v>
      </c>
      <c r="BE460" s="1" t="e">
        <f>BE11-#REF!</f>
        <v>#REF!</v>
      </c>
      <c r="BF460" s="1" t="e">
        <f>BF11-#REF!</f>
        <v>#REF!</v>
      </c>
      <c r="BG460" s="1" t="e">
        <f>BG11-#REF!</f>
        <v>#REF!</v>
      </c>
      <c r="BH460" s="1" t="e">
        <f>BH11-#REF!</f>
        <v>#REF!</v>
      </c>
      <c r="BI460" s="1" t="e">
        <f>BI11-#REF!</f>
        <v>#REF!</v>
      </c>
      <c r="BJ460" s="1" t="e">
        <f>BJ11-#REF!</f>
        <v>#REF!</v>
      </c>
      <c r="BK460" s="1" t="e">
        <f>BK11-#REF!</f>
        <v>#REF!</v>
      </c>
      <c r="BL460" s="1" t="e">
        <f>BL11-#REF!</f>
        <v>#REF!</v>
      </c>
      <c r="BM460" s="1" t="e">
        <f>BM11-#REF!</f>
        <v>#REF!</v>
      </c>
      <c r="BN460" s="1" t="e">
        <f>BN11-#REF!</f>
        <v>#REF!</v>
      </c>
      <c r="BO460" s="1" t="e">
        <f>BO11-#REF!</f>
        <v>#REF!</v>
      </c>
      <c r="BP460" s="1" t="e">
        <f>BP11-#REF!</f>
        <v>#REF!</v>
      </c>
      <c r="BQ460" s="1" t="e">
        <f>BQ11-#REF!</f>
        <v>#REF!</v>
      </c>
      <c r="BR460" s="1" t="e">
        <f>BR11-#REF!</f>
        <v>#REF!</v>
      </c>
      <c r="BS460" s="1" t="e">
        <f>BS11-#REF!</f>
        <v>#REF!</v>
      </c>
      <c r="BT460" s="1" t="e">
        <f>BT11-#REF!</f>
        <v>#REF!</v>
      </c>
      <c r="BU460" s="1" t="e">
        <f>BU11-#REF!</f>
        <v>#REF!</v>
      </c>
      <c r="BV460" s="1" t="e">
        <f>BV11-#REF!</f>
        <v>#REF!</v>
      </c>
    </row>
    <row r="461" spans="5:74" hidden="1" x14ac:dyDescent="0.35">
      <c r="G461" s="1" t="e">
        <f>G12-#REF!</f>
        <v>#REF!</v>
      </c>
      <c r="H461" s="1" t="e">
        <f>H12-#REF!</f>
        <v>#REF!</v>
      </c>
      <c r="I461" s="1" t="e">
        <f>I12-#REF!</f>
        <v>#REF!</v>
      </c>
      <c r="J461" s="1" t="e">
        <f>J12-#REF!</f>
        <v>#REF!</v>
      </c>
      <c r="K461" s="1" t="e">
        <f>K12-#REF!</f>
        <v>#REF!</v>
      </c>
      <c r="L461" s="1" t="e">
        <f>L12-#REF!</f>
        <v>#REF!</v>
      </c>
      <c r="M461" s="1" t="e">
        <f>M12-#REF!</f>
        <v>#REF!</v>
      </c>
      <c r="N461" s="1" t="e">
        <f>N12-#REF!</f>
        <v>#REF!</v>
      </c>
      <c r="O461" s="1" t="e">
        <f>O12-#REF!</f>
        <v>#REF!</v>
      </c>
      <c r="P461" s="1" t="e">
        <f>P12-#REF!</f>
        <v>#REF!</v>
      </c>
      <c r="Q461" s="1" t="e">
        <f>Q12-#REF!</f>
        <v>#REF!</v>
      </c>
      <c r="R461" s="1" t="e">
        <f>R12-#REF!</f>
        <v>#REF!</v>
      </c>
      <c r="S461" s="1" t="e">
        <f>S12-#REF!</f>
        <v>#REF!</v>
      </c>
      <c r="T461" s="1" t="e">
        <f>T12-#REF!</f>
        <v>#REF!</v>
      </c>
      <c r="U461" s="1" t="e">
        <f>U12-#REF!</f>
        <v>#REF!</v>
      </c>
      <c r="V461" s="1" t="e">
        <f>V12-#REF!</f>
        <v>#REF!</v>
      </c>
      <c r="W461" s="1" t="e">
        <f>W12-#REF!</f>
        <v>#REF!</v>
      </c>
      <c r="X461" s="1" t="e">
        <f>X12-#REF!</f>
        <v>#REF!</v>
      </c>
      <c r="Y461" s="1" t="e">
        <f>Y12-#REF!</f>
        <v>#REF!</v>
      </c>
      <c r="Z461" s="1" t="e">
        <f>Z12-#REF!</f>
        <v>#REF!</v>
      </c>
      <c r="AA461" s="1" t="e">
        <f>AA12-#REF!</f>
        <v>#REF!</v>
      </c>
      <c r="AB461" s="1" t="e">
        <f>AB12-#REF!</f>
        <v>#REF!</v>
      </c>
      <c r="AC461" s="1" t="e">
        <f>AC12-#REF!</f>
        <v>#REF!</v>
      </c>
      <c r="AD461" s="1" t="e">
        <f>AD12-#REF!</f>
        <v>#REF!</v>
      </c>
      <c r="AE461" s="1" t="e">
        <f>AE12-#REF!</f>
        <v>#REF!</v>
      </c>
      <c r="AF461" s="1" t="e">
        <f>AF12-#REF!</f>
        <v>#REF!</v>
      </c>
      <c r="AG461" s="1" t="e">
        <f>AG12-#REF!</f>
        <v>#REF!</v>
      </c>
      <c r="AH461" s="1" t="e">
        <f>AH12-#REF!</f>
        <v>#REF!</v>
      </c>
      <c r="AI461" s="1" t="e">
        <f>AI12-#REF!</f>
        <v>#REF!</v>
      </c>
      <c r="AJ461" s="1" t="e">
        <f>AJ12-#REF!</f>
        <v>#REF!</v>
      </c>
      <c r="AK461" s="1" t="e">
        <f>AK12-#REF!</f>
        <v>#REF!</v>
      </c>
      <c r="AL461" s="1" t="e">
        <f>AL12-#REF!</f>
        <v>#REF!</v>
      </c>
      <c r="AM461" s="1" t="e">
        <f>AM12-#REF!</f>
        <v>#REF!</v>
      </c>
      <c r="AN461" s="1" t="e">
        <f>AN12-#REF!</f>
        <v>#REF!</v>
      </c>
      <c r="AO461" s="1" t="e">
        <f>AO12-#REF!</f>
        <v>#REF!</v>
      </c>
      <c r="AP461" s="1" t="e">
        <f>AP12-#REF!</f>
        <v>#REF!</v>
      </c>
      <c r="AQ461" s="1" t="e">
        <f>AQ12-#REF!</f>
        <v>#REF!</v>
      </c>
      <c r="AR461" s="1" t="e">
        <f>AR12-#REF!</f>
        <v>#REF!</v>
      </c>
      <c r="AS461" s="1" t="e">
        <f>AS12-#REF!</f>
        <v>#REF!</v>
      </c>
      <c r="AT461" s="1" t="e">
        <f>AT12-#REF!</f>
        <v>#REF!</v>
      </c>
      <c r="AU461" s="1" t="e">
        <f>AU12-#REF!</f>
        <v>#REF!</v>
      </c>
      <c r="AV461" s="1" t="e">
        <f>AV12-#REF!</f>
        <v>#REF!</v>
      </c>
      <c r="AW461" s="1" t="e">
        <f>AW12-#REF!</f>
        <v>#REF!</v>
      </c>
      <c r="AX461" s="1" t="e">
        <f>AX12-#REF!</f>
        <v>#REF!</v>
      </c>
      <c r="AY461" s="1" t="e">
        <f>AY12-#REF!</f>
        <v>#REF!</v>
      </c>
      <c r="AZ461" s="1" t="e">
        <f>AZ12-#REF!</f>
        <v>#REF!</v>
      </c>
      <c r="BA461" s="1" t="e">
        <f>BA12-#REF!</f>
        <v>#REF!</v>
      </c>
      <c r="BB461" s="1" t="e">
        <f>BB12-#REF!</f>
        <v>#REF!</v>
      </c>
      <c r="BC461" s="1" t="e">
        <f>BC12-#REF!</f>
        <v>#REF!</v>
      </c>
      <c r="BD461" s="1" t="e">
        <f>BD12-#REF!</f>
        <v>#REF!</v>
      </c>
      <c r="BE461" s="1" t="e">
        <f>BE12-#REF!</f>
        <v>#REF!</v>
      </c>
      <c r="BF461" s="1" t="e">
        <f>BF12-#REF!</f>
        <v>#REF!</v>
      </c>
      <c r="BG461" s="1" t="e">
        <f>BG12-#REF!</f>
        <v>#REF!</v>
      </c>
      <c r="BH461" s="1" t="e">
        <f>BH12-#REF!</f>
        <v>#REF!</v>
      </c>
      <c r="BI461" s="1" t="e">
        <f>BI12-#REF!</f>
        <v>#REF!</v>
      </c>
      <c r="BJ461" s="1" t="e">
        <f>BJ12-#REF!</f>
        <v>#REF!</v>
      </c>
      <c r="BK461" s="1" t="e">
        <f>BK12-#REF!</f>
        <v>#REF!</v>
      </c>
      <c r="BL461" s="1" t="e">
        <f>BL12-#REF!</f>
        <v>#REF!</v>
      </c>
      <c r="BM461" s="1" t="e">
        <f>BM12-#REF!</f>
        <v>#REF!</v>
      </c>
      <c r="BN461" s="1" t="e">
        <f>BN12-#REF!</f>
        <v>#REF!</v>
      </c>
      <c r="BO461" s="1" t="e">
        <f>BO12-#REF!</f>
        <v>#REF!</v>
      </c>
      <c r="BP461" s="1" t="e">
        <f>BP12-#REF!</f>
        <v>#REF!</v>
      </c>
      <c r="BQ461" s="1" t="e">
        <f>BQ12-#REF!</f>
        <v>#REF!</v>
      </c>
      <c r="BR461" s="1" t="e">
        <f>BR12-#REF!</f>
        <v>#REF!</v>
      </c>
      <c r="BS461" s="1" t="e">
        <f>BS12-#REF!</f>
        <v>#REF!</v>
      </c>
      <c r="BT461" s="1" t="e">
        <f>BT12-#REF!</f>
        <v>#REF!</v>
      </c>
      <c r="BU461" s="1" t="e">
        <f>BU12-#REF!</f>
        <v>#REF!</v>
      </c>
      <c r="BV461" s="1" t="e">
        <f>BV12-#REF!</f>
        <v>#REF!</v>
      </c>
    </row>
    <row r="462" spans="5:74" hidden="1" x14ac:dyDescent="0.35">
      <c r="G462" s="1" t="e">
        <f>G13-#REF!</f>
        <v>#REF!</v>
      </c>
      <c r="H462" s="1" t="e">
        <f>H13-#REF!</f>
        <v>#REF!</v>
      </c>
      <c r="I462" s="1" t="e">
        <f>I13-#REF!</f>
        <v>#REF!</v>
      </c>
      <c r="J462" s="1" t="e">
        <f>J13-#REF!</f>
        <v>#REF!</v>
      </c>
      <c r="K462" s="1" t="e">
        <f>K13-#REF!</f>
        <v>#REF!</v>
      </c>
      <c r="L462" s="1" t="e">
        <f>L13-#REF!</f>
        <v>#REF!</v>
      </c>
      <c r="M462" s="1" t="e">
        <f>M13-#REF!</f>
        <v>#REF!</v>
      </c>
      <c r="N462" s="1" t="e">
        <f>N13-#REF!</f>
        <v>#REF!</v>
      </c>
      <c r="O462" s="1" t="e">
        <f>O13-#REF!</f>
        <v>#REF!</v>
      </c>
      <c r="P462" s="1" t="e">
        <f>P13-#REF!</f>
        <v>#REF!</v>
      </c>
      <c r="Q462" s="1" t="e">
        <f>Q13-#REF!</f>
        <v>#REF!</v>
      </c>
      <c r="R462" s="1" t="e">
        <f>R13-#REF!</f>
        <v>#REF!</v>
      </c>
      <c r="S462" s="1" t="e">
        <f>S13-#REF!</f>
        <v>#REF!</v>
      </c>
      <c r="T462" s="1" t="e">
        <f>T13-#REF!</f>
        <v>#REF!</v>
      </c>
      <c r="U462" s="1" t="e">
        <f>U13-#REF!</f>
        <v>#REF!</v>
      </c>
      <c r="V462" s="1" t="e">
        <f>V13-#REF!</f>
        <v>#REF!</v>
      </c>
      <c r="W462" s="1" t="e">
        <f>W13-#REF!</f>
        <v>#REF!</v>
      </c>
      <c r="X462" s="1" t="e">
        <f>X13-#REF!</f>
        <v>#REF!</v>
      </c>
      <c r="Y462" s="1" t="e">
        <f>Y13-#REF!</f>
        <v>#REF!</v>
      </c>
      <c r="Z462" s="1" t="e">
        <f>Z13-#REF!</f>
        <v>#REF!</v>
      </c>
      <c r="AA462" s="1" t="e">
        <f>AA13-#REF!</f>
        <v>#REF!</v>
      </c>
      <c r="AB462" s="1" t="e">
        <f>AB13-#REF!</f>
        <v>#REF!</v>
      </c>
      <c r="AC462" s="1" t="e">
        <f>AC13-#REF!</f>
        <v>#REF!</v>
      </c>
      <c r="AD462" s="1" t="e">
        <f>AD13-#REF!</f>
        <v>#REF!</v>
      </c>
      <c r="AE462" s="1" t="e">
        <f>AE13-#REF!</f>
        <v>#REF!</v>
      </c>
      <c r="AF462" s="1" t="e">
        <f>AF13-#REF!</f>
        <v>#REF!</v>
      </c>
      <c r="AG462" s="1" t="e">
        <f>AG13-#REF!</f>
        <v>#REF!</v>
      </c>
      <c r="AH462" s="1" t="e">
        <f>AH13-#REF!</f>
        <v>#REF!</v>
      </c>
      <c r="AI462" s="1" t="e">
        <f>AI13-#REF!</f>
        <v>#REF!</v>
      </c>
      <c r="AJ462" s="1" t="e">
        <f>AJ13-#REF!</f>
        <v>#REF!</v>
      </c>
      <c r="AK462" s="1" t="e">
        <f>AK13-#REF!</f>
        <v>#REF!</v>
      </c>
      <c r="AL462" s="1" t="e">
        <f>AL13-#REF!</f>
        <v>#REF!</v>
      </c>
      <c r="AM462" s="1" t="e">
        <f>AM13-#REF!</f>
        <v>#REF!</v>
      </c>
      <c r="AN462" s="1" t="e">
        <f>AN13-#REF!</f>
        <v>#REF!</v>
      </c>
      <c r="AO462" s="1" t="e">
        <f>AO13-#REF!</f>
        <v>#REF!</v>
      </c>
      <c r="AP462" s="1" t="e">
        <f>AP13-#REF!</f>
        <v>#REF!</v>
      </c>
      <c r="AQ462" s="1" t="e">
        <f>AQ13-#REF!</f>
        <v>#REF!</v>
      </c>
      <c r="AR462" s="1" t="e">
        <f>AR13-#REF!</f>
        <v>#REF!</v>
      </c>
      <c r="AS462" s="1" t="e">
        <f>AS13-#REF!</f>
        <v>#REF!</v>
      </c>
      <c r="AT462" s="1" t="e">
        <f>AT13-#REF!</f>
        <v>#REF!</v>
      </c>
      <c r="AU462" s="1" t="e">
        <f>AU13-#REF!</f>
        <v>#REF!</v>
      </c>
      <c r="AV462" s="1" t="e">
        <f>AV13-#REF!</f>
        <v>#REF!</v>
      </c>
      <c r="AW462" s="1" t="e">
        <f>AW13-#REF!</f>
        <v>#REF!</v>
      </c>
      <c r="AX462" s="1" t="e">
        <f>AX13-#REF!</f>
        <v>#REF!</v>
      </c>
      <c r="AY462" s="1" t="e">
        <f>AY13-#REF!</f>
        <v>#REF!</v>
      </c>
      <c r="AZ462" s="1" t="e">
        <f>AZ13-#REF!</f>
        <v>#REF!</v>
      </c>
      <c r="BA462" s="1" t="e">
        <f>BA13-#REF!</f>
        <v>#REF!</v>
      </c>
      <c r="BB462" s="1" t="e">
        <f>BB13-#REF!</f>
        <v>#REF!</v>
      </c>
      <c r="BC462" s="1" t="e">
        <f>BC13-#REF!</f>
        <v>#REF!</v>
      </c>
      <c r="BD462" s="1" t="e">
        <f>BD13-#REF!</f>
        <v>#REF!</v>
      </c>
      <c r="BE462" s="1" t="e">
        <f>BE13-#REF!</f>
        <v>#REF!</v>
      </c>
      <c r="BF462" s="1" t="e">
        <f>BF13-#REF!</f>
        <v>#REF!</v>
      </c>
      <c r="BG462" s="1" t="e">
        <f>BG13-#REF!</f>
        <v>#REF!</v>
      </c>
      <c r="BH462" s="1" t="e">
        <f>BH13-#REF!</f>
        <v>#REF!</v>
      </c>
      <c r="BI462" s="1" t="e">
        <f>BI13-#REF!</f>
        <v>#REF!</v>
      </c>
      <c r="BJ462" s="1" t="e">
        <f>BJ13-#REF!</f>
        <v>#REF!</v>
      </c>
      <c r="BK462" s="1" t="e">
        <f>BK13-#REF!</f>
        <v>#REF!</v>
      </c>
      <c r="BL462" s="1" t="e">
        <f>BL13-#REF!</f>
        <v>#REF!</v>
      </c>
      <c r="BM462" s="1" t="e">
        <f>BM13-#REF!</f>
        <v>#REF!</v>
      </c>
      <c r="BN462" s="1" t="e">
        <f>BN13-#REF!</f>
        <v>#REF!</v>
      </c>
      <c r="BO462" s="1" t="e">
        <f>BO13-#REF!</f>
        <v>#REF!</v>
      </c>
      <c r="BP462" s="1" t="e">
        <f>BP13-#REF!</f>
        <v>#REF!</v>
      </c>
      <c r="BQ462" s="1" t="e">
        <f>BQ13-#REF!</f>
        <v>#REF!</v>
      </c>
      <c r="BR462" s="1" t="e">
        <f>BR13-#REF!</f>
        <v>#REF!</v>
      </c>
      <c r="BS462" s="1" t="e">
        <f>BS13-#REF!</f>
        <v>#REF!</v>
      </c>
      <c r="BT462" s="1" t="e">
        <f>BT13-#REF!</f>
        <v>#REF!</v>
      </c>
      <c r="BU462" s="1" t="e">
        <f>BU13-#REF!</f>
        <v>#REF!</v>
      </c>
      <c r="BV462" s="1" t="e">
        <f>BV13-#REF!</f>
        <v>#REF!</v>
      </c>
    </row>
    <row r="463" spans="5:74" hidden="1" x14ac:dyDescent="0.35">
      <c r="G463" s="1" t="e">
        <f>G14-#REF!</f>
        <v>#REF!</v>
      </c>
      <c r="H463" s="1" t="e">
        <f>H14-#REF!</f>
        <v>#REF!</v>
      </c>
      <c r="I463" s="1" t="e">
        <f>I14-#REF!</f>
        <v>#REF!</v>
      </c>
      <c r="J463" s="1" t="e">
        <f>J14-#REF!</f>
        <v>#REF!</v>
      </c>
      <c r="K463" s="1" t="e">
        <f>K14-#REF!</f>
        <v>#REF!</v>
      </c>
      <c r="L463" s="1" t="e">
        <f>L14-#REF!</f>
        <v>#REF!</v>
      </c>
      <c r="M463" s="1" t="e">
        <f>M14-#REF!</f>
        <v>#REF!</v>
      </c>
      <c r="N463" s="1" t="e">
        <f>N14-#REF!</f>
        <v>#REF!</v>
      </c>
      <c r="O463" s="1" t="e">
        <f>O14-#REF!</f>
        <v>#REF!</v>
      </c>
      <c r="P463" s="1" t="e">
        <f>P14-#REF!</f>
        <v>#REF!</v>
      </c>
      <c r="Q463" s="1" t="e">
        <f>Q14-#REF!</f>
        <v>#REF!</v>
      </c>
      <c r="R463" s="1" t="e">
        <f>R14-#REF!</f>
        <v>#REF!</v>
      </c>
      <c r="S463" s="1" t="e">
        <f>S14-#REF!</f>
        <v>#REF!</v>
      </c>
      <c r="T463" s="1" t="e">
        <f>T14-#REF!</f>
        <v>#REF!</v>
      </c>
      <c r="U463" s="1" t="e">
        <f>U14-#REF!</f>
        <v>#REF!</v>
      </c>
      <c r="V463" s="1" t="e">
        <f>V14-#REF!</f>
        <v>#REF!</v>
      </c>
      <c r="W463" s="1" t="e">
        <f>W14-#REF!</f>
        <v>#REF!</v>
      </c>
      <c r="X463" s="1" t="e">
        <f>X14-#REF!</f>
        <v>#REF!</v>
      </c>
      <c r="Y463" s="1" t="e">
        <f>Y14-#REF!</f>
        <v>#REF!</v>
      </c>
      <c r="Z463" s="1" t="e">
        <f>Z14-#REF!</f>
        <v>#REF!</v>
      </c>
      <c r="AA463" s="1" t="e">
        <f>AA14-#REF!</f>
        <v>#REF!</v>
      </c>
      <c r="AB463" s="1" t="e">
        <f>AB14-#REF!</f>
        <v>#REF!</v>
      </c>
      <c r="AC463" s="1" t="e">
        <f>AC14-#REF!</f>
        <v>#REF!</v>
      </c>
      <c r="AD463" s="1" t="e">
        <f>AD14-#REF!</f>
        <v>#REF!</v>
      </c>
      <c r="AE463" s="1" t="e">
        <f>AE14-#REF!</f>
        <v>#REF!</v>
      </c>
      <c r="AF463" s="1" t="e">
        <f>AF14-#REF!</f>
        <v>#REF!</v>
      </c>
      <c r="AG463" s="1" t="e">
        <f>AG14-#REF!</f>
        <v>#REF!</v>
      </c>
      <c r="AH463" s="1" t="e">
        <f>AH14-#REF!</f>
        <v>#REF!</v>
      </c>
      <c r="AI463" s="1" t="e">
        <f>AI14-#REF!</f>
        <v>#REF!</v>
      </c>
      <c r="AJ463" s="1" t="e">
        <f>AJ14-#REF!</f>
        <v>#REF!</v>
      </c>
      <c r="AK463" s="1" t="e">
        <f>AK14-#REF!</f>
        <v>#REF!</v>
      </c>
      <c r="AL463" s="1" t="e">
        <f>AL14-#REF!</f>
        <v>#REF!</v>
      </c>
      <c r="AM463" s="1" t="e">
        <f>AM14-#REF!</f>
        <v>#REF!</v>
      </c>
      <c r="AN463" s="1" t="e">
        <f>AN14-#REF!</f>
        <v>#REF!</v>
      </c>
      <c r="AO463" s="1" t="e">
        <f>AO14-#REF!</f>
        <v>#REF!</v>
      </c>
      <c r="AP463" s="1" t="e">
        <f>AP14-#REF!</f>
        <v>#REF!</v>
      </c>
      <c r="AQ463" s="1" t="e">
        <f>AQ14-#REF!</f>
        <v>#REF!</v>
      </c>
      <c r="AR463" s="1" t="e">
        <f>AR14-#REF!</f>
        <v>#REF!</v>
      </c>
      <c r="AS463" s="1" t="e">
        <f>AS14-#REF!</f>
        <v>#REF!</v>
      </c>
      <c r="AT463" s="1" t="e">
        <f>AT14-#REF!</f>
        <v>#REF!</v>
      </c>
      <c r="AU463" s="1" t="e">
        <f>AU14-#REF!</f>
        <v>#REF!</v>
      </c>
      <c r="AV463" s="1" t="e">
        <f>AV14-#REF!</f>
        <v>#REF!</v>
      </c>
      <c r="AW463" s="1" t="e">
        <f>AW14-#REF!</f>
        <v>#REF!</v>
      </c>
      <c r="AX463" s="1" t="e">
        <f>AX14-#REF!</f>
        <v>#REF!</v>
      </c>
      <c r="AY463" s="1" t="e">
        <f>AY14-#REF!</f>
        <v>#REF!</v>
      </c>
      <c r="AZ463" s="1" t="e">
        <f>AZ14-#REF!</f>
        <v>#REF!</v>
      </c>
      <c r="BA463" s="1" t="e">
        <f>BA14-#REF!</f>
        <v>#REF!</v>
      </c>
      <c r="BB463" s="1" t="e">
        <f>BB14-#REF!</f>
        <v>#REF!</v>
      </c>
      <c r="BC463" s="1" t="e">
        <f>BC14-#REF!</f>
        <v>#REF!</v>
      </c>
      <c r="BD463" s="1" t="e">
        <f>BD14-#REF!</f>
        <v>#REF!</v>
      </c>
      <c r="BE463" s="1" t="e">
        <f>BE14-#REF!</f>
        <v>#REF!</v>
      </c>
      <c r="BF463" s="1" t="e">
        <f>BF14-#REF!</f>
        <v>#REF!</v>
      </c>
      <c r="BG463" s="1" t="e">
        <f>BG14-#REF!</f>
        <v>#REF!</v>
      </c>
      <c r="BH463" s="1" t="e">
        <f>BH14-#REF!</f>
        <v>#REF!</v>
      </c>
      <c r="BI463" s="1" t="e">
        <f>BI14-#REF!</f>
        <v>#REF!</v>
      </c>
      <c r="BJ463" s="1" t="e">
        <f>BJ14-#REF!</f>
        <v>#REF!</v>
      </c>
      <c r="BK463" s="1" t="e">
        <f>BK14-#REF!</f>
        <v>#REF!</v>
      </c>
      <c r="BL463" s="1" t="e">
        <f>BL14-#REF!</f>
        <v>#REF!</v>
      </c>
      <c r="BM463" s="1" t="e">
        <f>BM14-#REF!</f>
        <v>#REF!</v>
      </c>
      <c r="BN463" s="1" t="e">
        <f>BN14-#REF!</f>
        <v>#REF!</v>
      </c>
      <c r="BO463" s="1" t="e">
        <f>BO14-#REF!</f>
        <v>#REF!</v>
      </c>
      <c r="BP463" s="1" t="e">
        <f>BP14-#REF!</f>
        <v>#REF!</v>
      </c>
      <c r="BQ463" s="1" t="e">
        <f>BQ14-#REF!</f>
        <v>#REF!</v>
      </c>
      <c r="BR463" s="1" t="e">
        <f>BR14-#REF!</f>
        <v>#REF!</v>
      </c>
      <c r="BS463" s="1" t="e">
        <f>BS14-#REF!</f>
        <v>#REF!</v>
      </c>
      <c r="BT463" s="1" t="e">
        <f>BT14-#REF!</f>
        <v>#REF!</v>
      </c>
      <c r="BU463" s="1" t="e">
        <f>BU14-#REF!</f>
        <v>#REF!</v>
      </c>
      <c r="BV463" s="1" t="e">
        <f>BV14-#REF!</f>
        <v>#REF!</v>
      </c>
    </row>
    <row r="464" spans="5:74" hidden="1" x14ac:dyDescent="0.35">
      <c r="G464" s="1" t="e">
        <f>G15-#REF!</f>
        <v>#REF!</v>
      </c>
      <c r="H464" s="1" t="e">
        <f>H15-#REF!</f>
        <v>#REF!</v>
      </c>
      <c r="I464" s="1" t="e">
        <f>I15-#REF!</f>
        <v>#REF!</v>
      </c>
      <c r="J464" s="1" t="e">
        <f>J15-#REF!</f>
        <v>#REF!</v>
      </c>
      <c r="K464" s="1" t="e">
        <f>K15-#REF!</f>
        <v>#REF!</v>
      </c>
      <c r="L464" s="1" t="e">
        <f>L15-#REF!</f>
        <v>#REF!</v>
      </c>
      <c r="M464" s="1" t="e">
        <f>M15-#REF!</f>
        <v>#REF!</v>
      </c>
      <c r="N464" s="1" t="e">
        <f>N15-#REF!</f>
        <v>#REF!</v>
      </c>
      <c r="O464" s="1" t="e">
        <f>O15-#REF!</f>
        <v>#REF!</v>
      </c>
      <c r="P464" s="1" t="e">
        <f>P15-#REF!</f>
        <v>#REF!</v>
      </c>
      <c r="Q464" s="1" t="e">
        <f>Q15-#REF!</f>
        <v>#REF!</v>
      </c>
      <c r="R464" s="1" t="e">
        <f>R15-#REF!</f>
        <v>#REF!</v>
      </c>
      <c r="S464" s="1" t="e">
        <f>S15-#REF!</f>
        <v>#REF!</v>
      </c>
      <c r="T464" s="1" t="e">
        <f>T15-#REF!</f>
        <v>#REF!</v>
      </c>
      <c r="U464" s="1" t="e">
        <f>U15-#REF!</f>
        <v>#REF!</v>
      </c>
      <c r="V464" s="1" t="e">
        <f>V15-#REF!</f>
        <v>#REF!</v>
      </c>
      <c r="W464" s="1" t="e">
        <f>W15-#REF!</f>
        <v>#REF!</v>
      </c>
      <c r="X464" s="1" t="e">
        <f>X15-#REF!</f>
        <v>#REF!</v>
      </c>
      <c r="Y464" s="1" t="e">
        <f>Y15-#REF!</f>
        <v>#REF!</v>
      </c>
      <c r="Z464" s="1" t="e">
        <f>Z15-#REF!</f>
        <v>#REF!</v>
      </c>
      <c r="AA464" s="1" t="e">
        <f>AA15-#REF!</f>
        <v>#REF!</v>
      </c>
      <c r="AB464" s="1" t="e">
        <f>AB15-#REF!</f>
        <v>#REF!</v>
      </c>
      <c r="AC464" s="1" t="e">
        <f>AC15-#REF!</f>
        <v>#REF!</v>
      </c>
      <c r="AD464" s="1" t="e">
        <f>AD15-#REF!</f>
        <v>#REF!</v>
      </c>
      <c r="AE464" s="1" t="e">
        <f>AE15-#REF!</f>
        <v>#REF!</v>
      </c>
      <c r="AF464" s="1" t="e">
        <f>AF15-#REF!</f>
        <v>#REF!</v>
      </c>
      <c r="AG464" s="1" t="e">
        <f>AG15-#REF!</f>
        <v>#REF!</v>
      </c>
      <c r="AH464" s="1" t="e">
        <f>AH15-#REF!</f>
        <v>#REF!</v>
      </c>
      <c r="AI464" s="1" t="e">
        <f>AI15-#REF!</f>
        <v>#REF!</v>
      </c>
      <c r="AJ464" s="1" t="e">
        <f>AJ15-#REF!</f>
        <v>#REF!</v>
      </c>
      <c r="AK464" s="1" t="e">
        <f>AK15-#REF!</f>
        <v>#REF!</v>
      </c>
      <c r="AL464" s="1" t="e">
        <f>AL15-#REF!</f>
        <v>#REF!</v>
      </c>
      <c r="AM464" s="1" t="e">
        <f>AM15-#REF!</f>
        <v>#REF!</v>
      </c>
      <c r="AN464" s="1" t="e">
        <f>AN15-#REF!</f>
        <v>#REF!</v>
      </c>
      <c r="AO464" s="1" t="e">
        <f>AO15-#REF!</f>
        <v>#REF!</v>
      </c>
      <c r="AP464" s="1" t="e">
        <f>AP15-#REF!</f>
        <v>#REF!</v>
      </c>
      <c r="AQ464" s="1" t="e">
        <f>AQ15-#REF!</f>
        <v>#REF!</v>
      </c>
      <c r="AR464" s="1" t="e">
        <f>AR15-#REF!</f>
        <v>#REF!</v>
      </c>
      <c r="AS464" s="1" t="e">
        <f>AS15-#REF!</f>
        <v>#REF!</v>
      </c>
      <c r="AT464" s="1" t="e">
        <f>AT15-#REF!</f>
        <v>#REF!</v>
      </c>
      <c r="AU464" s="1" t="e">
        <f>AU15-#REF!</f>
        <v>#REF!</v>
      </c>
      <c r="AV464" s="1" t="e">
        <f>AV15-#REF!</f>
        <v>#REF!</v>
      </c>
      <c r="AW464" s="1" t="e">
        <f>AW15-#REF!</f>
        <v>#REF!</v>
      </c>
      <c r="AX464" s="1" t="e">
        <f>AX15-#REF!</f>
        <v>#REF!</v>
      </c>
      <c r="AY464" s="1" t="e">
        <f>AY15-#REF!</f>
        <v>#REF!</v>
      </c>
      <c r="AZ464" s="1" t="e">
        <f>AZ15-#REF!</f>
        <v>#REF!</v>
      </c>
      <c r="BA464" s="1" t="e">
        <f>BA15-#REF!</f>
        <v>#REF!</v>
      </c>
      <c r="BB464" s="1" t="e">
        <f>BB15-#REF!</f>
        <v>#REF!</v>
      </c>
      <c r="BC464" s="1" t="e">
        <f>BC15-#REF!</f>
        <v>#REF!</v>
      </c>
      <c r="BD464" s="1" t="e">
        <f>BD15-#REF!</f>
        <v>#REF!</v>
      </c>
      <c r="BE464" s="1" t="e">
        <f>BE15-#REF!</f>
        <v>#REF!</v>
      </c>
      <c r="BF464" s="1" t="e">
        <f>BF15-#REF!</f>
        <v>#REF!</v>
      </c>
      <c r="BG464" s="1" t="e">
        <f>BG15-#REF!</f>
        <v>#REF!</v>
      </c>
      <c r="BH464" s="1" t="e">
        <f>BH15-#REF!</f>
        <v>#REF!</v>
      </c>
      <c r="BI464" s="1" t="e">
        <f>BI15-#REF!</f>
        <v>#REF!</v>
      </c>
      <c r="BJ464" s="1" t="e">
        <f>BJ15-#REF!</f>
        <v>#REF!</v>
      </c>
      <c r="BK464" s="1" t="e">
        <f>BK15-#REF!</f>
        <v>#REF!</v>
      </c>
      <c r="BL464" s="1" t="e">
        <f>BL15-#REF!</f>
        <v>#REF!</v>
      </c>
      <c r="BM464" s="1" t="e">
        <f>BM15-#REF!</f>
        <v>#REF!</v>
      </c>
      <c r="BN464" s="1" t="e">
        <f>BN15-#REF!</f>
        <v>#REF!</v>
      </c>
      <c r="BO464" s="1" t="e">
        <f>BO15-#REF!</f>
        <v>#REF!</v>
      </c>
      <c r="BP464" s="1" t="e">
        <f>BP15-#REF!</f>
        <v>#REF!</v>
      </c>
      <c r="BQ464" s="1" t="e">
        <f>BQ15-#REF!</f>
        <v>#REF!</v>
      </c>
      <c r="BR464" s="1" t="e">
        <f>BR15-#REF!</f>
        <v>#REF!</v>
      </c>
      <c r="BS464" s="1" t="e">
        <f>BS15-#REF!</f>
        <v>#REF!</v>
      </c>
      <c r="BT464" s="1" t="e">
        <f>BT15-#REF!</f>
        <v>#REF!</v>
      </c>
      <c r="BU464" s="1" t="e">
        <f>BU15-#REF!</f>
        <v>#REF!</v>
      </c>
      <c r="BV464" s="1" t="e">
        <f>BV15-#REF!</f>
        <v>#REF!</v>
      </c>
    </row>
    <row r="465" spans="7:74" hidden="1" x14ac:dyDescent="0.35">
      <c r="G465" s="1" t="e">
        <f>G16-#REF!</f>
        <v>#REF!</v>
      </c>
      <c r="H465" s="1" t="e">
        <f>H16-#REF!</f>
        <v>#REF!</v>
      </c>
      <c r="I465" s="1" t="e">
        <f>I16-#REF!</f>
        <v>#REF!</v>
      </c>
      <c r="J465" s="1" t="e">
        <f>J16-#REF!</f>
        <v>#REF!</v>
      </c>
      <c r="K465" s="1" t="e">
        <f>K16-#REF!</f>
        <v>#REF!</v>
      </c>
      <c r="L465" s="1" t="e">
        <f>L16-#REF!</f>
        <v>#REF!</v>
      </c>
      <c r="M465" s="1" t="e">
        <f>M16-#REF!</f>
        <v>#REF!</v>
      </c>
      <c r="N465" s="1" t="e">
        <f>N16-#REF!</f>
        <v>#REF!</v>
      </c>
      <c r="O465" s="1" t="e">
        <f>O16-#REF!</f>
        <v>#REF!</v>
      </c>
      <c r="P465" s="1" t="e">
        <f>P16-#REF!</f>
        <v>#REF!</v>
      </c>
      <c r="Q465" s="1" t="e">
        <f>Q16-#REF!</f>
        <v>#REF!</v>
      </c>
      <c r="R465" s="1" t="e">
        <f>R16-#REF!</f>
        <v>#REF!</v>
      </c>
      <c r="S465" s="1" t="e">
        <f>S16-#REF!</f>
        <v>#REF!</v>
      </c>
      <c r="T465" s="1" t="e">
        <f>T16-#REF!</f>
        <v>#REF!</v>
      </c>
      <c r="U465" s="1" t="e">
        <f>U16-#REF!</f>
        <v>#REF!</v>
      </c>
      <c r="V465" s="1" t="e">
        <f>V16-#REF!</f>
        <v>#REF!</v>
      </c>
      <c r="W465" s="1" t="e">
        <f>W16-#REF!</f>
        <v>#REF!</v>
      </c>
      <c r="X465" s="1" t="e">
        <f>X16-#REF!</f>
        <v>#REF!</v>
      </c>
      <c r="Y465" s="1" t="e">
        <f>Y16-#REF!</f>
        <v>#REF!</v>
      </c>
      <c r="Z465" s="1" t="e">
        <f>Z16-#REF!</f>
        <v>#REF!</v>
      </c>
      <c r="AA465" s="1" t="e">
        <f>AA16-#REF!</f>
        <v>#REF!</v>
      </c>
      <c r="AB465" s="1" t="e">
        <f>AB16-#REF!</f>
        <v>#REF!</v>
      </c>
      <c r="AC465" s="1" t="e">
        <f>AC16-#REF!</f>
        <v>#REF!</v>
      </c>
      <c r="AD465" s="1" t="e">
        <f>AD16-#REF!</f>
        <v>#REF!</v>
      </c>
      <c r="AE465" s="1" t="e">
        <f>AE16-#REF!</f>
        <v>#REF!</v>
      </c>
      <c r="AF465" s="1" t="e">
        <f>AF16-#REF!</f>
        <v>#REF!</v>
      </c>
      <c r="AG465" s="1" t="e">
        <f>AG16-#REF!</f>
        <v>#REF!</v>
      </c>
      <c r="AH465" s="1" t="e">
        <f>AH16-#REF!</f>
        <v>#REF!</v>
      </c>
      <c r="AI465" s="1" t="e">
        <f>AI16-#REF!</f>
        <v>#REF!</v>
      </c>
      <c r="AJ465" s="1" t="e">
        <f>AJ16-#REF!</f>
        <v>#REF!</v>
      </c>
      <c r="AK465" s="1" t="e">
        <f>AK16-#REF!</f>
        <v>#REF!</v>
      </c>
      <c r="AL465" s="1" t="e">
        <f>AL16-#REF!</f>
        <v>#REF!</v>
      </c>
      <c r="AM465" s="1" t="e">
        <f>AM16-#REF!</f>
        <v>#REF!</v>
      </c>
      <c r="AN465" s="1" t="e">
        <f>AN16-#REF!</f>
        <v>#REF!</v>
      </c>
      <c r="AO465" s="1" t="e">
        <f>AO16-#REF!</f>
        <v>#REF!</v>
      </c>
      <c r="AP465" s="1" t="e">
        <f>AP16-#REF!</f>
        <v>#REF!</v>
      </c>
      <c r="AQ465" s="1" t="e">
        <f>AQ16-#REF!</f>
        <v>#REF!</v>
      </c>
      <c r="AR465" s="1" t="e">
        <f>AR16-#REF!</f>
        <v>#REF!</v>
      </c>
      <c r="AS465" s="1" t="e">
        <f>AS16-#REF!</f>
        <v>#REF!</v>
      </c>
      <c r="AT465" s="1" t="e">
        <f>AT16-#REF!</f>
        <v>#REF!</v>
      </c>
      <c r="AU465" s="1" t="e">
        <f>AU16-#REF!</f>
        <v>#REF!</v>
      </c>
      <c r="AV465" s="1" t="e">
        <f>AV16-#REF!</f>
        <v>#REF!</v>
      </c>
      <c r="AW465" s="1" t="e">
        <f>AW16-#REF!</f>
        <v>#REF!</v>
      </c>
      <c r="AX465" s="1" t="e">
        <f>AX16-#REF!</f>
        <v>#REF!</v>
      </c>
      <c r="AY465" s="1" t="e">
        <f>AY16-#REF!</f>
        <v>#REF!</v>
      </c>
      <c r="AZ465" s="1" t="e">
        <f>AZ16-#REF!</f>
        <v>#REF!</v>
      </c>
      <c r="BA465" s="1" t="e">
        <f>BA16-#REF!</f>
        <v>#REF!</v>
      </c>
      <c r="BB465" s="1" t="e">
        <f>BB16-#REF!</f>
        <v>#REF!</v>
      </c>
      <c r="BC465" s="1" t="e">
        <f>BC16-#REF!</f>
        <v>#REF!</v>
      </c>
      <c r="BD465" s="1" t="e">
        <f>BD16-#REF!</f>
        <v>#REF!</v>
      </c>
      <c r="BE465" s="1" t="e">
        <f>BE16-#REF!</f>
        <v>#REF!</v>
      </c>
      <c r="BF465" s="1" t="e">
        <f>BF16-#REF!</f>
        <v>#REF!</v>
      </c>
      <c r="BG465" s="1" t="e">
        <f>BG16-#REF!</f>
        <v>#REF!</v>
      </c>
      <c r="BH465" s="1" t="e">
        <f>BH16-#REF!</f>
        <v>#REF!</v>
      </c>
      <c r="BI465" s="1" t="e">
        <f>BI16-#REF!</f>
        <v>#REF!</v>
      </c>
      <c r="BJ465" s="1" t="e">
        <f>BJ16-#REF!</f>
        <v>#REF!</v>
      </c>
      <c r="BK465" s="1" t="e">
        <f>BK16-#REF!</f>
        <v>#REF!</v>
      </c>
      <c r="BL465" s="1" t="e">
        <f>BL16-#REF!</f>
        <v>#REF!</v>
      </c>
      <c r="BM465" s="1" t="e">
        <f>BM16-#REF!</f>
        <v>#REF!</v>
      </c>
      <c r="BN465" s="1" t="e">
        <f>BN16-#REF!</f>
        <v>#REF!</v>
      </c>
      <c r="BO465" s="1" t="e">
        <f>BO16-#REF!</f>
        <v>#REF!</v>
      </c>
      <c r="BP465" s="1" t="e">
        <f>BP16-#REF!</f>
        <v>#REF!</v>
      </c>
      <c r="BQ465" s="1" t="e">
        <f>BQ16-#REF!</f>
        <v>#REF!</v>
      </c>
      <c r="BR465" s="1" t="e">
        <f>BR16-#REF!</f>
        <v>#REF!</v>
      </c>
      <c r="BS465" s="1" t="e">
        <f>BS16-#REF!</f>
        <v>#REF!</v>
      </c>
      <c r="BT465" s="1" t="e">
        <f>BT16-#REF!</f>
        <v>#REF!</v>
      </c>
      <c r="BU465" s="1" t="e">
        <f>BU16-#REF!</f>
        <v>#REF!</v>
      </c>
      <c r="BV465" s="1" t="e">
        <f>BV16-#REF!</f>
        <v>#REF!</v>
      </c>
    </row>
    <row r="466" spans="7:74" hidden="1" x14ac:dyDescent="0.35">
      <c r="G466" s="1" t="e">
        <f>G17-#REF!</f>
        <v>#REF!</v>
      </c>
      <c r="H466" s="1" t="e">
        <f>H17-#REF!</f>
        <v>#REF!</v>
      </c>
      <c r="I466" s="1" t="e">
        <f>I17-#REF!</f>
        <v>#REF!</v>
      </c>
      <c r="J466" s="1" t="e">
        <f>J17-#REF!</f>
        <v>#REF!</v>
      </c>
      <c r="K466" s="1" t="e">
        <f>K17-#REF!</f>
        <v>#REF!</v>
      </c>
      <c r="L466" s="1" t="e">
        <f>L17-#REF!</f>
        <v>#REF!</v>
      </c>
      <c r="M466" s="1" t="e">
        <f>M17-#REF!</f>
        <v>#REF!</v>
      </c>
      <c r="N466" s="1" t="e">
        <f>N17-#REF!</f>
        <v>#REF!</v>
      </c>
      <c r="O466" s="1" t="e">
        <f>O17-#REF!</f>
        <v>#REF!</v>
      </c>
      <c r="P466" s="1" t="e">
        <f>P17-#REF!</f>
        <v>#REF!</v>
      </c>
      <c r="Q466" s="1" t="e">
        <f>Q17-#REF!</f>
        <v>#REF!</v>
      </c>
      <c r="R466" s="1" t="e">
        <f>R17-#REF!</f>
        <v>#REF!</v>
      </c>
      <c r="S466" s="1" t="e">
        <f>S17-#REF!</f>
        <v>#REF!</v>
      </c>
      <c r="T466" s="1" t="e">
        <f>T17-#REF!</f>
        <v>#REF!</v>
      </c>
      <c r="U466" s="1" t="e">
        <f>U17-#REF!</f>
        <v>#REF!</v>
      </c>
      <c r="V466" s="1" t="e">
        <f>V17-#REF!</f>
        <v>#REF!</v>
      </c>
      <c r="W466" s="1" t="e">
        <f>W17-#REF!</f>
        <v>#REF!</v>
      </c>
      <c r="X466" s="1" t="e">
        <f>X17-#REF!</f>
        <v>#REF!</v>
      </c>
      <c r="Y466" s="1" t="e">
        <f>Y17-#REF!</f>
        <v>#REF!</v>
      </c>
      <c r="Z466" s="1" t="e">
        <f>Z17-#REF!</f>
        <v>#REF!</v>
      </c>
      <c r="AA466" s="1" t="e">
        <f>AA17-#REF!</f>
        <v>#REF!</v>
      </c>
      <c r="AB466" s="1" t="e">
        <f>AB17-#REF!</f>
        <v>#REF!</v>
      </c>
      <c r="AC466" s="1" t="e">
        <f>AC17-#REF!</f>
        <v>#REF!</v>
      </c>
      <c r="AD466" s="1" t="e">
        <f>AD17-#REF!</f>
        <v>#REF!</v>
      </c>
      <c r="AE466" s="1" t="e">
        <f>AE17-#REF!</f>
        <v>#REF!</v>
      </c>
      <c r="AF466" s="1" t="e">
        <f>AF17-#REF!</f>
        <v>#REF!</v>
      </c>
      <c r="AG466" s="1" t="e">
        <f>AG17-#REF!</f>
        <v>#REF!</v>
      </c>
      <c r="AH466" s="1" t="e">
        <f>AH17-#REF!</f>
        <v>#REF!</v>
      </c>
      <c r="AI466" s="1" t="e">
        <f>AI17-#REF!</f>
        <v>#REF!</v>
      </c>
      <c r="AJ466" s="1" t="e">
        <f>AJ17-#REF!</f>
        <v>#REF!</v>
      </c>
      <c r="AK466" s="1" t="e">
        <f>AK17-#REF!</f>
        <v>#REF!</v>
      </c>
      <c r="AL466" s="1" t="e">
        <f>AL17-#REF!</f>
        <v>#REF!</v>
      </c>
      <c r="AM466" s="1" t="e">
        <f>AM17-#REF!</f>
        <v>#REF!</v>
      </c>
      <c r="AN466" s="1" t="e">
        <f>AN17-#REF!</f>
        <v>#REF!</v>
      </c>
      <c r="AO466" s="1" t="e">
        <f>AO17-#REF!</f>
        <v>#REF!</v>
      </c>
      <c r="AP466" s="1" t="e">
        <f>AP17-#REF!</f>
        <v>#REF!</v>
      </c>
      <c r="AQ466" s="1" t="e">
        <f>AQ17-#REF!</f>
        <v>#REF!</v>
      </c>
      <c r="AR466" s="1" t="e">
        <f>AR17-#REF!</f>
        <v>#REF!</v>
      </c>
      <c r="AS466" s="1" t="e">
        <f>AS17-#REF!</f>
        <v>#REF!</v>
      </c>
      <c r="AT466" s="1" t="e">
        <f>AT17-#REF!</f>
        <v>#REF!</v>
      </c>
      <c r="AU466" s="1" t="e">
        <f>AU17-#REF!</f>
        <v>#REF!</v>
      </c>
      <c r="AV466" s="1" t="e">
        <f>AV17-#REF!</f>
        <v>#REF!</v>
      </c>
      <c r="AW466" s="1" t="e">
        <f>AW17-#REF!</f>
        <v>#REF!</v>
      </c>
      <c r="AX466" s="1" t="e">
        <f>AX17-#REF!</f>
        <v>#REF!</v>
      </c>
      <c r="AY466" s="1" t="e">
        <f>AY17-#REF!</f>
        <v>#REF!</v>
      </c>
      <c r="AZ466" s="1" t="e">
        <f>AZ17-#REF!</f>
        <v>#REF!</v>
      </c>
      <c r="BA466" s="1" t="e">
        <f>BA17-#REF!</f>
        <v>#REF!</v>
      </c>
      <c r="BB466" s="1" t="e">
        <f>BB17-#REF!</f>
        <v>#REF!</v>
      </c>
      <c r="BC466" s="1" t="e">
        <f>BC17-#REF!</f>
        <v>#REF!</v>
      </c>
      <c r="BD466" s="1" t="e">
        <f>BD17-#REF!</f>
        <v>#REF!</v>
      </c>
      <c r="BE466" s="1" t="e">
        <f>BE17-#REF!</f>
        <v>#REF!</v>
      </c>
      <c r="BF466" s="1" t="e">
        <f>BF17-#REF!</f>
        <v>#REF!</v>
      </c>
      <c r="BG466" s="1" t="e">
        <f>BG17-#REF!</f>
        <v>#REF!</v>
      </c>
      <c r="BH466" s="1" t="e">
        <f>BH17-#REF!</f>
        <v>#REF!</v>
      </c>
      <c r="BI466" s="1" t="e">
        <f>BI17-#REF!</f>
        <v>#REF!</v>
      </c>
      <c r="BJ466" s="1" t="e">
        <f>BJ17-#REF!</f>
        <v>#REF!</v>
      </c>
      <c r="BK466" s="1" t="e">
        <f>BK17-#REF!</f>
        <v>#REF!</v>
      </c>
      <c r="BL466" s="1" t="e">
        <f>BL17-#REF!</f>
        <v>#REF!</v>
      </c>
      <c r="BM466" s="1" t="e">
        <f>BM17-#REF!</f>
        <v>#REF!</v>
      </c>
      <c r="BN466" s="1" t="e">
        <f>BN17-#REF!</f>
        <v>#REF!</v>
      </c>
      <c r="BO466" s="1" t="e">
        <f>BO17-#REF!</f>
        <v>#REF!</v>
      </c>
      <c r="BP466" s="1" t="e">
        <f>BP17-#REF!</f>
        <v>#REF!</v>
      </c>
      <c r="BQ466" s="1" t="e">
        <f>BQ17-#REF!</f>
        <v>#REF!</v>
      </c>
      <c r="BR466" s="1" t="e">
        <f>BR17-#REF!</f>
        <v>#REF!</v>
      </c>
      <c r="BS466" s="1" t="e">
        <f>BS17-#REF!</f>
        <v>#REF!</v>
      </c>
      <c r="BT466" s="1" t="e">
        <f>BT17-#REF!</f>
        <v>#REF!</v>
      </c>
      <c r="BU466" s="1" t="e">
        <f>BU17-#REF!</f>
        <v>#REF!</v>
      </c>
      <c r="BV466" s="1" t="e">
        <f>BV17-#REF!</f>
        <v>#REF!</v>
      </c>
    </row>
    <row r="467" spans="7:74" hidden="1" x14ac:dyDescent="0.35">
      <c r="G467" s="1" t="e">
        <f>G18-#REF!</f>
        <v>#REF!</v>
      </c>
      <c r="H467" s="1" t="e">
        <f>H18-#REF!</f>
        <v>#REF!</v>
      </c>
      <c r="I467" s="1" t="e">
        <f>I18-#REF!</f>
        <v>#REF!</v>
      </c>
      <c r="J467" s="1" t="e">
        <f>J18-#REF!</f>
        <v>#REF!</v>
      </c>
      <c r="K467" s="1" t="e">
        <f>K18-#REF!</f>
        <v>#REF!</v>
      </c>
      <c r="L467" s="1" t="e">
        <f>L18-#REF!</f>
        <v>#REF!</v>
      </c>
      <c r="M467" s="1" t="e">
        <f>M18-#REF!</f>
        <v>#REF!</v>
      </c>
      <c r="N467" s="1" t="e">
        <f>N18-#REF!</f>
        <v>#REF!</v>
      </c>
      <c r="O467" s="1" t="e">
        <f>O18-#REF!</f>
        <v>#REF!</v>
      </c>
      <c r="P467" s="1" t="e">
        <f>P18-#REF!</f>
        <v>#REF!</v>
      </c>
      <c r="Q467" s="1" t="e">
        <f>Q18-#REF!</f>
        <v>#REF!</v>
      </c>
      <c r="R467" s="1" t="e">
        <f>R18-#REF!</f>
        <v>#REF!</v>
      </c>
      <c r="S467" s="1" t="e">
        <f>S18-#REF!</f>
        <v>#REF!</v>
      </c>
      <c r="T467" s="1" t="e">
        <f>T18-#REF!</f>
        <v>#REF!</v>
      </c>
      <c r="U467" s="1" t="e">
        <f>U18-#REF!</f>
        <v>#REF!</v>
      </c>
      <c r="V467" s="1" t="e">
        <f>V18-#REF!</f>
        <v>#REF!</v>
      </c>
      <c r="W467" s="1" t="e">
        <f>W18-#REF!</f>
        <v>#REF!</v>
      </c>
      <c r="X467" s="1" t="e">
        <f>X18-#REF!</f>
        <v>#REF!</v>
      </c>
      <c r="Y467" s="1" t="e">
        <f>Y18-#REF!</f>
        <v>#REF!</v>
      </c>
      <c r="Z467" s="1" t="e">
        <f>Z18-#REF!</f>
        <v>#REF!</v>
      </c>
      <c r="AA467" s="1" t="e">
        <f>AA18-#REF!</f>
        <v>#REF!</v>
      </c>
      <c r="AB467" s="1" t="e">
        <f>AB18-#REF!</f>
        <v>#REF!</v>
      </c>
      <c r="AC467" s="1" t="e">
        <f>AC18-#REF!</f>
        <v>#REF!</v>
      </c>
      <c r="AD467" s="1" t="e">
        <f>AD18-#REF!</f>
        <v>#REF!</v>
      </c>
      <c r="AE467" s="1" t="e">
        <f>AE18-#REF!</f>
        <v>#REF!</v>
      </c>
      <c r="AF467" s="1" t="e">
        <f>AF18-#REF!</f>
        <v>#REF!</v>
      </c>
      <c r="AG467" s="1" t="e">
        <f>AG18-#REF!</f>
        <v>#REF!</v>
      </c>
      <c r="AH467" s="1" t="e">
        <f>AH18-#REF!</f>
        <v>#REF!</v>
      </c>
      <c r="AI467" s="1" t="e">
        <f>AI18-#REF!</f>
        <v>#REF!</v>
      </c>
      <c r="AJ467" s="1" t="e">
        <f>AJ18-#REF!</f>
        <v>#REF!</v>
      </c>
      <c r="AK467" s="1" t="e">
        <f>AK18-#REF!</f>
        <v>#REF!</v>
      </c>
      <c r="AL467" s="1" t="e">
        <f>AL18-#REF!</f>
        <v>#REF!</v>
      </c>
      <c r="AM467" s="1" t="e">
        <f>AM18-#REF!</f>
        <v>#REF!</v>
      </c>
      <c r="AN467" s="1" t="e">
        <f>AN18-#REF!</f>
        <v>#REF!</v>
      </c>
      <c r="AO467" s="1" t="e">
        <f>AO18-#REF!</f>
        <v>#REF!</v>
      </c>
      <c r="AP467" s="1" t="e">
        <f>AP18-#REF!</f>
        <v>#REF!</v>
      </c>
      <c r="AQ467" s="1" t="e">
        <f>AQ18-#REF!</f>
        <v>#REF!</v>
      </c>
      <c r="AR467" s="1" t="e">
        <f>AR18-#REF!</f>
        <v>#REF!</v>
      </c>
      <c r="AS467" s="1" t="e">
        <f>AS18-#REF!</f>
        <v>#REF!</v>
      </c>
      <c r="AT467" s="1" t="e">
        <f>AT18-#REF!</f>
        <v>#REF!</v>
      </c>
      <c r="AU467" s="1" t="e">
        <f>AU18-#REF!</f>
        <v>#REF!</v>
      </c>
      <c r="AV467" s="1" t="e">
        <f>AV18-#REF!</f>
        <v>#REF!</v>
      </c>
      <c r="AW467" s="1" t="e">
        <f>AW18-#REF!</f>
        <v>#REF!</v>
      </c>
      <c r="AX467" s="1" t="e">
        <f>AX18-#REF!</f>
        <v>#REF!</v>
      </c>
      <c r="AY467" s="1" t="e">
        <f>AY18-#REF!</f>
        <v>#REF!</v>
      </c>
      <c r="AZ467" s="1" t="e">
        <f>AZ18-#REF!</f>
        <v>#REF!</v>
      </c>
      <c r="BA467" s="1" t="e">
        <f>BA18-#REF!</f>
        <v>#REF!</v>
      </c>
      <c r="BB467" s="1" t="e">
        <f>BB18-#REF!</f>
        <v>#REF!</v>
      </c>
      <c r="BC467" s="1" t="e">
        <f>BC18-#REF!</f>
        <v>#REF!</v>
      </c>
      <c r="BD467" s="1" t="e">
        <f>BD18-#REF!</f>
        <v>#REF!</v>
      </c>
      <c r="BE467" s="1" t="e">
        <f>BE18-#REF!</f>
        <v>#REF!</v>
      </c>
      <c r="BF467" s="1" t="e">
        <f>BF18-#REF!</f>
        <v>#REF!</v>
      </c>
      <c r="BG467" s="1" t="e">
        <f>BG18-#REF!</f>
        <v>#REF!</v>
      </c>
      <c r="BH467" s="1" t="e">
        <f>BH18-#REF!</f>
        <v>#REF!</v>
      </c>
      <c r="BI467" s="1" t="e">
        <f>BI18-#REF!</f>
        <v>#REF!</v>
      </c>
      <c r="BJ467" s="1" t="e">
        <f>BJ18-#REF!</f>
        <v>#REF!</v>
      </c>
      <c r="BK467" s="1" t="e">
        <f>BK18-#REF!</f>
        <v>#REF!</v>
      </c>
      <c r="BL467" s="1" t="e">
        <f>BL18-#REF!</f>
        <v>#REF!</v>
      </c>
      <c r="BM467" s="1" t="e">
        <f>BM18-#REF!</f>
        <v>#REF!</v>
      </c>
      <c r="BN467" s="1" t="e">
        <f>BN18-#REF!</f>
        <v>#REF!</v>
      </c>
      <c r="BO467" s="1" t="e">
        <f>BO18-#REF!</f>
        <v>#REF!</v>
      </c>
      <c r="BP467" s="1" t="e">
        <f>BP18-#REF!</f>
        <v>#REF!</v>
      </c>
      <c r="BQ467" s="1" t="e">
        <f>BQ18-#REF!</f>
        <v>#REF!</v>
      </c>
      <c r="BR467" s="1" t="e">
        <f>BR18-#REF!</f>
        <v>#REF!</v>
      </c>
      <c r="BS467" s="1" t="e">
        <f>BS18-#REF!</f>
        <v>#REF!</v>
      </c>
      <c r="BT467" s="1" t="e">
        <f>BT18-#REF!</f>
        <v>#REF!</v>
      </c>
      <c r="BU467" s="1" t="e">
        <f>BU18-#REF!</f>
        <v>#REF!</v>
      </c>
      <c r="BV467" s="1" t="e">
        <f>BV18-#REF!</f>
        <v>#REF!</v>
      </c>
    </row>
    <row r="468" spans="7:74" hidden="1" x14ac:dyDescent="0.35">
      <c r="G468" s="1" t="e">
        <f>G19-#REF!</f>
        <v>#REF!</v>
      </c>
      <c r="H468" s="1" t="e">
        <f>H19-#REF!</f>
        <v>#REF!</v>
      </c>
      <c r="I468" s="1" t="e">
        <f>I19-#REF!</f>
        <v>#REF!</v>
      </c>
      <c r="J468" s="1" t="e">
        <f>J19-#REF!</f>
        <v>#REF!</v>
      </c>
      <c r="K468" s="1" t="e">
        <f>K19-#REF!</f>
        <v>#REF!</v>
      </c>
      <c r="L468" s="1" t="e">
        <f>L19-#REF!</f>
        <v>#REF!</v>
      </c>
      <c r="M468" s="1" t="e">
        <f>M19-#REF!</f>
        <v>#REF!</v>
      </c>
      <c r="N468" s="1" t="e">
        <f>N19-#REF!</f>
        <v>#REF!</v>
      </c>
      <c r="O468" s="1" t="e">
        <f>O19-#REF!</f>
        <v>#REF!</v>
      </c>
      <c r="P468" s="1" t="e">
        <f>P19-#REF!</f>
        <v>#REF!</v>
      </c>
      <c r="Q468" s="1" t="e">
        <f>Q19-#REF!</f>
        <v>#REF!</v>
      </c>
      <c r="R468" s="1" t="e">
        <f>R19-#REF!</f>
        <v>#REF!</v>
      </c>
      <c r="S468" s="1" t="e">
        <f>S19-#REF!</f>
        <v>#REF!</v>
      </c>
      <c r="T468" s="1" t="e">
        <f>T19-#REF!</f>
        <v>#REF!</v>
      </c>
      <c r="U468" s="1" t="e">
        <f>U19-#REF!</f>
        <v>#REF!</v>
      </c>
      <c r="V468" s="1" t="e">
        <f>V19-#REF!</f>
        <v>#REF!</v>
      </c>
      <c r="W468" s="1" t="e">
        <f>W19-#REF!</f>
        <v>#REF!</v>
      </c>
      <c r="X468" s="1" t="e">
        <f>X19-#REF!</f>
        <v>#REF!</v>
      </c>
      <c r="Y468" s="1" t="e">
        <f>Y19-#REF!</f>
        <v>#REF!</v>
      </c>
      <c r="Z468" s="1" t="e">
        <f>Z19-#REF!</f>
        <v>#REF!</v>
      </c>
      <c r="AA468" s="1" t="e">
        <f>AA19-#REF!</f>
        <v>#REF!</v>
      </c>
      <c r="AB468" s="1" t="e">
        <f>AB19-#REF!</f>
        <v>#REF!</v>
      </c>
      <c r="AC468" s="1" t="e">
        <f>AC19-#REF!</f>
        <v>#REF!</v>
      </c>
      <c r="AD468" s="1" t="e">
        <f>AD19-#REF!</f>
        <v>#REF!</v>
      </c>
      <c r="AE468" s="1" t="e">
        <f>AE19-#REF!</f>
        <v>#REF!</v>
      </c>
      <c r="AF468" s="1" t="e">
        <f>AF19-#REF!</f>
        <v>#REF!</v>
      </c>
      <c r="AG468" s="1" t="e">
        <f>AG19-#REF!</f>
        <v>#REF!</v>
      </c>
      <c r="AH468" s="1" t="e">
        <f>AH19-#REF!</f>
        <v>#REF!</v>
      </c>
      <c r="AI468" s="1" t="e">
        <f>AI19-#REF!</f>
        <v>#REF!</v>
      </c>
      <c r="AJ468" s="1" t="e">
        <f>AJ19-#REF!</f>
        <v>#REF!</v>
      </c>
      <c r="AK468" s="1" t="e">
        <f>AK19-#REF!</f>
        <v>#REF!</v>
      </c>
      <c r="AL468" s="1" t="e">
        <f>AL19-#REF!</f>
        <v>#REF!</v>
      </c>
      <c r="AM468" s="1" t="e">
        <f>AM19-#REF!</f>
        <v>#REF!</v>
      </c>
      <c r="AN468" s="1" t="e">
        <f>AN19-#REF!</f>
        <v>#REF!</v>
      </c>
      <c r="AO468" s="1" t="e">
        <f>AO19-#REF!</f>
        <v>#REF!</v>
      </c>
      <c r="AP468" s="1" t="e">
        <f>AP19-#REF!</f>
        <v>#REF!</v>
      </c>
      <c r="AQ468" s="1" t="e">
        <f>AQ19-#REF!</f>
        <v>#REF!</v>
      </c>
      <c r="AR468" s="1" t="e">
        <f>AR19-#REF!</f>
        <v>#REF!</v>
      </c>
      <c r="AS468" s="1" t="e">
        <f>AS19-#REF!</f>
        <v>#REF!</v>
      </c>
      <c r="AT468" s="1" t="e">
        <f>AT19-#REF!</f>
        <v>#REF!</v>
      </c>
      <c r="AU468" s="1" t="e">
        <f>AU19-#REF!</f>
        <v>#REF!</v>
      </c>
      <c r="AV468" s="1" t="e">
        <f>AV19-#REF!</f>
        <v>#REF!</v>
      </c>
      <c r="AW468" s="1" t="e">
        <f>AW19-#REF!</f>
        <v>#REF!</v>
      </c>
      <c r="AX468" s="1" t="e">
        <f>AX19-#REF!</f>
        <v>#REF!</v>
      </c>
      <c r="AY468" s="1" t="e">
        <f>AY19-#REF!</f>
        <v>#REF!</v>
      </c>
      <c r="AZ468" s="1" t="e">
        <f>AZ19-#REF!</f>
        <v>#REF!</v>
      </c>
      <c r="BA468" s="1" t="e">
        <f>BA19-#REF!</f>
        <v>#REF!</v>
      </c>
      <c r="BB468" s="1" t="e">
        <f>BB19-#REF!</f>
        <v>#REF!</v>
      </c>
      <c r="BC468" s="1" t="e">
        <f>BC19-#REF!</f>
        <v>#REF!</v>
      </c>
      <c r="BD468" s="1" t="e">
        <f>BD19-#REF!</f>
        <v>#REF!</v>
      </c>
      <c r="BE468" s="1" t="e">
        <f>BE19-#REF!</f>
        <v>#REF!</v>
      </c>
      <c r="BF468" s="1" t="e">
        <f>BF19-#REF!</f>
        <v>#REF!</v>
      </c>
      <c r="BG468" s="1" t="e">
        <f>BG19-#REF!</f>
        <v>#REF!</v>
      </c>
      <c r="BH468" s="1" t="e">
        <f>BH19-#REF!</f>
        <v>#REF!</v>
      </c>
      <c r="BI468" s="1" t="e">
        <f>BI19-#REF!</f>
        <v>#REF!</v>
      </c>
      <c r="BJ468" s="1" t="e">
        <f>BJ19-#REF!</f>
        <v>#REF!</v>
      </c>
      <c r="BK468" s="1" t="e">
        <f>BK19-#REF!</f>
        <v>#REF!</v>
      </c>
      <c r="BL468" s="1" t="e">
        <f>BL19-#REF!</f>
        <v>#REF!</v>
      </c>
      <c r="BM468" s="1" t="e">
        <f>BM19-#REF!</f>
        <v>#REF!</v>
      </c>
      <c r="BN468" s="1" t="e">
        <f>BN19-#REF!</f>
        <v>#REF!</v>
      </c>
      <c r="BO468" s="1" t="e">
        <f>BO19-#REF!</f>
        <v>#REF!</v>
      </c>
      <c r="BP468" s="1" t="e">
        <f>BP19-#REF!</f>
        <v>#REF!</v>
      </c>
      <c r="BQ468" s="1" t="e">
        <f>BQ19-#REF!</f>
        <v>#REF!</v>
      </c>
      <c r="BR468" s="1" t="e">
        <f>BR19-#REF!</f>
        <v>#REF!</v>
      </c>
      <c r="BS468" s="1" t="e">
        <f>BS19-#REF!</f>
        <v>#REF!</v>
      </c>
      <c r="BT468" s="1" t="e">
        <f>BT19-#REF!</f>
        <v>#REF!</v>
      </c>
      <c r="BU468" s="1" t="e">
        <f>BU19-#REF!</f>
        <v>#REF!</v>
      </c>
      <c r="BV468" s="1" t="e">
        <f>BV19-#REF!</f>
        <v>#REF!</v>
      </c>
    </row>
    <row r="469" spans="7:74" hidden="1" x14ac:dyDescent="0.35">
      <c r="G469" s="1" t="e">
        <f>G21-#REF!</f>
        <v>#REF!</v>
      </c>
      <c r="H469" s="1" t="e">
        <f>H21-#REF!</f>
        <v>#REF!</v>
      </c>
      <c r="I469" s="1" t="e">
        <f>I21-#REF!</f>
        <v>#REF!</v>
      </c>
      <c r="J469" s="1" t="e">
        <f>J21-#REF!</f>
        <v>#REF!</v>
      </c>
      <c r="K469" s="1" t="e">
        <f>K21-#REF!</f>
        <v>#REF!</v>
      </c>
      <c r="L469" s="1" t="e">
        <f>L21-#REF!</f>
        <v>#REF!</v>
      </c>
      <c r="M469" s="1" t="e">
        <f>M21-#REF!</f>
        <v>#REF!</v>
      </c>
      <c r="N469" s="1" t="e">
        <f>N21-#REF!</f>
        <v>#REF!</v>
      </c>
      <c r="O469" s="1" t="e">
        <f>O21-#REF!</f>
        <v>#REF!</v>
      </c>
      <c r="P469" s="1" t="e">
        <f>P21-#REF!</f>
        <v>#REF!</v>
      </c>
      <c r="Q469" s="1" t="e">
        <f>Q21-#REF!</f>
        <v>#REF!</v>
      </c>
      <c r="R469" s="1" t="e">
        <f>R21-#REF!</f>
        <v>#REF!</v>
      </c>
      <c r="S469" s="1" t="e">
        <f>S21-#REF!</f>
        <v>#REF!</v>
      </c>
      <c r="T469" s="1" t="e">
        <f>T21-#REF!</f>
        <v>#REF!</v>
      </c>
      <c r="U469" s="1" t="e">
        <f>U21-#REF!</f>
        <v>#REF!</v>
      </c>
      <c r="V469" s="1" t="e">
        <f>V21-#REF!</f>
        <v>#REF!</v>
      </c>
      <c r="W469" s="1" t="e">
        <f>W21-#REF!</f>
        <v>#REF!</v>
      </c>
      <c r="X469" s="1" t="e">
        <f>X21-#REF!</f>
        <v>#REF!</v>
      </c>
      <c r="Y469" s="1" t="e">
        <f>Y21-#REF!</f>
        <v>#REF!</v>
      </c>
      <c r="Z469" s="1" t="e">
        <f>Z21-#REF!</f>
        <v>#REF!</v>
      </c>
      <c r="AA469" s="1" t="e">
        <f>AA21-#REF!</f>
        <v>#REF!</v>
      </c>
      <c r="AB469" s="1" t="e">
        <f>AB21-#REF!</f>
        <v>#REF!</v>
      </c>
      <c r="AC469" s="1" t="e">
        <f>AC21-#REF!</f>
        <v>#REF!</v>
      </c>
      <c r="AD469" s="1" t="e">
        <f>AD21-#REF!</f>
        <v>#REF!</v>
      </c>
      <c r="AE469" s="1" t="e">
        <f>AE21-#REF!</f>
        <v>#REF!</v>
      </c>
      <c r="AF469" s="1" t="e">
        <f>AF21-#REF!</f>
        <v>#REF!</v>
      </c>
      <c r="AG469" s="1" t="e">
        <f>AG21-#REF!</f>
        <v>#REF!</v>
      </c>
      <c r="AH469" s="1" t="e">
        <f>AH21-#REF!</f>
        <v>#REF!</v>
      </c>
      <c r="AI469" s="1" t="e">
        <f>AI21-#REF!</f>
        <v>#REF!</v>
      </c>
      <c r="AJ469" s="1" t="e">
        <f>AJ21-#REF!</f>
        <v>#REF!</v>
      </c>
      <c r="AK469" s="1" t="e">
        <f>AK21-#REF!</f>
        <v>#REF!</v>
      </c>
      <c r="AL469" s="1" t="e">
        <f>AL21-#REF!</f>
        <v>#REF!</v>
      </c>
      <c r="AM469" s="1" t="e">
        <f>AM21-#REF!</f>
        <v>#REF!</v>
      </c>
      <c r="AN469" s="1" t="e">
        <f>AN21-#REF!</f>
        <v>#REF!</v>
      </c>
      <c r="AO469" s="1" t="e">
        <f>AO21-#REF!</f>
        <v>#REF!</v>
      </c>
      <c r="AP469" s="1" t="e">
        <f>AP21-#REF!</f>
        <v>#REF!</v>
      </c>
      <c r="AQ469" s="1" t="e">
        <f>AQ21-#REF!</f>
        <v>#REF!</v>
      </c>
      <c r="AR469" s="1" t="e">
        <f>AR21-#REF!</f>
        <v>#REF!</v>
      </c>
      <c r="AS469" s="1" t="e">
        <f>AS21-#REF!</f>
        <v>#REF!</v>
      </c>
      <c r="AT469" s="1" t="e">
        <f>AT21-#REF!</f>
        <v>#REF!</v>
      </c>
      <c r="AU469" s="1" t="e">
        <f>AU21-#REF!</f>
        <v>#REF!</v>
      </c>
      <c r="AV469" s="1" t="e">
        <f>AV21-#REF!</f>
        <v>#REF!</v>
      </c>
      <c r="AW469" s="1" t="e">
        <f>AW21-#REF!</f>
        <v>#REF!</v>
      </c>
      <c r="AX469" s="1" t="e">
        <f>AX21-#REF!</f>
        <v>#REF!</v>
      </c>
      <c r="AY469" s="1" t="e">
        <f>AY21-#REF!</f>
        <v>#REF!</v>
      </c>
      <c r="AZ469" s="1" t="e">
        <f>AZ21-#REF!</f>
        <v>#REF!</v>
      </c>
      <c r="BA469" s="1" t="e">
        <f>BA21-#REF!</f>
        <v>#REF!</v>
      </c>
      <c r="BB469" s="1" t="e">
        <f>BB21-#REF!</f>
        <v>#REF!</v>
      </c>
      <c r="BC469" s="1" t="e">
        <f>BC21-#REF!</f>
        <v>#REF!</v>
      </c>
      <c r="BD469" s="1" t="e">
        <f>BD21-#REF!</f>
        <v>#REF!</v>
      </c>
      <c r="BE469" s="1" t="e">
        <f>BE21-#REF!</f>
        <v>#REF!</v>
      </c>
      <c r="BF469" s="1" t="e">
        <f>BF21-#REF!</f>
        <v>#REF!</v>
      </c>
      <c r="BG469" s="1" t="e">
        <f>BG21-#REF!</f>
        <v>#REF!</v>
      </c>
      <c r="BH469" s="1" t="e">
        <f>BH21-#REF!</f>
        <v>#REF!</v>
      </c>
      <c r="BI469" s="1" t="e">
        <f>BI21-#REF!</f>
        <v>#REF!</v>
      </c>
      <c r="BJ469" s="1" t="e">
        <f>BJ21-#REF!</f>
        <v>#REF!</v>
      </c>
      <c r="BK469" s="1" t="e">
        <f>BK21-#REF!</f>
        <v>#REF!</v>
      </c>
      <c r="BL469" s="1" t="e">
        <f>BL21-#REF!</f>
        <v>#REF!</v>
      </c>
      <c r="BM469" s="1" t="e">
        <f>BM21-#REF!</f>
        <v>#REF!</v>
      </c>
      <c r="BN469" s="1" t="e">
        <f>BN21-#REF!</f>
        <v>#REF!</v>
      </c>
      <c r="BO469" s="1" t="e">
        <f>BO21-#REF!</f>
        <v>#REF!</v>
      </c>
      <c r="BP469" s="1" t="e">
        <f>BP21-#REF!</f>
        <v>#REF!</v>
      </c>
      <c r="BQ469" s="1" t="e">
        <f>BQ21-#REF!</f>
        <v>#REF!</v>
      </c>
      <c r="BR469" s="1" t="e">
        <f>BR21-#REF!</f>
        <v>#REF!</v>
      </c>
      <c r="BS469" s="1" t="e">
        <f>BS21-#REF!</f>
        <v>#REF!</v>
      </c>
      <c r="BT469" s="1" t="e">
        <f>BT21-#REF!</f>
        <v>#REF!</v>
      </c>
      <c r="BU469" s="1" t="e">
        <f>BU21-#REF!</f>
        <v>#REF!</v>
      </c>
      <c r="BV469" s="1" t="e">
        <f>BV21-#REF!</f>
        <v>#REF!</v>
      </c>
    </row>
    <row r="470" spans="7:74" hidden="1" x14ac:dyDescent="0.35">
      <c r="G470" s="1" t="e">
        <f>G22-#REF!</f>
        <v>#REF!</v>
      </c>
      <c r="H470" s="1" t="e">
        <f>H22-#REF!</f>
        <v>#REF!</v>
      </c>
      <c r="I470" s="1" t="e">
        <f>I22-#REF!</f>
        <v>#REF!</v>
      </c>
      <c r="J470" s="1" t="e">
        <f>J22-#REF!</f>
        <v>#REF!</v>
      </c>
      <c r="K470" s="1" t="e">
        <f>K22-#REF!</f>
        <v>#REF!</v>
      </c>
      <c r="L470" s="1" t="e">
        <f>L22-#REF!</f>
        <v>#REF!</v>
      </c>
      <c r="M470" s="1" t="e">
        <f>M22-#REF!</f>
        <v>#REF!</v>
      </c>
      <c r="N470" s="1" t="e">
        <f>N22-#REF!</f>
        <v>#REF!</v>
      </c>
      <c r="O470" s="1" t="e">
        <f>O22-#REF!</f>
        <v>#REF!</v>
      </c>
      <c r="P470" s="1" t="e">
        <f>P22-#REF!</f>
        <v>#REF!</v>
      </c>
      <c r="Q470" s="1" t="e">
        <f>Q22-#REF!</f>
        <v>#REF!</v>
      </c>
      <c r="R470" s="1" t="e">
        <f>R22-#REF!</f>
        <v>#REF!</v>
      </c>
      <c r="S470" s="1" t="e">
        <f>S22-#REF!</f>
        <v>#REF!</v>
      </c>
      <c r="T470" s="1" t="e">
        <f>T22-#REF!</f>
        <v>#REF!</v>
      </c>
      <c r="U470" s="1" t="e">
        <f>U22-#REF!</f>
        <v>#REF!</v>
      </c>
      <c r="V470" s="1" t="e">
        <f>V22-#REF!</f>
        <v>#REF!</v>
      </c>
      <c r="W470" s="1" t="e">
        <f>W22-#REF!</f>
        <v>#REF!</v>
      </c>
      <c r="X470" s="1" t="e">
        <f>X22-#REF!</f>
        <v>#REF!</v>
      </c>
      <c r="Y470" s="1" t="e">
        <f>Y22-#REF!</f>
        <v>#REF!</v>
      </c>
      <c r="Z470" s="1" t="e">
        <f>Z22-#REF!</f>
        <v>#REF!</v>
      </c>
      <c r="AA470" s="1" t="e">
        <f>AA22-#REF!</f>
        <v>#REF!</v>
      </c>
      <c r="AB470" s="1" t="e">
        <f>AB22-#REF!</f>
        <v>#REF!</v>
      </c>
      <c r="AC470" s="1" t="e">
        <f>AC22-#REF!</f>
        <v>#REF!</v>
      </c>
      <c r="AD470" s="1" t="e">
        <f>AD22-#REF!</f>
        <v>#REF!</v>
      </c>
      <c r="AE470" s="1" t="e">
        <f>AE22-#REF!</f>
        <v>#REF!</v>
      </c>
      <c r="AF470" s="1" t="e">
        <f>AF22-#REF!</f>
        <v>#REF!</v>
      </c>
      <c r="AG470" s="1" t="e">
        <f>AG22-#REF!</f>
        <v>#REF!</v>
      </c>
      <c r="AH470" s="1" t="e">
        <f>AH22-#REF!</f>
        <v>#REF!</v>
      </c>
      <c r="AI470" s="1" t="e">
        <f>AI22-#REF!</f>
        <v>#REF!</v>
      </c>
      <c r="AJ470" s="1" t="e">
        <f>AJ22-#REF!</f>
        <v>#REF!</v>
      </c>
      <c r="AK470" s="1" t="e">
        <f>AK22-#REF!</f>
        <v>#REF!</v>
      </c>
      <c r="AL470" s="1" t="e">
        <f>AL22-#REF!</f>
        <v>#REF!</v>
      </c>
      <c r="AM470" s="1" t="e">
        <f>AM22-#REF!</f>
        <v>#REF!</v>
      </c>
      <c r="AN470" s="1" t="e">
        <f>AN22-#REF!</f>
        <v>#REF!</v>
      </c>
      <c r="AO470" s="1" t="e">
        <f>AO22-#REF!</f>
        <v>#REF!</v>
      </c>
      <c r="AP470" s="1" t="e">
        <f>AP22-#REF!</f>
        <v>#REF!</v>
      </c>
      <c r="AQ470" s="1" t="e">
        <f>AQ22-#REF!</f>
        <v>#REF!</v>
      </c>
      <c r="AR470" s="1" t="e">
        <f>AR22-#REF!</f>
        <v>#REF!</v>
      </c>
      <c r="AS470" s="1" t="e">
        <f>AS22-#REF!</f>
        <v>#REF!</v>
      </c>
      <c r="AT470" s="1" t="e">
        <f>AT22-#REF!</f>
        <v>#REF!</v>
      </c>
      <c r="AU470" s="1" t="e">
        <f>AU22-#REF!</f>
        <v>#REF!</v>
      </c>
      <c r="AV470" s="1" t="e">
        <f>AV22-#REF!</f>
        <v>#REF!</v>
      </c>
      <c r="AW470" s="1" t="e">
        <f>AW22-#REF!</f>
        <v>#REF!</v>
      </c>
      <c r="AX470" s="1" t="e">
        <f>AX22-#REF!</f>
        <v>#REF!</v>
      </c>
      <c r="AY470" s="1" t="e">
        <f>AY22-#REF!</f>
        <v>#REF!</v>
      </c>
      <c r="AZ470" s="1" t="e">
        <f>AZ22-#REF!</f>
        <v>#REF!</v>
      </c>
      <c r="BA470" s="1" t="e">
        <f>BA22-#REF!</f>
        <v>#REF!</v>
      </c>
      <c r="BB470" s="1" t="e">
        <f>BB22-#REF!</f>
        <v>#REF!</v>
      </c>
      <c r="BC470" s="1" t="e">
        <f>BC22-#REF!</f>
        <v>#REF!</v>
      </c>
      <c r="BD470" s="1" t="e">
        <f>BD22-#REF!</f>
        <v>#REF!</v>
      </c>
      <c r="BE470" s="1" t="e">
        <f>BE22-#REF!</f>
        <v>#REF!</v>
      </c>
      <c r="BF470" s="1" t="e">
        <f>BF22-#REF!</f>
        <v>#REF!</v>
      </c>
      <c r="BG470" s="1" t="e">
        <f>BG22-#REF!</f>
        <v>#REF!</v>
      </c>
      <c r="BH470" s="1" t="e">
        <f>BH22-#REF!</f>
        <v>#REF!</v>
      </c>
      <c r="BI470" s="1" t="e">
        <f>BI22-#REF!</f>
        <v>#REF!</v>
      </c>
      <c r="BJ470" s="1" t="e">
        <f>BJ22-#REF!</f>
        <v>#REF!</v>
      </c>
      <c r="BK470" s="1" t="e">
        <f>BK22-#REF!</f>
        <v>#REF!</v>
      </c>
      <c r="BL470" s="1" t="e">
        <f>BL22-#REF!</f>
        <v>#REF!</v>
      </c>
      <c r="BM470" s="1" t="e">
        <f>BM22-#REF!</f>
        <v>#REF!</v>
      </c>
      <c r="BN470" s="1" t="e">
        <f>BN22-#REF!</f>
        <v>#REF!</v>
      </c>
      <c r="BO470" s="1" t="e">
        <f>BO22-#REF!</f>
        <v>#REF!</v>
      </c>
      <c r="BP470" s="1" t="e">
        <f>BP22-#REF!</f>
        <v>#REF!</v>
      </c>
      <c r="BQ470" s="1" t="e">
        <f>BQ22-#REF!</f>
        <v>#REF!</v>
      </c>
      <c r="BR470" s="1" t="e">
        <f>BR22-#REF!</f>
        <v>#REF!</v>
      </c>
      <c r="BS470" s="1" t="e">
        <f>BS22-#REF!</f>
        <v>#REF!</v>
      </c>
      <c r="BT470" s="1" t="e">
        <f>BT22-#REF!</f>
        <v>#REF!</v>
      </c>
      <c r="BU470" s="1" t="e">
        <f>BU22-#REF!</f>
        <v>#REF!</v>
      </c>
      <c r="BV470" s="1" t="e">
        <f>BV22-#REF!</f>
        <v>#REF!</v>
      </c>
    </row>
    <row r="471" spans="7:74" hidden="1" x14ac:dyDescent="0.35">
      <c r="G471" s="1" t="e">
        <f>G23-#REF!</f>
        <v>#REF!</v>
      </c>
      <c r="H471" s="1" t="e">
        <f>H23-#REF!</f>
        <v>#REF!</v>
      </c>
      <c r="I471" s="1" t="e">
        <f>I23-#REF!</f>
        <v>#REF!</v>
      </c>
      <c r="J471" s="1" t="e">
        <f>J23-#REF!</f>
        <v>#REF!</v>
      </c>
      <c r="K471" s="1" t="e">
        <f>K23-#REF!</f>
        <v>#REF!</v>
      </c>
      <c r="L471" s="1" t="e">
        <f>L23-#REF!</f>
        <v>#REF!</v>
      </c>
      <c r="M471" s="1" t="e">
        <f>M23-#REF!</f>
        <v>#REF!</v>
      </c>
      <c r="N471" s="1" t="e">
        <f>N23-#REF!</f>
        <v>#REF!</v>
      </c>
      <c r="O471" s="1" t="e">
        <f>O23-#REF!</f>
        <v>#REF!</v>
      </c>
      <c r="P471" s="1" t="e">
        <f>P23-#REF!</f>
        <v>#REF!</v>
      </c>
      <c r="Q471" s="1" t="e">
        <f>Q23-#REF!</f>
        <v>#REF!</v>
      </c>
      <c r="R471" s="1" t="e">
        <f>R23-#REF!</f>
        <v>#REF!</v>
      </c>
      <c r="S471" s="1" t="e">
        <f>S23-#REF!</f>
        <v>#REF!</v>
      </c>
      <c r="T471" s="1" t="e">
        <f>T23-#REF!</f>
        <v>#REF!</v>
      </c>
      <c r="U471" s="1" t="e">
        <f>U23-#REF!</f>
        <v>#REF!</v>
      </c>
      <c r="V471" s="1" t="e">
        <f>V23-#REF!</f>
        <v>#REF!</v>
      </c>
      <c r="W471" s="1" t="e">
        <f>W23-#REF!</f>
        <v>#REF!</v>
      </c>
      <c r="X471" s="1" t="e">
        <f>X23-#REF!</f>
        <v>#REF!</v>
      </c>
      <c r="Y471" s="1" t="e">
        <f>Y23-#REF!</f>
        <v>#REF!</v>
      </c>
      <c r="Z471" s="1" t="e">
        <f>Z23-#REF!</f>
        <v>#REF!</v>
      </c>
      <c r="AA471" s="1" t="e">
        <f>AA23-#REF!</f>
        <v>#REF!</v>
      </c>
      <c r="AB471" s="1" t="e">
        <f>AB23-#REF!</f>
        <v>#REF!</v>
      </c>
      <c r="AC471" s="1" t="e">
        <f>AC23-#REF!</f>
        <v>#REF!</v>
      </c>
      <c r="AD471" s="1" t="e">
        <f>AD23-#REF!</f>
        <v>#REF!</v>
      </c>
      <c r="AE471" s="1" t="e">
        <f>AE23-#REF!</f>
        <v>#REF!</v>
      </c>
      <c r="AF471" s="1" t="e">
        <f>AF23-#REF!</f>
        <v>#REF!</v>
      </c>
      <c r="AG471" s="1" t="e">
        <f>AG23-#REF!</f>
        <v>#REF!</v>
      </c>
      <c r="AH471" s="1" t="e">
        <f>AH23-#REF!</f>
        <v>#REF!</v>
      </c>
      <c r="AI471" s="1" t="e">
        <f>AI23-#REF!</f>
        <v>#REF!</v>
      </c>
      <c r="AJ471" s="1" t="e">
        <f>AJ23-#REF!</f>
        <v>#REF!</v>
      </c>
      <c r="AK471" s="1" t="e">
        <f>AK23-#REF!</f>
        <v>#REF!</v>
      </c>
      <c r="AL471" s="1" t="e">
        <f>AL23-#REF!</f>
        <v>#REF!</v>
      </c>
      <c r="AM471" s="1" t="e">
        <f>AM23-#REF!</f>
        <v>#REF!</v>
      </c>
      <c r="AN471" s="1" t="e">
        <f>AN23-#REF!</f>
        <v>#REF!</v>
      </c>
      <c r="AO471" s="1" t="e">
        <f>AO23-#REF!</f>
        <v>#REF!</v>
      </c>
      <c r="AP471" s="1" t="e">
        <f>AP23-#REF!</f>
        <v>#REF!</v>
      </c>
      <c r="AQ471" s="1" t="e">
        <f>AQ23-#REF!</f>
        <v>#REF!</v>
      </c>
      <c r="AR471" s="1" t="e">
        <f>AR23-#REF!</f>
        <v>#REF!</v>
      </c>
      <c r="AS471" s="1" t="e">
        <f>AS23-#REF!</f>
        <v>#REF!</v>
      </c>
      <c r="AT471" s="1" t="e">
        <f>AT23-#REF!</f>
        <v>#REF!</v>
      </c>
      <c r="AU471" s="1" t="e">
        <f>AU23-#REF!</f>
        <v>#REF!</v>
      </c>
      <c r="AV471" s="1" t="e">
        <f>AV23-#REF!</f>
        <v>#REF!</v>
      </c>
      <c r="AW471" s="1" t="e">
        <f>AW23-#REF!</f>
        <v>#REF!</v>
      </c>
      <c r="AX471" s="1" t="e">
        <f>AX23-#REF!</f>
        <v>#REF!</v>
      </c>
      <c r="AY471" s="1" t="e">
        <f>AY23-#REF!</f>
        <v>#REF!</v>
      </c>
      <c r="AZ471" s="1" t="e">
        <f>AZ23-#REF!</f>
        <v>#REF!</v>
      </c>
      <c r="BA471" s="1" t="e">
        <f>BA23-#REF!</f>
        <v>#REF!</v>
      </c>
      <c r="BB471" s="1" t="e">
        <f>BB23-#REF!</f>
        <v>#REF!</v>
      </c>
      <c r="BC471" s="1" t="e">
        <f>BC23-#REF!</f>
        <v>#REF!</v>
      </c>
      <c r="BD471" s="1" t="e">
        <f>BD23-#REF!</f>
        <v>#REF!</v>
      </c>
      <c r="BE471" s="1" t="e">
        <f>BE23-#REF!</f>
        <v>#REF!</v>
      </c>
      <c r="BF471" s="1" t="e">
        <f>BF23-#REF!</f>
        <v>#REF!</v>
      </c>
      <c r="BG471" s="1" t="e">
        <f>BG23-#REF!</f>
        <v>#REF!</v>
      </c>
      <c r="BH471" s="1" t="e">
        <f>BH23-#REF!</f>
        <v>#REF!</v>
      </c>
      <c r="BI471" s="1" t="e">
        <f>BI23-#REF!</f>
        <v>#REF!</v>
      </c>
      <c r="BJ471" s="1" t="e">
        <f>BJ23-#REF!</f>
        <v>#REF!</v>
      </c>
      <c r="BK471" s="1" t="e">
        <f>BK23-#REF!</f>
        <v>#REF!</v>
      </c>
      <c r="BL471" s="1" t="e">
        <f>BL23-#REF!</f>
        <v>#REF!</v>
      </c>
      <c r="BM471" s="1" t="e">
        <f>BM23-#REF!</f>
        <v>#REF!</v>
      </c>
      <c r="BN471" s="1" t="e">
        <f>BN23-#REF!</f>
        <v>#REF!</v>
      </c>
      <c r="BO471" s="1" t="e">
        <f>BO23-#REF!</f>
        <v>#REF!</v>
      </c>
      <c r="BP471" s="1" t="e">
        <f>BP23-#REF!</f>
        <v>#REF!</v>
      </c>
      <c r="BQ471" s="1" t="e">
        <f>BQ23-#REF!</f>
        <v>#REF!</v>
      </c>
      <c r="BR471" s="1" t="e">
        <f>BR23-#REF!</f>
        <v>#REF!</v>
      </c>
      <c r="BS471" s="1" t="e">
        <f>BS23-#REF!</f>
        <v>#REF!</v>
      </c>
      <c r="BT471" s="1" t="e">
        <f>BT23-#REF!</f>
        <v>#REF!</v>
      </c>
      <c r="BU471" s="1" t="e">
        <f>BU23-#REF!</f>
        <v>#REF!</v>
      </c>
      <c r="BV471" s="1" t="e">
        <f>BV23-#REF!</f>
        <v>#REF!</v>
      </c>
    </row>
    <row r="472" spans="7:74" hidden="1" x14ac:dyDescent="0.35">
      <c r="G472" s="1" t="e">
        <f>G24-#REF!</f>
        <v>#REF!</v>
      </c>
      <c r="H472" s="1" t="e">
        <f>H24-#REF!</f>
        <v>#REF!</v>
      </c>
      <c r="I472" s="1" t="e">
        <f>I24-#REF!</f>
        <v>#REF!</v>
      </c>
      <c r="J472" s="1" t="e">
        <f>J24-#REF!</f>
        <v>#REF!</v>
      </c>
      <c r="K472" s="1" t="e">
        <f>K24-#REF!</f>
        <v>#REF!</v>
      </c>
      <c r="L472" s="1" t="e">
        <f>L24-#REF!</f>
        <v>#REF!</v>
      </c>
      <c r="M472" s="1" t="e">
        <f>M24-#REF!</f>
        <v>#REF!</v>
      </c>
      <c r="N472" s="1" t="e">
        <f>N24-#REF!</f>
        <v>#REF!</v>
      </c>
      <c r="O472" s="1" t="e">
        <f>O24-#REF!</f>
        <v>#REF!</v>
      </c>
      <c r="P472" s="1" t="e">
        <f>P24-#REF!</f>
        <v>#REF!</v>
      </c>
      <c r="Q472" s="1" t="e">
        <f>Q24-#REF!</f>
        <v>#REF!</v>
      </c>
      <c r="R472" s="1" t="e">
        <f>R24-#REF!</f>
        <v>#REF!</v>
      </c>
      <c r="S472" s="1" t="e">
        <f>S24-#REF!</f>
        <v>#REF!</v>
      </c>
      <c r="T472" s="1" t="e">
        <f>T24-#REF!</f>
        <v>#REF!</v>
      </c>
      <c r="U472" s="1" t="e">
        <f>U24-#REF!</f>
        <v>#REF!</v>
      </c>
      <c r="V472" s="1" t="e">
        <f>V24-#REF!</f>
        <v>#REF!</v>
      </c>
      <c r="W472" s="1" t="e">
        <f>W24-#REF!</f>
        <v>#REF!</v>
      </c>
      <c r="X472" s="1" t="e">
        <f>X24-#REF!</f>
        <v>#REF!</v>
      </c>
      <c r="Y472" s="1" t="e">
        <f>Y24-#REF!</f>
        <v>#REF!</v>
      </c>
      <c r="Z472" s="1" t="e">
        <f>Z24-#REF!</f>
        <v>#REF!</v>
      </c>
      <c r="AA472" s="1" t="e">
        <f>AA24-#REF!</f>
        <v>#REF!</v>
      </c>
      <c r="AB472" s="1" t="e">
        <f>AB24-#REF!</f>
        <v>#REF!</v>
      </c>
      <c r="AC472" s="1" t="e">
        <f>AC24-#REF!</f>
        <v>#REF!</v>
      </c>
      <c r="AD472" s="1" t="e">
        <f>AD24-#REF!</f>
        <v>#REF!</v>
      </c>
      <c r="AE472" s="1" t="e">
        <f>AE24-#REF!</f>
        <v>#REF!</v>
      </c>
      <c r="AF472" s="1" t="e">
        <f>AF24-#REF!</f>
        <v>#REF!</v>
      </c>
      <c r="AG472" s="1" t="e">
        <f>AG24-#REF!</f>
        <v>#REF!</v>
      </c>
      <c r="AH472" s="1" t="e">
        <f>AH24-#REF!</f>
        <v>#REF!</v>
      </c>
      <c r="AI472" s="1" t="e">
        <f>AI24-#REF!</f>
        <v>#REF!</v>
      </c>
      <c r="AJ472" s="1" t="e">
        <f>AJ24-#REF!</f>
        <v>#REF!</v>
      </c>
      <c r="AK472" s="1" t="e">
        <f>AK24-#REF!</f>
        <v>#REF!</v>
      </c>
      <c r="AL472" s="1" t="e">
        <f>AL24-#REF!</f>
        <v>#REF!</v>
      </c>
      <c r="AM472" s="1" t="e">
        <f>AM24-#REF!</f>
        <v>#REF!</v>
      </c>
      <c r="AN472" s="1" t="e">
        <f>AN24-#REF!</f>
        <v>#REF!</v>
      </c>
      <c r="AO472" s="1" t="e">
        <f>AO24-#REF!</f>
        <v>#REF!</v>
      </c>
      <c r="AP472" s="1" t="e">
        <f>AP24-#REF!</f>
        <v>#REF!</v>
      </c>
      <c r="AQ472" s="1" t="e">
        <f>AQ24-#REF!</f>
        <v>#REF!</v>
      </c>
      <c r="AR472" s="1" t="e">
        <f>AR24-#REF!</f>
        <v>#REF!</v>
      </c>
      <c r="AS472" s="1" t="e">
        <f>AS24-#REF!</f>
        <v>#REF!</v>
      </c>
      <c r="AT472" s="1" t="e">
        <f>AT24-#REF!</f>
        <v>#REF!</v>
      </c>
      <c r="AU472" s="1" t="e">
        <f>AU24-#REF!</f>
        <v>#REF!</v>
      </c>
      <c r="AV472" s="1" t="e">
        <f>AV24-#REF!</f>
        <v>#REF!</v>
      </c>
      <c r="AW472" s="1" t="e">
        <f>AW24-#REF!</f>
        <v>#REF!</v>
      </c>
      <c r="AX472" s="1" t="e">
        <f>AX24-#REF!</f>
        <v>#REF!</v>
      </c>
      <c r="AY472" s="1" t="e">
        <f>AY24-#REF!</f>
        <v>#REF!</v>
      </c>
      <c r="AZ472" s="1" t="e">
        <f>AZ24-#REF!</f>
        <v>#REF!</v>
      </c>
      <c r="BA472" s="1" t="e">
        <f>BA24-#REF!</f>
        <v>#REF!</v>
      </c>
      <c r="BB472" s="1" t="e">
        <f>BB24-#REF!</f>
        <v>#REF!</v>
      </c>
      <c r="BC472" s="1" t="e">
        <f>BC24-#REF!</f>
        <v>#REF!</v>
      </c>
      <c r="BD472" s="1" t="e">
        <f>BD24-#REF!</f>
        <v>#REF!</v>
      </c>
      <c r="BE472" s="1" t="e">
        <f>BE24-#REF!</f>
        <v>#REF!</v>
      </c>
      <c r="BF472" s="1" t="e">
        <f>BF24-#REF!</f>
        <v>#REF!</v>
      </c>
      <c r="BG472" s="1" t="e">
        <f>BG24-#REF!</f>
        <v>#REF!</v>
      </c>
      <c r="BH472" s="1" t="e">
        <f>BH24-#REF!</f>
        <v>#REF!</v>
      </c>
      <c r="BI472" s="1" t="e">
        <f>BI24-#REF!</f>
        <v>#REF!</v>
      </c>
      <c r="BJ472" s="1" t="e">
        <f>BJ24-#REF!</f>
        <v>#REF!</v>
      </c>
      <c r="BK472" s="1" t="e">
        <f>BK24-#REF!</f>
        <v>#REF!</v>
      </c>
      <c r="BL472" s="1" t="e">
        <f>BL24-#REF!</f>
        <v>#REF!</v>
      </c>
      <c r="BM472" s="1" t="e">
        <f>BM24-#REF!</f>
        <v>#REF!</v>
      </c>
      <c r="BN472" s="1" t="e">
        <f>BN24-#REF!</f>
        <v>#REF!</v>
      </c>
      <c r="BO472" s="1" t="e">
        <f>BO24-#REF!</f>
        <v>#REF!</v>
      </c>
      <c r="BP472" s="1" t="e">
        <f>BP24-#REF!</f>
        <v>#REF!</v>
      </c>
      <c r="BQ472" s="1" t="e">
        <f>BQ24-#REF!</f>
        <v>#REF!</v>
      </c>
      <c r="BR472" s="1" t="e">
        <f>BR24-#REF!</f>
        <v>#REF!</v>
      </c>
      <c r="BS472" s="1" t="e">
        <f>BS24-#REF!</f>
        <v>#REF!</v>
      </c>
      <c r="BT472" s="1" t="e">
        <f>BT24-#REF!</f>
        <v>#REF!</v>
      </c>
      <c r="BU472" s="1" t="e">
        <f>BU24-#REF!</f>
        <v>#REF!</v>
      </c>
      <c r="BV472" s="1" t="e">
        <f>BV24-#REF!</f>
        <v>#REF!</v>
      </c>
    </row>
    <row r="473" spans="7:74" hidden="1" x14ac:dyDescent="0.35">
      <c r="G473" s="1" t="e">
        <f>G25-#REF!</f>
        <v>#REF!</v>
      </c>
      <c r="H473" s="1" t="e">
        <f>H25-#REF!</f>
        <v>#REF!</v>
      </c>
      <c r="I473" s="1" t="e">
        <f>I25-#REF!</f>
        <v>#REF!</v>
      </c>
      <c r="J473" s="1" t="e">
        <f>J25-#REF!</f>
        <v>#REF!</v>
      </c>
      <c r="K473" s="1" t="e">
        <f>K25-#REF!</f>
        <v>#REF!</v>
      </c>
      <c r="L473" s="1" t="e">
        <f>L25-#REF!</f>
        <v>#REF!</v>
      </c>
      <c r="M473" s="1" t="e">
        <f>M25-#REF!</f>
        <v>#REF!</v>
      </c>
      <c r="N473" s="1" t="e">
        <f>N25-#REF!</f>
        <v>#REF!</v>
      </c>
      <c r="O473" s="1" t="e">
        <f>O25-#REF!</f>
        <v>#REF!</v>
      </c>
      <c r="P473" s="1" t="e">
        <f>P25-#REF!</f>
        <v>#REF!</v>
      </c>
      <c r="Q473" s="1" t="e">
        <f>Q25-#REF!</f>
        <v>#REF!</v>
      </c>
      <c r="R473" s="1" t="e">
        <f>R25-#REF!</f>
        <v>#REF!</v>
      </c>
      <c r="S473" s="1" t="e">
        <f>S25-#REF!</f>
        <v>#REF!</v>
      </c>
      <c r="T473" s="1" t="e">
        <f>T25-#REF!</f>
        <v>#REF!</v>
      </c>
      <c r="U473" s="1" t="e">
        <f>U25-#REF!</f>
        <v>#REF!</v>
      </c>
      <c r="V473" s="1" t="e">
        <f>V25-#REF!</f>
        <v>#REF!</v>
      </c>
      <c r="W473" s="1" t="e">
        <f>W25-#REF!</f>
        <v>#REF!</v>
      </c>
      <c r="X473" s="1" t="e">
        <f>X25-#REF!</f>
        <v>#REF!</v>
      </c>
      <c r="Y473" s="1" t="e">
        <f>Y25-#REF!</f>
        <v>#REF!</v>
      </c>
      <c r="Z473" s="1" t="e">
        <f>Z25-#REF!</f>
        <v>#REF!</v>
      </c>
      <c r="AA473" s="1" t="e">
        <f>AA25-#REF!</f>
        <v>#REF!</v>
      </c>
      <c r="AB473" s="1" t="e">
        <f>AB25-#REF!</f>
        <v>#REF!</v>
      </c>
      <c r="AC473" s="1" t="e">
        <f>AC25-#REF!</f>
        <v>#REF!</v>
      </c>
      <c r="AD473" s="1" t="e">
        <f>AD25-#REF!</f>
        <v>#REF!</v>
      </c>
      <c r="AE473" s="1" t="e">
        <f>AE25-#REF!</f>
        <v>#REF!</v>
      </c>
      <c r="AF473" s="1" t="e">
        <f>AF25-#REF!</f>
        <v>#REF!</v>
      </c>
      <c r="AG473" s="1" t="e">
        <f>AG25-#REF!</f>
        <v>#REF!</v>
      </c>
      <c r="AH473" s="1" t="e">
        <f>AH25-#REF!</f>
        <v>#REF!</v>
      </c>
      <c r="AI473" s="1" t="e">
        <f>AI25-#REF!</f>
        <v>#REF!</v>
      </c>
      <c r="AJ473" s="1" t="e">
        <f>AJ25-#REF!</f>
        <v>#REF!</v>
      </c>
      <c r="AK473" s="1" t="e">
        <f>AK25-#REF!</f>
        <v>#REF!</v>
      </c>
      <c r="AL473" s="1" t="e">
        <f>AL25-#REF!</f>
        <v>#REF!</v>
      </c>
      <c r="AM473" s="1" t="e">
        <f>AM25-#REF!</f>
        <v>#REF!</v>
      </c>
      <c r="AN473" s="1" t="e">
        <f>AN25-#REF!</f>
        <v>#REF!</v>
      </c>
      <c r="AO473" s="1" t="e">
        <f>AO25-#REF!</f>
        <v>#REF!</v>
      </c>
      <c r="AP473" s="1" t="e">
        <f>AP25-#REF!</f>
        <v>#REF!</v>
      </c>
      <c r="AQ473" s="1" t="e">
        <f>AQ25-#REF!</f>
        <v>#REF!</v>
      </c>
      <c r="AR473" s="1" t="e">
        <f>AR25-#REF!</f>
        <v>#REF!</v>
      </c>
      <c r="AS473" s="1" t="e">
        <f>AS25-#REF!</f>
        <v>#REF!</v>
      </c>
      <c r="AT473" s="1" t="e">
        <f>AT25-#REF!</f>
        <v>#REF!</v>
      </c>
      <c r="AU473" s="1" t="e">
        <f>AU25-#REF!</f>
        <v>#REF!</v>
      </c>
      <c r="AV473" s="1" t="e">
        <f>AV25-#REF!</f>
        <v>#REF!</v>
      </c>
      <c r="AW473" s="1" t="e">
        <f>AW25-#REF!</f>
        <v>#REF!</v>
      </c>
      <c r="AX473" s="1" t="e">
        <f>AX25-#REF!</f>
        <v>#REF!</v>
      </c>
      <c r="AY473" s="1" t="e">
        <f>AY25-#REF!</f>
        <v>#REF!</v>
      </c>
      <c r="AZ473" s="1" t="e">
        <f>AZ25-#REF!</f>
        <v>#REF!</v>
      </c>
      <c r="BA473" s="1" t="e">
        <f>BA25-#REF!</f>
        <v>#REF!</v>
      </c>
      <c r="BB473" s="1" t="e">
        <f>BB25-#REF!</f>
        <v>#REF!</v>
      </c>
      <c r="BC473" s="1" t="e">
        <f>BC25-#REF!</f>
        <v>#REF!</v>
      </c>
      <c r="BD473" s="1" t="e">
        <f>BD25-#REF!</f>
        <v>#REF!</v>
      </c>
      <c r="BE473" s="1" t="e">
        <f>BE25-#REF!</f>
        <v>#REF!</v>
      </c>
      <c r="BF473" s="1" t="e">
        <f>BF25-#REF!</f>
        <v>#REF!</v>
      </c>
      <c r="BG473" s="1" t="e">
        <f>BG25-#REF!</f>
        <v>#REF!</v>
      </c>
      <c r="BH473" s="1" t="e">
        <f>BH25-#REF!</f>
        <v>#REF!</v>
      </c>
      <c r="BI473" s="1" t="e">
        <f>BI25-#REF!</f>
        <v>#REF!</v>
      </c>
      <c r="BJ473" s="1" t="e">
        <f>BJ25-#REF!</f>
        <v>#REF!</v>
      </c>
      <c r="BK473" s="1" t="e">
        <f>BK25-#REF!</f>
        <v>#REF!</v>
      </c>
      <c r="BL473" s="1" t="e">
        <f>BL25-#REF!</f>
        <v>#REF!</v>
      </c>
      <c r="BM473" s="1" t="e">
        <f>BM25-#REF!</f>
        <v>#REF!</v>
      </c>
      <c r="BN473" s="1" t="e">
        <f>BN25-#REF!</f>
        <v>#REF!</v>
      </c>
      <c r="BO473" s="1" t="e">
        <f>BO25-#REF!</f>
        <v>#REF!</v>
      </c>
      <c r="BP473" s="1" t="e">
        <f>BP25-#REF!</f>
        <v>#REF!</v>
      </c>
      <c r="BQ473" s="1" t="e">
        <f>BQ25-#REF!</f>
        <v>#REF!</v>
      </c>
      <c r="BR473" s="1" t="e">
        <f>BR25-#REF!</f>
        <v>#REF!</v>
      </c>
      <c r="BS473" s="1" t="e">
        <f>BS25-#REF!</f>
        <v>#REF!</v>
      </c>
      <c r="BT473" s="1" t="e">
        <f>BT25-#REF!</f>
        <v>#REF!</v>
      </c>
      <c r="BU473" s="1" t="e">
        <f>BU25-#REF!</f>
        <v>#REF!</v>
      </c>
      <c r="BV473" s="1" t="e">
        <f>BV25-#REF!</f>
        <v>#REF!</v>
      </c>
    </row>
    <row r="474" spans="7:74" hidden="1" x14ac:dyDescent="0.35">
      <c r="G474" s="1" t="e">
        <f>G26-#REF!</f>
        <v>#REF!</v>
      </c>
      <c r="H474" s="1" t="e">
        <f>H26-#REF!</f>
        <v>#REF!</v>
      </c>
      <c r="I474" s="1" t="e">
        <f>I26-#REF!</f>
        <v>#REF!</v>
      </c>
      <c r="J474" s="1" t="e">
        <f>J26-#REF!</f>
        <v>#REF!</v>
      </c>
      <c r="K474" s="1" t="e">
        <f>K26-#REF!</f>
        <v>#REF!</v>
      </c>
      <c r="L474" s="1" t="e">
        <f>L26-#REF!</f>
        <v>#REF!</v>
      </c>
      <c r="M474" s="1" t="e">
        <f>M26-#REF!</f>
        <v>#REF!</v>
      </c>
      <c r="N474" s="1" t="e">
        <f>N26-#REF!</f>
        <v>#REF!</v>
      </c>
      <c r="O474" s="1" t="e">
        <f>O26-#REF!</f>
        <v>#REF!</v>
      </c>
      <c r="P474" s="1" t="e">
        <f>P26-#REF!</f>
        <v>#REF!</v>
      </c>
      <c r="Q474" s="1" t="e">
        <f>Q26-#REF!</f>
        <v>#REF!</v>
      </c>
      <c r="R474" s="1" t="e">
        <f>R26-#REF!</f>
        <v>#REF!</v>
      </c>
      <c r="S474" s="1" t="e">
        <f>S26-#REF!</f>
        <v>#REF!</v>
      </c>
      <c r="T474" s="1" t="e">
        <f>T26-#REF!</f>
        <v>#REF!</v>
      </c>
      <c r="U474" s="1" t="e">
        <f>U26-#REF!</f>
        <v>#REF!</v>
      </c>
      <c r="V474" s="1" t="e">
        <f>V26-#REF!</f>
        <v>#REF!</v>
      </c>
      <c r="W474" s="1" t="e">
        <f>W26-#REF!</f>
        <v>#REF!</v>
      </c>
      <c r="X474" s="1" t="e">
        <f>X26-#REF!</f>
        <v>#REF!</v>
      </c>
      <c r="Y474" s="1" t="e">
        <f>Y26-#REF!</f>
        <v>#REF!</v>
      </c>
      <c r="Z474" s="1" t="e">
        <f>Z26-#REF!</f>
        <v>#REF!</v>
      </c>
      <c r="AA474" s="1" t="e">
        <f>AA26-#REF!</f>
        <v>#REF!</v>
      </c>
      <c r="AB474" s="1" t="e">
        <f>AB26-#REF!</f>
        <v>#REF!</v>
      </c>
      <c r="AC474" s="1" t="e">
        <f>AC26-#REF!</f>
        <v>#REF!</v>
      </c>
      <c r="AD474" s="1" t="e">
        <f>AD26-#REF!</f>
        <v>#REF!</v>
      </c>
      <c r="AE474" s="1" t="e">
        <f>AE26-#REF!</f>
        <v>#REF!</v>
      </c>
      <c r="AF474" s="1" t="e">
        <f>AF26-#REF!</f>
        <v>#REF!</v>
      </c>
      <c r="AG474" s="1" t="e">
        <f>AG26-#REF!</f>
        <v>#REF!</v>
      </c>
      <c r="AH474" s="1" t="e">
        <f>AH26-#REF!</f>
        <v>#REF!</v>
      </c>
      <c r="AI474" s="1" t="e">
        <f>AI26-#REF!</f>
        <v>#REF!</v>
      </c>
      <c r="AJ474" s="1" t="e">
        <f>AJ26-#REF!</f>
        <v>#REF!</v>
      </c>
      <c r="AK474" s="1" t="e">
        <f>AK26-#REF!</f>
        <v>#REF!</v>
      </c>
      <c r="AL474" s="1" t="e">
        <f>AL26-#REF!</f>
        <v>#REF!</v>
      </c>
      <c r="AM474" s="1" t="e">
        <f>AM26-#REF!</f>
        <v>#REF!</v>
      </c>
      <c r="AN474" s="1" t="e">
        <f>AN26-#REF!</f>
        <v>#REF!</v>
      </c>
      <c r="AO474" s="1" t="e">
        <f>AO26-#REF!</f>
        <v>#REF!</v>
      </c>
      <c r="AP474" s="1" t="e">
        <f>AP26-#REF!</f>
        <v>#REF!</v>
      </c>
      <c r="AQ474" s="1" t="e">
        <f>AQ26-#REF!</f>
        <v>#REF!</v>
      </c>
      <c r="AR474" s="1" t="e">
        <f>AR26-#REF!</f>
        <v>#REF!</v>
      </c>
      <c r="AS474" s="1" t="e">
        <f>AS26-#REF!</f>
        <v>#REF!</v>
      </c>
      <c r="AT474" s="1" t="e">
        <f>AT26-#REF!</f>
        <v>#REF!</v>
      </c>
      <c r="AU474" s="1" t="e">
        <f>AU26-#REF!</f>
        <v>#REF!</v>
      </c>
      <c r="AV474" s="1" t="e">
        <f>AV26-#REF!</f>
        <v>#REF!</v>
      </c>
      <c r="AW474" s="1" t="e">
        <f>AW26-#REF!</f>
        <v>#REF!</v>
      </c>
      <c r="AX474" s="1" t="e">
        <f>AX26-#REF!</f>
        <v>#REF!</v>
      </c>
      <c r="AY474" s="1" t="e">
        <f>AY26-#REF!</f>
        <v>#REF!</v>
      </c>
      <c r="AZ474" s="1" t="e">
        <f>AZ26-#REF!</f>
        <v>#REF!</v>
      </c>
      <c r="BA474" s="1" t="e">
        <f>BA26-#REF!</f>
        <v>#REF!</v>
      </c>
      <c r="BB474" s="1" t="e">
        <f>BB26-#REF!</f>
        <v>#REF!</v>
      </c>
      <c r="BC474" s="1" t="e">
        <f>BC26-#REF!</f>
        <v>#REF!</v>
      </c>
      <c r="BD474" s="1" t="e">
        <f>BD26-#REF!</f>
        <v>#REF!</v>
      </c>
      <c r="BE474" s="1" t="e">
        <f>BE26-#REF!</f>
        <v>#REF!</v>
      </c>
      <c r="BF474" s="1" t="e">
        <f>BF26-#REF!</f>
        <v>#REF!</v>
      </c>
      <c r="BG474" s="1" t="e">
        <f>BG26-#REF!</f>
        <v>#REF!</v>
      </c>
      <c r="BH474" s="1" t="e">
        <f>BH26-#REF!</f>
        <v>#REF!</v>
      </c>
      <c r="BI474" s="1" t="e">
        <f>BI26-#REF!</f>
        <v>#REF!</v>
      </c>
      <c r="BJ474" s="1" t="e">
        <f>BJ26-#REF!</f>
        <v>#REF!</v>
      </c>
      <c r="BK474" s="1" t="e">
        <f>BK26-#REF!</f>
        <v>#REF!</v>
      </c>
      <c r="BL474" s="1" t="e">
        <f>BL26-#REF!</f>
        <v>#REF!</v>
      </c>
      <c r="BM474" s="1" t="e">
        <f>BM26-#REF!</f>
        <v>#REF!</v>
      </c>
      <c r="BN474" s="1" t="e">
        <f>BN26-#REF!</f>
        <v>#REF!</v>
      </c>
      <c r="BO474" s="1" t="e">
        <f>BO26-#REF!</f>
        <v>#REF!</v>
      </c>
      <c r="BP474" s="1" t="e">
        <f>BP26-#REF!</f>
        <v>#REF!</v>
      </c>
      <c r="BQ474" s="1" t="e">
        <f>BQ26-#REF!</f>
        <v>#REF!</v>
      </c>
      <c r="BR474" s="1" t="e">
        <f>BR26-#REF!</f>
        <v>#REF!</v>
      </c>
      <c r="BS474" s="1" t="e">
        <f>BS26-#REF!</f>
        <v>#REF!</v>
      </c>
      <c r="BT474" s="1" t="e">
        <f>BT26-#REF!</f>
        <v>#REF!</v>
      </c>
      <c r="BU474" s="1" t="e">
        <f>BU26-#REF!</f>
        <v>#REF!</v>
      </c>
      <c r="BV474" s="1" t="e">
        <f>BV26-#REF!</f>
        <v>#REF!</v>
      </c>
    </row>
    <row r="475" spans="7:74" hidden="1" x14ac:dyDescent="0.35">
      <c r="G475" s="1" t="e">
        <f>G27-#REF!</f>
        <v>#REF!</v>
      </c>
      <c r="H475" s="1" t="e">
        <f>H27-#REF!</f>
        <v>#REF!</v>
      </c>
      <c r="I475" s="1" t="e">
        <f>I27-#REF!</f>
        <v>#REF!</v>
      </c>
      <c r="J475" s="1" t="e">
        <f>J27-#REF!</f>
        <v>#REF!</v>
      </c>
      <c r="K475" s="1" t="e">
        <f>K27-#REF!</f>
        <v>#REF!</v>
      </c>
      <c r="L475" s="1" t="e">
        <f>L27-#REF!</f>
        <v>#REF!</v>
      </c>
      <c r="M475" s="1" t="e">
        <f>M27-#REF!</f>
        <v>#REF!</v>
      </c>
      <c r="N475" s="1" t="e">
        <f>N27-#REF!</f>
        <v>#REF!</v>
      </c>
      <c r="O475" s="1" t="e">
        <f>O27-#REF!</f>
        <v>#REF!</v>
      </c>
      <c r="P475" s="1" t="e">
        <f>P27-#REF!</f>
        <v>#REF!</v>
      </c>
      <c r="Q475" s="1" t="e">
        <f>Q27-#REF!</f>
        <v>#REF!</v>
      </c>
      <c r="R475" s="1" t="e">
        <f>R27-#REF!</f>
        <v>#REF!</v>
      </c>
      <c r="S475" s="1" t="e">
        <f>S27-#REF!</f>
        <v>#REF!</v>
      </c>
      <c r="T475" s="1" t="e">
        <f>T27-#REF!</f>
        <v>#REF!</v>
      </c>
      <c r="U475" s="1" t="e">
        <f>U27-#REF!</f>
        <v>#REF!</v>
      </c>
      <c r="V475" s="1" t="e">
        <f>V27-#REF!</f>
        <v>#REF!</v>
      </c>
      <c r="W475" s="1" t="e">
        <f>W27-#REF!</f>
        <v>#REF!</v>
      </c>
      <c r="X475" s="1" t="e">
        <f>X27-#REF!</f>
        <v>#REF!</v>
      </c>
      <c r="Y475" s="1" t="e">
        <f>Y27-#REF!</f>
        <v>#REF!</v>
      </c>
      <c r="Z475" s="1" t="e">
        <f>Z27-#REF!</f>
        <v>#REF!</v>
      </c>
      <c r="AA475" s="1" t="e">
        <f>AA27-#REF!</f>
        <v>#REF!</v>
      </c>
      <c r="AB475" s="1" t="e">
        <f>AB27-#REF!</f>
        <v>#REF!</v>
      </c>
      <c r="AC475" s="1" t="e">
        <f>AC27-#REF!</f>
        <v>#REF!</v>
      </c>
      <c r="AD475" s="1" t="e">
        <f>AD27-#REF!</f>
        <v>#REF!</v>
      </c>
      <c r="AE475" s="1" t="e">
        <f>AE27-#REF!</f>
        <v>#REF!</v>
      </c>
      <c r="AF475" s="1" t="e">
        <f>AF27-#REF!</f>
        <v>#REF!</v>
      </c>
      <c r="AG475" s="1" t="e">
        <f>AG27-#REF!</f>
        <v>#REF!</v>
      </c>
      <c r="AH475" s="1" t="e">
        <f>AH27-#REF!</f>
        <v>#REF!</v>
      </c>
      <c r="AI475" s="1" t="e">
        <f>AI27-#REF!</f>
        <v>#REF!</v>
      </c>
      <c r="AJ475" s="1" t="e">
        <f>AJ27-#REF!</f>
        <v>#REF!</v>
      </c>
      <c r="AK475" s="1" t="e">
        <f>AK27-#REF!</f>
        <v>#REF!</v>
      </c>
      <c r="AL475" s="1" t="e">
        <f>AL27-#REF!</f>
        <v>#REF!</v>
      </c>
      <c r="AM475" s="1" t="e">
        <f>AM27-#REF!</f>
        <v>#REF!</v>
      </c>
      <c r="AN475" s="1" t="e">
        <f>AN27-#REF!</f>
        <v>#REF!</v>
      </c>
      <c r="AO475" s="1" t="e">
        <f>AO27-#REF!</f>
        <v>#REF!</v>
      </c>
      <c r="AP475" s="1" t="e">
        <f>AP27-#REF!</f>
        <v>#REF!</v>
      </c>
      <c r="AQ475" s="1" t="e">
        <f>AQ27-#REF!</f>
        <v>#REF!</v>
      </c>
      <c r="AR475" s="1" t="e">
        <f>AR27-#REF!</f>
        <v>#REF!</v>
      </c>
      <c r="AS475" s="1" t="e">
        <f>AS27-#REF!</f>
        <v>#REF!</v>
      </c>
      <c r="AT475" s="1" t="e">
        <f>AT27-#REF!</f>
        <v>#REF!</v>
      </c>
      <c r="AU475" s="1" t="e">
        <f>AU27-#REF!</f>
        <v>#REF!</v>
      </c>
      <c r="AV475" s="1" t="e">
        <f>AV27-#REF!</f>
        <v>#REF!</v>
      </c>
      <c r="AW475" s="1" t="e">
        <f>AW27-#REF!</f>
        <v>#REF!</v>
      </c>
      <c r="AX475" s="1" t="e">
        <f>AX27-#REF!</f>
        <v>#REF!</v>
      </c>
      <c r="AY475" s="1" t="e">
        <f>AY27-#REF!</f>
        <v>#REF!</v>
      </c>
      <c r="AZ475" s="1" t="e">
        <f>AZ27-#REF!</f>
        <v>#REF!</v>
      </c>
      <c r="BA475" s="1" t="e">
        <f>BA27-#REF!</f>
        <v>#REF!</v>
      </c>
      <c r="BB475" s="1" t="e">
        <f>BB27-#REF!</f>
        <v>#REF!</v>
      </c>
      <c r="BC475" s="1" t="e">
        <f>BC27-#REF!</f>
        <v>#REF!</v>
      </c>
      <c r="BD475" s="1" t="e">
        <f>BD27-#REF!</f>
        <v>#REF!</v>
      </c>
      <c r="BE475" s="1" t="e">
        <f>BE27-#REF!</f>
        <v>#REF!</v>
      </c>
      <c r="BF475" s="1" t="e">
        <f>BF27-#REF!</f>
        <v>#REF!</v>
      </c>
      <c r="BG475" s="1" t="e">
        <f>BG27-#REF!</f>
        <v>#REF!</v>
      </c>
      <c r="BH475" s="1" t="e">
        <f>BH27-#REF!</f>
        <v>#REF!</v>
      </c>
      <c r="BI475" s="1" t="e">
        <f>BI27-#REF!</f>
        <v>#REF!</v>
      </c>
      <c r="BJ475" s="1" t="e">
        <f>BJ27-#REF!</f>
        <v>#REF!</v>
      </c>
      <c r="BK475" s="1" t="e">
        <f>BK27-#REF!</f>
        <v>#REF!</v>
      </c>
      <c r="BL475" s="1" t="e">
        <f>BL27-#REF!</f>
        <v>#REF!</v>
      </c>
      <c r="BM475" s="1" t="e">
        <f>BM27-#REF!</f>
        <v>#REF!</v>
      </c>
      <c r="BN475" s="1" t="e">
        <f>BN27-#REF!</f>
        <v>#REF!</v>
      </c>
      <c r="BO475" s="1" t="e">
        <f>BO27-#REF!</f>
        <v>#REF!</v>
      </c>
      <c r="BP475" s="1" t="e">
        <f>BP27-#REF!</f>
        <v>#REF!</v>
      </c>
      <c r="BQ475" s="1" t="e">
        <f>BQ27-#REF!</f>
        <v>#REF!</v>
      </c>
      <c r="BR475" s="1" t="e">
        <f>BR27-#REF!</f>
        <v>#REF!</v>
      </c>
      <c r="BS475" s="1" t="e">
        <f>BS27-#REF!</f>
        <v>#REF!</v>
      </c>
      <c r="BT475" s="1" t="e">
        <f>BT27-#REF!</f>
        <v>#REF!</v>
      </c>
      <c r="BU475" s="1" t="e">
        <f>BU27-#REF!</f>
        <v>#REF!</v>
      </c>
      <c r="BV475" s="1" t="e">
        <f>BV27-#REF!</f>
        <v>#REF!</v>
      </c>
    </row>
    <row r="476" spans="7:74" hidden="1" x14ac:dyDescent="0.35">
      <c r="G476" s="1" t="e">
        <f>G28-#REF!</f>
        <v>#REF!</v>
      </c>
      <c r="H476" s="1" t="e">
        <f>H28-#REF!</f>
        <v>#REF!</v>
      </c>
      <c r="I476" s="1" t="e">
        <f>I28-#REF!</f>
        <v>#REF!</v>
      </c>
      <c r="J476" s="1" t="e">
        <f>J28-#REF!</f>
        <v>#REF!</v>
      </c>
      <c r="K476" s="1" t="e">
        <f>K28-#REF!</f>
        <v>#REF!</v>
      </c>
      <c r="L476" s="1" t="e">
        <f>L28-#REF!</f>
        <v>#REF!</v>
      </c>
      <c r="M476" s="1" t="e">
        <f>M28-#REF!</f>
        <v>#REF!</v>
      </c>
      <c r="N476" s="1" t="e">
        <f>N28-#REF!</f>
        <v>#REF!</v>
      </c>
      <c r="O476" s="1" t="e">
        <f>O28-#REF!</f>
        <v>#REF!</v>
      </c>
      <c r="P476" s="1" t="e">
        <f>P28-#REF!</f>
        <v>#REF!</v>
      </c>
      <c r="Q476" s="1" t="e">
        <f>Q28-#REF!</f>
        <v>#REF!</v>
      </c>
      <c r="R476" s="1" t="e">
        <f>R28-#REF!</f>
        <v>#REF!</v>
      </c>
      <c r="S476" s="1" t="e">
        <f>S28-#REF!</f>
        <v>#REF!</v>
      </c>
      <c r="T476" s="1" t="e">
        <f>T28-#REF!</f>
        <v>#REF!</v>
      </c>
      <c r="U476" s="1" t="e">
        <f>U28-#REF!</f>
        <v>#REF!</v>
      </c>
      <c r="V476" s="1" t="e">
        <f>V28-#REF!</f>
        <v>#REF!</v>
      </c>
      <c r="W476" s="1" t="e">
        <f>W28-#REF!</f>
        <v>#REF!</v>
      </c>
      <c r="X476" s="1" t="e">
        <f>X28-#REF!</f>
        <v>#REF!</v>
      </c>
      <c r="Y476" s="1" t="e">
        <f>Y28-#REF!</f>
        <v>#REF!</v>
      </c>
      <c r="Z476" s="1" t="e">
        <f>Z28-#REF!</f>
        <v>#REF!</v>
      </c>
      <c r="AA476" s="1" t="e">
        <f>AA28-#REF!</f>
        <v>#REF!</v>
      </c>
      <c r="AB476" s="1" t="e">
        <f>AB28-#REF!</f>
        <v>#REF!</v>
      </c>
      <c r="AC476" s="1" t="e">
        <f>AC28-#REF!</f>
        <v>#REF!</v>
      </c>
      <c r="AD476" s="1" t="e">
        <f>AD28-#REF!</f>
        <v>#REF!</v>
      </c>
      <c r="AE476" s="1" t="e">
        <f>AE28-#REF!</f>
        <v>#REF!</v>
      </c>
      <c r="AF476" s="1" t="e">
        <f>AF28-#REF!</f>
        <v>#REF!</v>
      </c>
      <c r="AG476" s="1" t="e">
        <f>AG28-#REF!</f>
        <v>#REF!</v>
      </c>
      <c r="AH476" s="1" t="e">
        <f>AH28-#REF!</f>
        <v>#REF!</v>
      </c>
      <c r="AI476" s="1" t="e">
        <f>AI28-#REF!</f>
        <v>#REF!</v>
      </c>
      <c r="AJ476" s="1" t="e">
        <f>AJ28-#REF!</f>
        <v>#REF!</v>
      </c>
      <c r="AK476" s="1" t="e">
        <f>AK28-#REF!</f>
        <v>#REF!</v>
      </c>
      <c r="AL476" s="1" t="e">
        <f>AL28-#REF!</f>
        <v>#REF!</v>
      </c>
      <c r="AM476" s="1" t="e">
        <f>AM28-#REF!</f>
        <v>#REF!</v>
      </c>
      <c r="AN476" s="1" t="e">
        <f>AN28-#REF!</f>
        <v>#REF!</v>
      </c>
      <c r="AO476" s="1" t="e">
        <f>AO28-#REF!</f>
        <v>#REF!</v>
      </c>
      <c r="AP476" s="1" t="e">
        <f>AP28-#REF!</f>
        <v>#REF!</v>
      </c>
      <c r="AQ476" s="1" t="e">
        <f>AQ28-#REF!</f>
        <v>#REF!</v>
      </c>
      <c r="AR476" s="1" t="e">
        <f>AR28-#REF!</f>
        <v>#REF!</v>
      </c>
      <c r="AS476" s="1" t="e">
        <f>AS28-#REF!</f>
        <v>#REF!</v>
      </c>
      <c r="AT476" s="1" t="e">
        <f>AT28-#REF!</f>
        <v>#REF!</v>
      </c>
      <c r="AU476" s="1" t="e">
        <f>AU28-#REF!</f>
        <v>#REF!</v>
      </c>
      <c r="AV476" s="1" t="e">
        <f>AV28-#REF!</f>
        <v>#REF!</v>
      </c>
      <c r="AW476" s="1" t="e">
        <f>AW28-#REF!</f>
        <v>#REF!</v>
      </c>
      <c r="AX476" s="1" t="e">
        <f>AX28-#REF!</f>
        <v>#REF!</v>
      </c>
      <c r="AY476" s="1" t="e">
        <f>AY28-#REF!</f>
        <v>#REF!</v>
      </c>
      <c r="AZ476" s="1" t="e">
        <f>AZ28-#REF!</f>
        <v>#REF!</v>
      </c>
      <c r="BA476" s="1" t="e">
        <f>BA28-#REF!</f>
        <v>#REF!</v>
      </c>
      <c r="BB476" s="1" t="e">
        <f>BB28-#REF!</f>
        <v>#REF!</v>
      </c>
      <c r="BC476" s="1" t="e">
        <f>BC28-#REF!</f>
        <v>#REF!</v>
      </c>
      <c r="BD476" s="1" t="e">
        <f>BD28-#REF!</f>
        <v>#REF!</v>
      </c>
      <c r="BE476" s="1" t="e">
        <f>BE28-#REF!</f>
        <v>#REF!</v>
      </c>
      <c r="BF476" s="1" t="e">
        <f>BF28-#REF!</f>
        <v>#REF!</v>
      </c>
      <c r="BG476" s="1" t="e">
        <f>BG28-#REF!</f>
        <v>#REF!</v>
      </c>
      <c r="BH476" s="1" t="e">
        <f>BH28-#REF!</f>
        <v>#REF!</v>
      </c>
      <c r="BI476" s="1" t="e">
        <f>BI28-#REF!</f>
        <v>#REF!</v>
      </c>
      <c r="BJ476" s="1" t="e">
        <f>BJ28-#REF!</f>
        <v>#REF!</v>
      </c>
      <c r="BK476" s="1" t="e">
        <f>BK28-#REF!</f>
        <v>#REF!</v>
      </c>
      <c r="BL476" s="1" t="e">
        <f>BL28-#REF!</f>
        <v>#REF!</v>
      </c>
      <c r="BM476" s="1" t="e">
        <f>BM28-#REF!</f>
        <v>#REF!</v>
      </c>
      <c r="BN476" s="1" t="e">
        <f>BN28-#REF!</f>
        <v>#REF!</v>
      </c>
      <c r="BO476" s="1" t="e">
        <f>BO28-#REF!</f>
        <v>#REF!</v>
      </c>
      <c r="BP476" s="1" t="e">
        <f>BP28-#REF!</f>
        <v>#REF!</v>
      </c>
      <c r="BQ476" s="1" t="e">
        <f>BQ28-#REF!</f>
        <v>#REF!</v>
      </c>
      <c r="BR476" s="1" t="e">
        <f>BR28-#REF!</f>
        <v>#REF!</v>
      </c>
      <c r="BS476" s="1" t="e">
        <f>BS28-#REF!</f>
        <v>#REF!</v>
      </c>
      <c r="BT476" s="1" t="e">
        <f>BT28-#REF!</f>
        <v>#REF!</v>
      </c>
      <c r="BU476" s="1" t="e">
        <f>BU28-#REF!</f>
        <v>#REF!</v>
      </c>
      <c r="BV476" s="1" t="e">
        <f>BV28-#REF!</f>
        <v>#REF!</v>
      </c>
    </row>
    <row r="477" spans="7:74" hidden="1" x14ac:dyDescent="0.35">
      <c r="G477" s="1" t="e">
        <f>G29-#REF!</f>
        <v>#REF!</v>
      </c>
      <c r="H477" s="1" t="e">
        <f>H29-#REF!</f>
        <v>#REF!</v>
      </c>
      <c r="I477" s="1" t="e">
        <f>I29-#REF!</f>
        <v>#REF!</v>
      </c>
      <c r="J477" s="1" t="e">
        <f>J29-#REF!</f>
        <v>#REF!</v>
      </c>
      <c r="K477" s="1" t="e">
        <f>K29-#REF!</f>
        <v>#REF!</v>
      </c>
      <c r="L477" s="1" t="e">
        <f>L29-#REF!</f>
        <v>#REF!</v>
      </c>
      <c r="M477" s="1" t="e">
        <f>M29-#REF!</f>
        <v>#REF!</v>
      </c>
      <c r="N477" s="1" t="e">
        <f>N29-#REF!</f>
        <v>#REF!</v>
      </c>
      <c r="O477" s="1" t="e">
        <f>O29-#REF!</f>
        <v>#REF!</v>
      </c>
      <c r="P477" s="1" t="e">
        <f>P29-#REF!</f>
        <v>#REF!</v>
      </c>
      <c r="Q477" s="1" t="e">
        <f>Q29-#REF!</f>
        <v>#REF!</v>
      </c>
      <c r="R477" s="1" t="e">
        <f>R29-#REF!</f>
        <v>#REF!</v>
      </c>
      <c r="S477" s="1" t="e">
        <f>S29-#REF!</f>
        <v>#REF!</v>
      </c>
      <c r="T477" s="1" t="e">
        <f>T29-#REF!</f>
        <v>#REF!</v>
      </c>
      <c r="U477" s="1" t="e">
        <f>U29-#REF!</f>
        <v>#REF!</v>
      </c>
      <c r="V477" s="1" t="e">
        <f>V29-#REF!</f>
        <v>#REF!</v>
      </c>
      <c r="W477" s="1" t="e">
        <f>W29-#REF!</f>
        <v>#REF!</v>
      </c>
      <c r="X477" s="1" t="e">
        <f>X29-#REF!</f>
        <v>#REF!</v>
      </c>
      <c r="Y477" s="1" t="e">
        <f>Y29-#REF!</f>
        <v>#REF!</v>
      </c>
      <c r="Z477" s="1" t="e">
        <f>Z29-#REF!</f>
        <v>#REF!</v>
      </c>
      <c r="AA477" s="1" t="e">
        <f>AA29-#REF!</f>
        <v>#REF!</v>
      </c>
      <c r="AB477" s="1" t="e">
        <f>AB29-#REF!</f>
        <v>#REF!</v>
      </c>
      <c r="AC477" s="1" t="e">
        <f>AC29-#REF!</f>
        <v>#REF!</v>
      </c>
      <c r="AD477" s="1" t="e">
        <f>AD29-#REF!</f>
        <v>#REF!</v>
      </c>
      <c r="AE477" s="1" t="e">
        <f>AE29-#REF!</f>
        <v>#REF!</v>
      </c>
      <c r="AF477" s="1" t="e">
        <f>AF29-#REF!</f>
        <v>#REF!</v>
      </c>
      <c r="AG477" s="1" t="e">
        <f>AG29-#REF!</f>
        <v>#REF!</v>
      </c>
      <c r="AH477" s="1" t="e">
        <f>AH29-#REF!</f>
        <v>#REF!</v>
      </c>
      <c r="AI477" s="1" t="e">
        <f>AI29-#REF!</f>
        <v>#REF!</v>
      </c>
      <c r="AJ477" s="1" t="e">
        <f>AJ29-#REF!</f>
        <v>#REF!</v>
      </c>
      <c r="AK477" s="1" t="e">
        <f>AK29-#REF!</f>
        <v>#REF!</v>
      </c>
      <c r="AL477" s="1" t="e">
        <f>AL29-#REF!</f>
        <v>#REF!</v>
      </c>
      <c r="AM477" s="1" t="e">
        <f>AM29-#REF!</f>
        <v>#REF!</v>
      </c>
      <c r="AN477" s="1" t="e">
        <f>AN29-#REF!</f>
        <v>#REF!</v>
      </c>
      <c r="AO477" s="1" t="e">
        <f>AO29-#REF!</f>
        <v>#REF!</v>
      </c>
      <c r="AP477" s="1" t="e">
        <f>AP29-#REF!</f>
        <v>#REF!</v>
      </c>
      <c r="AQ477" s="1" t="e">
        <f>AQ29-#REF!</f>
        <v>#REF!</v>
      </c>
      <c r="AR477" s="1" t="e">
        <f>AR29-#REF!</f>
        <v>#REF!</v>
      </c>
      <c r="AS477" s="1" t="e">
        <f>AS29-#REF!</f>
        <v>#REF!</v>
      </c>
      <c r="AT477" s="1" t="e">
        <f>AT29-#REF!</f>
        <v>#REF!</v>
      </c>
      <c r="AU477" s="1" t="e">
        <f>AU29-#REF!</f>
        <v>#REF!</v>
      </c>
      <c r="AV477" s="1" t="e">
        <f>AV29-#REF!</f>
        <v>#REF!</v>
      </c>
      <c r="AW477" s="1" t="e">
        <f>AW29-#REF!</f>
        <v>#REF!</v>
      </c>
      <c r="AX477" s="1" t="e">
        <f>AX29-#REF!</f>
        <v>#REF!</v>
      </c>
      <c r="AY477" s="1" t="e">
        <f>AY29-#REF!</f>
        <v>#REF!</v>
      </c>
      <c r="AZ477" s="1" t="e">
        <f>AZ29-#REF!</f>
        <v>#REF!</v>
      </c>
      <c r="BA477" s="1" t="e">
        <f>BA29-#REF!</f>
        <v>#REF!</v>
      </c>
      <c r="BB477" s="1" t="e">
        <f>BB29-#REF!</f>
        <v>#REF!</v>
      </c>
      <c r="BC477" s="1" t="e">
        <f>BC29-#REF!</f>
        <v>#REF!</v>
      </c>
      <c r="BD477" s="1" t="e">
        <f>BD29-#REF!</f>
        <v>#REF!</v>
      </c>
      <c r="BE477" s="1" t="e">
        <f>BE29-#REF!</f>
        <v>#REF!</v>
      </c>
      <c r="BF477" s="1" t="e">
        <f>BF29-#REF!</f>
        <v>#REF!</v>
      </c>
      <c r="BG477" s="1" t="e">
        <f>BG29-#REF!</f>
        <v>#REF!</v>
      </c>
      <c r="BH477" s="1" t="e">
        <f>BH29-#REF!</f>
        <v>#REF!</v>
      </c>
      <c r="BI477" s="1" t="e">
        <f>BI29-#REF!</f>
        <v>#REF!</v>
      </c>
      <c r="BJ477" s="1" t="e">
        <f>BJ29-#REF!</f>
        <v>#REF!</v>
      </c>
      <c r="BK477" s="1" t="e">
        <f>BK29-#REF!</f>
        <v>#REF!</v>
      </c>
      <c r="BL477" s="1" t="e">
        <f>BL29-#REF!</f>
        <v>#REF!</v>
      </c>
      <c r="BM477" s="1" t="e">
        <f>BM29-#REF!</f>
        <v>#REF!</v>
      </c>
      <c r="BN477" s="1" t="e">
        <f>BN29-#REF!</f>
        <v>#REF!</v>
      </c>
      <c r="BO477" s="1" t="e">
        <f>BO29-#REF!</f>
        <v>#REF!</v>
      </c>
      <c r="BP477" s="1" t="e">
        <f>BP29-#REF!</f>
        <v>#REF!</v>
      </c>
      <c r="BQ477" s="1" t="e">
        <f>BQ29-#REF!</f>
        <v>#REF!</v>
      </c>
      <c r="BR477" s="1" t="e">
        <f>BR29-#REF!</f>
        <v>#REF!</v>
      </c>
      <c r="BS477" s="1" t="e">
        <f>BS29-#REF!</f>
        <v>#REF!</v>
      </c>
      <c r="BT477" s="1" t="e">
        <f>BT29-#REF!</f>
        <v>#REF!</v>
      </c>
      <c r="BU477" s="1" t="e">
        <f>BU29-#REF!</f>
        <v>#REF!</v>
      </c>
      <c r="BV477" s="1" t="e">
        <f>BV29-#REF!</f>
        <v>#REF!</v>
      </c>
    </row>
    <row r="478" spans="7:74" hidden="1" x14ac:dyDescent="0.35">
      <c r="G478" s="1" t="e">
        <f>G30-#REF!</f>
        <v>#REF!</v>
      </c>
      <c r="H478" s="1" t="e">
        <f>H30-#REF!</f>
        <v>#REF!</v>
      </c>
      <c r="I478" s="1" t="e">
        <f>I30-#REF!</f>
        <v>#REF!</v>
      </c>
      <c r="J478" s="1" t="e">
        <f>J30-#REF!</f>
        <v>#REF!</v>
      </c>
      <c r="K478" s="1" t="e">
        <f>K30-#REF!</f>
        <v>#REF!</v>
      </c>
      <c r="L478" s="1" t="e">
        <f>L30-#REF!</f>
        <v>#REF!</v>
      </c>
      <c r="M478" s="1" t="e">
        <f>M30-#REF!</f>
        <v>#REF!</v>
      </c>
      <c r="N478" s="1" t="e">
        <f>N30-#REF!</f>
        <v>#REF!</v>
      </c>
      <c r="O478" s="1" t="e">
        <f>O30-#REF!</f>
        <v>#REF!</v>
      </c>
      <c r="P478" s="1" t="e">
        <f>P30-#REF!</f>
        <v>#REF!</v>
      </c>
      <c r="Q478" s="1" t="e">
        <f>Q30-#REF!</f>
        <v>#REF!</v>
      </c>
      <c r="R478" s="1" t="e">
        <f>R30-#REF!</f>
        <v>#REF!</v>
      </c>
      <c r="S478" s="1" t="e">
        <f>S30-#REF!</f>
        <v>#REF!</v>
      </c>
      <c r="T478" s="1" t="e">
        <f>T30-#REF!</f>
        <v>#REF!</v>
      </c>
      <c r="U478" s="1" t="e">
        <f>U30-#REF!</f>
        <v>#REF!</v>
      </c>
      <c r="V478" s="1" t="e">
        <f>V30-#REF!</f>
        <v>#REF!</v>
      </c>
      <c r="W478" s="1" t="e">
        <f>W30-#REF!</f>
        <v>#REF!</v>
      </c>
      <c r="X478" s="1" t="e">
        <f>X30-#REF!</f>
        <v>#REF!</v>
      </c>
      <c r="Y478" s="1" t="e">
        <f>Y30-#REF!</f>
        <v>#REF!</v>
      </c>
      <c r="Z478" s="1" t="e">
        <f>Z30-#REF!</f>
        <v>#REF!</v>
      </c>
      <c r="AA478" s="1" t="e">
        <f>AA30-#REF!</f>
        <v>#REF!</v>
      </c>
      <c r="AB478" s="1" t="e">
        <f>AB30-#REF!</f>
        <v>#REF!</v>
      </c>
      <c r="AC478" s="1" t="e">
        <f>AC30-#REF!</f>
        <v>#REF!</v>
      </c>
      <c r="AD478" s="1" t="e">
        <f>AD30-#REF!</f>
        <v>#REF!</v>
      </c>
      <c r="AE478" s="1" t="e">
        <f>AE30-#REF!</f>
        <v>#REF!</v>
      </c>
      <c r="AF478" s="1" t="e">
        <f>AF30-#REF!</f>
        <v>#REF!</v>
      </c>
      <c r="AG478" s="1" t="e">
        <f>AG30-#REF!</f>
        <v>#REF!</v>
      </c>
      <c r="AH478" s="1" t="e">
        <f>AH30-#REF!</f>
        <v>#REF!</v>
      </c>
      <c r="AI478" s="1" t="e">
        <f>AI30-#REF!</f>
        <v>#REF!</v>
      </c>
      <c r="AJ478" s="1" t="e">
        <f>AJ30-#REF!</f>
        <v>#REF!</v>
      </c>
      <c r="AK478" s="1" t="e">
        <f>AK30-#REF!</f>
        <v>#REF!</v>
      </c>
      <c r="AL478" s="1" t="e">
        <f>AL30-#REF!</f>
        <v>#REF!</v>
      </c>
      <c r="AM478" s="1" t="e">
        <f>AM30-#REF!</f>
        <v>#REF!</v>
      </c>
      <c r="AN478" s="1" t="e">
        <f>AN30-#REF!</f>
        <v>#REF!</v>
      </c>
      <c r="AO478" s="1" t="e">
        <f>AO30-#REF!</f>
        <v>#REF!</v>
      </c>
      <c r="AP478" s="1" t="e">
        <f>AP30-#REF!</f>
        <v>#REF!</v>
      </c>
      <c r="AQ478" s="1" t="e">
        <f>AQ30-#REF!</f>
        <v>#REF!</v>
      </c>
      <c r="AR478" s="1" t="e">
        <f>AR30-#REF!</f>
        <v>#REF!</v>
      </c>
      <c r="AS478" s="1" t="e">
        <f>AS30-#REF!</f>
        <v>#REF!</v>
      </c>
      <c r="AT478" s="1" t="e">
        <f>AT30-#REF!</f>
        <v>#REF!</v>
      </c>
      <c r="AU478" s="1" t="e">
        <f>AU30-#REF!</f>
        <v>#REF!</v>
      </c>
      <c r="AV478" s="1" t="e">
        <f>AV30-#REF!</f>
        <v>#REF!</v>
      </c>
      <c r="AW478" s="1" t="e">
        <f>AW30-#REF!</f>
        <v>#REF!</v>
      </c>
      <c r="AX478" s="1" t="e">
        <f>AX30-#REF!</f>
        <v>#REF!</v>
      </c>
      <c r="AY478" s="1" t="e">
        <f>AY30-#REF!</f>
        <v>#REF!</v>
      </c>
      <c r="AZ478" s="1" t="e">
        <f>AZ30-#REF!</f>
        <v>#REF!</v>
      </c>
      <c r="BA478" s="1" t="e">
        <f>BA30-#REF!</f>
        <v>#REF!</v>
      </c>
      <c r="BB478" s="1" t="e">
        <f>BB30-#REF!</f>
        <v>#REF!</v>
      </c>
      <c r="BC478" s="1" t="e">
        <f>BC30-#REF!</f>
        <v>#REF!</v>
      </c>
      <c r="BD478" s="1" t="e">
        <f>BD30-#REF!</f>
        <v>#REF!</v>
      </c>
      <c r="BE478" s="1" t="e">
        <f>BE30-#REF!</f>
        <v>#REF!</v>
      </c>
      <c r="BF478" s="1" t="e">
        <f>BF30-#REF!</f>
        <v>#REF!</v>
      </c>
      <c r="BG478" s="1" t="e">
        <f>BG30-#REF!</f>
        <v>#REF!</v>
      </c>
      <c r="BH478" s="1" t="e">
        <f>BH30-#REF!</f>
        <v>#REF!</v>
      </c>
      <c r="BI478" s="1" t="e">
        <f>BI30-#REF!</f>
        <v>#REF!</v>
      </c>
      <c r="BJ478" s="1" t="e">
        <f>BJ30-#REF!</f>
        <v>#REF!</v>
      </c>
      <c r="BK478" s="1" t="e">
        <f>BK30-#REF!</f>
        <v>#REF!</v>
      </c>
      <c r="BL478" s="1" t="e">
        <f>BL30-#REF!</f>
        <v>#REF!</v>
      </c>
      <c r="BM478" s="1" t="e">
        <f>BM30-#REF!</f>
        <v>#REF!</v>
      </c>
      <c r="BN478" s="1" t="e">
        <f>BN30-#REF!</f>
        <v>#REF!</v>
      </c>
      <c r="BO478" s="1" t="e">
        <f>BO30-#REF!</f>
        <v>#REF!</v>
      </c>
      <c r="BP478" s="1" t="e">
        <f>BP30-#REF!</f>
        <v>#REF!</v>
      </c>
      <c r="BQ478" s="1" t="e">
        <f>BQ30-#REF!</f>
        <v>#REF!</v>
      </c>
      <c r="BR478" s="1" t="e">
        <f>BR30-#REF!</f>
        <v>#REF!</v>
      </c>
      <c r="BS478" s="1" t="e">
        <f>BS30-#REF!</f>
        <v>#REF!</v>
      </c>
      <c r="BT478" s="1" t="e">
        <f>BT30-#REF!</f>
        <v>#REF!</v>
      </c>
      <c r="BU478" s="1" t="e">
        <f>BU30-#REF!</f>
        <v>#REF!</v>
      </c>
      <c r="BV478" s="1" t="e">
        <f>BV30-#REF!</f>
        <v>#REF!</v>
      </c>
    </row>
    <row r="479" spans="7:74" hidden="1" x14ac:dyDescent="0.35">
      <c r="G479" s="1" t="e">
        <f>G31-#REF!</f>
        <v>#REF!</v>
      </c>
      <c r="H479" s="1" t="e">
        <f>H31-#REF!</f>
        <v>#REF!</v>
      </c>
      <c r="I479" s="1" t="e">
        <f>I31-#REF!</f>
        <v>#REF!</v>
      </c>
      <c r="J479" s="1" t="e">
        <f>J31-#REF!</f>
        <v>#REF!</v>
      </c>
      <c r="K479" s="1" t="e">
        <f>K31-#REF!</f>
        <v>#REF!</v>
      </c>
      <c r="L479" s="1" t="e">
        <f>L31-#REF!</f>
        <v>#REF!</v>
      </c>
      <c r="M479" s="1" t="e">
        <f>M31-#REF!</f>
        <v>#REF!</v>
      </c>
      <c r="N479" s="1" t="e">
        <f>N31-#REF!</f>
        <v>#REF!</v>
      </c>
      <c r="O479" s="1" t="e">
        <f>O31-#REF!</f>
        <v>#REF!</v>
      </c>
      <c r="P479" s="1" t="e">
        <f>P31-#REF!</f>
        <v>#REF!</v>
      </c>
      <c r="Q479" s="1" t="e">
        <f>Q31-#REF!</f>
        <v>#REF!</v>
      </c>
      <c r="R479" s="1" t="e">
        <f>R31-#REF!</f>
        <v>#REF!</v>
      </c>
      <c r="S479" s="1" t="e">
        <f>S31-#REF!</f>
        <v>#REF!</v>
      </c>
      <c r="T479" s="1" t="e">
        <f>T31-#REF!</f>
        <v>#REF!</v>
      </c>
      <c r="U479" s="1" t="e">
        <f>U31-#REF!</f>
        <v>#REF!</v>
      </c>
      <c r="V479" s="1" t="e">
        <f>V31-#REF!</f>
        <v>#REF!</v>
      </c>
      <c r="W479" s="1" t="e">
        <f>W31-#REF!</f>
        <v>#REF!</v>
      </c>
      <c r="X479" s="1" t="e">
        <f>X31-#REF!</f>
        <v>#REF!</v>
      </c>
      <c r="Y479" s="1" t="e">
        <f>Y31-#REF!</f>
        <v>#REF!</v>
      </c>
      <c r="Z479" s="1" t="e">
        <f>Z31-#REF!</f>
        <v>#REF!</v>
      </c>
      <c r="AA479" s="1" t="e">
        <f>AA31-#REF!</f>
        <v>#REF!</v>
      </c>
      <c r="AB479" s="1" t="e">
        <f>AB31-#REF!</f>
        <v>#REF!</v>
      </c>
      <c r="AC479" s="1" t="e">
        <f>AC31-#REF!</f>
        <v>#REF!</v>
      </c>
      <c r="AD479" s="1" t="e">
        <f>AD31-#REF!</f>
        <v>#REF!</v>
      </c>
      <c r="AE479" s="1" t="e">
        <f>AE31-#REF!</f>
        <v>#REF!</v>
      </c>
      <c r="AF479" s="1" t="e">
        <f>AF31-#REF!</f>
        <v>#REF!</v>
      </c>
      <c r="AG479" s="1" t="e">
        <f>AG31-#REF!</f>
        <v>#REF!</v>
      </c>
      <c r="AH479" s="1" t="e">
        <f>AH31-#REF!</f>
        <v>#REF!</v>
      </c>
      <c r="AI479" s="1" t="e">
        <f>AI31-#REF!</f>
        <v>#REF!</v>
      </c>
      <c r="AJ479" s="1" t="e">
        <f>AJ31-#REF!</f>
        <v>#REF!</v>
      </c>
      <c r="AK479" s="1" t="e">
        <f>AK31-#REF!</f>
        <v>#REF!</v>
      </c>
      <c r="AL479" s="1" t="e">
        <f>AL31-#REF!</f>
        <v>#REF!</v>
      </c>
      <c r="AM479" s="1" t="e">
        <f>AM31-#REF!</f>
        <v>#REF!</v>
      </c>
      <c r="AN479" s="1" t="e">
        <f>AN31-#REF!</f>
        <v>#REF!</v>
      </c>
      <c r="AO479" s="1" t="e">
        <f>AO31-#REF!</f>
        <v>#REF!</v>
      </c>
      <c r="AP479" s="1" t="e">
        <f>AP31-#REF!</f>
        <v>#REF!</v>
      </c>
      <c r="AQ479" s="1" t="e">
        <f>AQ31-#REF!</f>
        <v>#REF!</v>
      </c>
      <c r="AR479" s="1" t="e">
        <f>AR31-#REF!</f>
        <v>#REF!</v>
      </c>
      <c r="AS479" s="1" t="e">
        <f>AS31-#REF!</f>
        <v>#REF!</v>
      </c>
      <c r="AT479" s="1" t="e">
        <f>AT31-#REF!</f>
        <v>#REF!</v>
      </c>
      <c r="AU479" s="1" t="e">
        <f>AU31-#REF!</f>
        <v>#REF!</v>
      </c>
      <c r="AV479" s="1" t="e">
        <f>AV31-#REF!</f>
        <v>#REF!</v>
      </c>
      <c r="AW479" s="1" t="e">
        <f>AW31-#REF!</f>
        <v>#REF!</v>
      </c>
      <c r="AX479" s="1" t="e">
        <f>AX31-#REF!</f>
        <v>#REF!</v>
      </c>
      <c r="AY479" s="1" t="e">
        <f>AY31-#REF!</f>
        <v>#REF!</v>
      </c>
      <c r="AZ479" s="1" t="e">
        <f>AZ31-#REF!</f>
        <v>#REF!</v>
      </c>
      <c r="BA479" s="1" t="e">
        <f>BA31-#REF!</f>
        <v>#REF!</v>
      </c>
      <c r="BB479" s="1" t="e">
        <f>BB31-#REF!</f>
        <v>#REF!</v>
      </c>
      <c r="BC479" s="1" t="e">
        <f>BC31-#REF!</f>
        <v>#REF!</v>
      </c>
      <c r="BD479" s="1" t="e">
        <f>BD31-#REF!</f>
        <v>#REF!</v>
      </c>
      <c r="BE479" s="1" t="e">
        <f>BE31-#REF!</f>
        <v>#REF!</v>
      </c>
      <c r="BF479" s="1" t="e">
        <f>BF31-#REF!</f>
        <v>#REF!</v>
      </c>
      <c r="BG479" s="1" t="e">
        <f>BG31-#REF!</f>
        <v>#REF!</v>
      </c>
      <c r="BH479" s="1" t="e">
        <f>BH31-#REF!</f>
        <v>#REF!</v>
      </c>
      <c r="BI479" s="1" t="e">
        <f>BI31-#REF!</f>
        <v>#REF!</v>
      </c>
      <c r="BJ479" s="1" t="e">
        <f>BJ31-#REF!</f>
        <v>#REF!</v>
      </c>
      <c r="BK479" s="1" t="e">
        <f>BK31-#REF!</f>
        <v>#REF!</v>
      </c>
      <c r="BL479" s="1" t="e">
        <f>BL31-#REF!</f>
        <v>#REF!</v>
      </c>
      <c r="BM479" s="1" t="e">
        <f>BM31-#REF!</f>
        <v>#REF!</v>
      </c>
      <c r="BN479" s="1" t="e">
        <f>BN31-#REF!</f>
        <v>#REF!</v>
      </c>
      <c r="BO479" s="1" t="e">
        <f>BO31-#REF!</f>
        <v>#REF!</v>
      </c>
      <c r="BP479" s="1" t="e">
        <f>BP31-#REF!</f>
        <v>#REF!</v>
      </c>
      <c r="BQ479" s="1" t="e">
        <f>BQ31-#REF!</f>
        <v>#REF!</v>
      </c>
      <c r="BR479" s="1" t="e">
        <f>BR31-#REF!</f>
        <v>#REF!</v>
      </c>
      <c r="BS479" s="1" t="e">
        <f>BS31-#REF!</f>
        <v>#REF!</v>
      </c>
      <c r="BT479" s="1" t="e">
        <f>BT31-#REF!</f>
        <v>#REF!</v>
      </c>
      <c r="BU479" s="1" t="e">
        <f>BU31-#REF!</f>
        <v>#REF!</v>
      </c>
      <c r="BV479" s="1" t="e">
        <f>BV31-#REF!</f>
        <v>#REF!</v>
      </c>
    </row>
    <row r="480" spans="7:74" hidden="1" x14ac:dyDescent="0.35">
      <c r="G480" s="1" t="e">
        <f>G32-#REF!</f>
        <v>#REF!</v>
      </c>
      <c r="H480" s="1" t="e">
        <f>H32-#REF!</f>
        <v>#REF!</v>
      </c>
      <c r="I480" s="1" t="e">
        <f>I32-#REF!</f>
        <v>#REF!</v>
      </c>
      <c r="J480" s="1" t="e">
        <f>J32-#REF!</f>
        <v>#REF!</v>
      </c>
      <c r="K480" s="1" t="e">
        <f>K32-#REF!</f>
        <v>#REF!</v>
      </c>
      <c r="L480" s="1" t="e">
        <f>L32-#REF!</f>
        <v>#REF!</v>
      </c>
      <c r="M480" s="1" t="e">
        <f>M32-#REF!</f>
        <v>#REF!</v>
      </c>
      <c r="N480" s="1" t="e">
        <f>N32-#REF!</f>
        <v>#REF!</v>
      </c>
      <c r="O480" s="1" t="e">
        <f>O32-#REF!</f>
        <v>#REF!</v>
      </c>
      <c r="P480" s="1" t="e">
        <f>P32-#REF!</f>
        <v>#REF!</v>
      </c>
      <c r="Q480" s="1" t="e">
        <f>Q32-#REF!</f>
        <v>#REF!</v>
      </c>
      <c r="R480" s="1" t="e">
        <f>R32-#REF!</f>
        <v>#REF!</v>
      </c>
      <c r="S480" s="1" t="e">
        <f>S32-#REF!</f>
        <v>#REF!</v>
      </c>
      <c r="T480" s="1" t="e">
        <f>T32-#REF!</f>
        <v>#REF!</v>
      </c>
      <c r="U480" s="1" t="e">
        <f>U32-#REF!</f>
        <v>#REF!</v>
      </c>
      <c r="V480" s="1" t="e">
        <f>V32-#REF!</f>
        <v>#REF!</v>
      </c>
      <c r="W480" s="1" t="e">
        <f>W32-#REF!</f>
        <v>#REF!</v>
      </c>
      <c r="X480" s="1" t="e">
        <f>X32-#REF!</f>
        <v>#REF!</v>
      </c>
      <c r="Y480" s="1" t="e">
        <f>Y32-#REF!</f>
        <v>#REF!</v>
      </c>
      <c r="Z480" s="1" t="e">
        <f>Z32-#REF!</f>
        <v>#REF!</v>
      </c>
      <c r="AA480" s="1" t="e">
        <f>AA32-#REF!</f>
        <v>#REF!</v>
      </c>
      <c r="AB480" s="1" t="e">
        <f>AB32-#REF!</f>
        <v>#REF!</v>
      </c>
      <c r="AC480" s="1" t="e">
        <f>AC32-#REF!</f>
        <v>#REF!</v>
      </c>
      <c r="AD480" s="1" t="e">
        <f>AD32-#REF!</f>
        <v>#REF!</v>
      </c>
      <c r="AE480" s="1" t="e">
        <f>AE32-#REF!</f>
        <v>#REF!</v>
      </c>
      <c r="AF480" s="1" t="e">
        <f>AF32-#REF!</f>
        <v>#REF!</v>
      </c>
      <c r="AG480" s="1" t="e">
        <f>AG32-#REF!</f>
        <v>#REF!</v>
      </c>
      <c r="AH480" s="1" t="e">
        <f>AH32-#REF!</f>
        <v>#REF!</v>
      </c>
      <c r="AI480" s="1" t="e">
        <f>AI32-#REF!</f>
        <v>#REF!</v>
      </c>
      <c r="AJ480" s="1" t="e">
        <f>AJ32-#REF!</f>
        <v>#REF!</v>
      </c>
      <c r="AK480" s="1" t="e">
        <f>AK32-#REF!</f>
        <v>#REF!</v>
      </c>
      <c r="AL480" s="1" t="e">
        <f>AL32-#REF!</f>
        <v>#REF!</v>
      </c>
      <c r="AM480" s="1" t="e">
        <f>AM32-#REF!</f>
        <v>#REF!</v>
      </c>
      <c r="AN480" s="1" t="e">
        <f>AN32-#REF!</f>
        <v>#REF!</v>
      </c>
      <c r="AO480" s="1" t="e">
        <f>AO32-#REF!</f>
        <v>#REF!</v>
      </c>
      <c r="AP480" s="1" t="e">
        <f>AP32-#REF!</f>
        <v>#REF!</v>
      </c>
      <c r="AQ480" s="1" t="e">
        <f>AQ32-#REF!</f>
        <v>#REF!</v>
      </c>
      <c r="AR480" s="1" t="e">
        <f>AR32-#REF!</f>
        <v>#REF!</v>
      </c>
      <c r="AS480" s="1" t="e">
        <f>AS32-#REF!</f>
        <v>#REF!</v>
      </c>
      <c r="AT480" s="1" t="e">
        <f>AT32-#REF!</f>
        <v>#REF!</v>
      </c>
      <c r="AU480" s="1" t="e">
        <f>AU32-#REF!</f>
        <v>#REF!</v>
      </c>
      <c r="AV480" s="1" t="e">
        <f>AV32-#REF!</f>
        <v>#REF!</v>
      </c>
      <c r="AW480" s="1" t="e">
        <f>AW32-#REF!</f>
        <v>#REF!</v>
      </c>
      <c r="AX480" s="1" t="e">
        <f>AX32-#REF!</f>
        <v>#REF!</v>
      </c>
      <c r="AY480" s="1" t="e">
        <f>AY32-#REF!</f>
        <v>#REF!</v>
      </c>
      <c r="AZ480" s="1" t="e">
        <f>AZ32-#REF!</f>
        <v>#REF!</v>
      </c>
      <c r="BA480" s="1" t="e">
        <f>BA32-#REF!</f>
        <v>#REF!</v>
      </c>
      <c r="BB480" s="1" t="e">
        <f>BB32-#REF!</f>
        <v>#REF!</v>
      </c>
      <c r="BC480" s="1" t="e">
        <f>BC32-#REF!</f>
        <v>#REF!</v>
      </c>
      <c r="BD480" s="1" t="e">
        <f>BD32-#REF!</f>
        <v>#REF!</v>
      </c>
      <c r="BE480" s="1" t="e">
        <f>BE32-#REF!</f>
        <v>#REF!</v>
      </c>
      <c r="BF480" s="1" t="e">
        <f>BF32-#REF!</f>
        <v>#REF!</v>
      </c>
      <c r="BG480" s="1" t="e">
        <f>BG32-#REF!</f>
        <v>#REF!</v>
      </c>
      <c r="BH480" s="1" t="e">
        <f>BH32-#REF!</f>
        <v>#REF!</v>
      </c>
      <c r="BI480" s="1" t="e">
        <f>BI32-#REF!</f>
        <v>#REF!</v>
      </c>
      <c r="BJ480" s="1" t="e">
        <f>BJ32-#REF!</f>
        <v>#REF!</v>
      </c>
      <c r="BK480" s="1" t="e">
        <f>BK32-#REF!</f>
        <v>#REF!</v>
      </c>
      <c r="BL480" s="1" t="e">
        <f>BL32-#REF!</f>
        <v>#REF!</v>
      </c>
      <c r="BM480" s="1" t="e">
        <f>BM32-#REF!</f>
        <v>#REF!</v>
      </c>
      <c r="BN480" s="1" t="e">
        <f>BN32-#REF!</f>
        <v>#REF!</v>
      </c>
      <c r="BO480" s="1" t="e">
        <f>BO32-#REF!</f>
        <v>#REF!</v>
      </c>
      <c r="BP480" s="1" t="e">
        <f>BP32-#REF!</f>
        <v>#REF!</v>
      </c>
      <c r="BQ480" s="1" t="e">
        <f>BQ32-#REF!</f>
        <v>#REF!</v>
      </c>
      <c r="BR480" s="1" t="e">
        <f>BR32-#REF!</f>
        <v>#REF!</v>
      </c>
      <c r="BS480" s="1" t="e">
        <f>BS32-#REF!</f>
        <v>#REF!</v>
      </c>
      <c r="BT480" s="1" t="e">
        <f>BT32-#REF!</f>
        <v>#REF!</v>
      </c>
      <c r="BU480" s="1" t="e">
        <f>BU32-#REF!</f>
        <v>#REF!</v>
      </c>
      <c r="BV480" s="1" t="e">
        <f>BV32-#REF!</f>
        <v>#REF!</v>
      </c>
    </row>
    <row r="481" spans="7:74" hidden="1" x14ac:dyDescent="0.35">
      <c r="G481" s="1" t="e">
        <f>G33-#REF!</f>
        <v>#REF!</v>
      </c>
      <c r="H481" s="1" t="e">
        <f>H33-#REF!</f>
        <v>#REF!</v>
      </c>
      <c r="I481" s="1" t="e">
        <f>I33-#REF!</f>
        <v>#REF!</v>
      </c>
      <c r="J481" s="1" t="e">
        <f>J33-#REF!</f>
        <v>#REF!</v>
      </c>
      <c r="K481" s="1" t="e">
        <f>K33-#REF!</f>
        <v>#REF!</v>
      </c>
      <c r="L481" s="1" t="e">
        <f>L33-#REF!</f>
        <v>#REF!</v>
      </c>
      <c r="M481" s="1" t="e">
        <f>M33-#REF!</f>
        <v>#REF!</v>
      </c>
      <c r="N481" s="1" t="e">
        <f>N33-#REF!</f>
        <v>#REF!</v>
      </c>
      <c r="O481" s="1" t="e">
        <f>O33-#REF!</f>
        <v>#REF!</v>
      </c>
      <c r="P481" s="1" t="e">
        <f>P33-#REF!</f>
        <v>#REF!</v>
      </c>
      <c r="Q481" s="1" t="e">
        <f>Q33-#REF!</f>
        <v>#REF!</v>
      </c>
      <c r="R481" s="1" t="e">
        <f>R33-#REF!</f>
        <v>#REF!</v>
      </c>
      <c r="S481" s="1" t="e">
        <f>S33-#REF!</f>
        <v>#REF!</v>
      </c>
      <c r="T481" s="1" t="e">
        <f>T33-#REF!</f>
        <v>#REF!</v>
      </c>
      <c r="U481" s="1" t="e">
        <f>U33-#REF!</f>
        <v>#REF!</v>
      </c>
      <c r="V481" s="1" t="e">
        <f>V33-#REF!</f>
        <v>#REF!</v>
      </c>
      <c r="W481" s="1" t="e">
        <f>W33-#REF!</f>
        <v>#REF!</v>
      </c>
      <c r="X481" s="1" t="e">
        <f>X33-#REF!</f>
        <v>#REF!</v>
      </c>
      <c r="Y481" s="1" t="e">
        <f>Y33-#REF!</f>
        <v>#REF!</v>
      </c>
      <c r="Z481" s="1" t="e">
        <f>Z33-#REF!</f>
        <v>#REF!</v>
      </c>
      <c r="AA481" s="1" t="e">
        <f>AA33-#REF!</f>
        <v>#REF!</v>
      </c>
      <c r="AB481" s="1" t="e">
        <f>AB33-#REF!</f>
        <v>#REF!</v>
      </c>
      <c r="AC481" s="1" t="e">
        <f>AC33-#REF!</f>
        <v>#REF!</v>
      </c>
      <c r="AD481" s="1" t="e">
        <f>AD33-#REF!</f>
        <v>#REF!</v>
      </c>
      <c r="AE481" s="1" t="e">
        <f>AE33-#REF!</f>
        <v>#REF!</v>
      </c>
      <c r="AF481" s="1" t="e">
        <f>AF33-#REF!</f>
        <v>#REF!</v>
      </c>
      <c r="AG481" s="1" t="e">
        <f>AG33-#REF!</f>
        <v>#REF!</v>
      </c>
      <c r="AH481" s="1" t="e">
        <f>AH33-#REF!</f>
        <v>#REF!</v>
      </c>
      <c r="AI481" s="1" t="e">
        <f>AI33-#REF!</f>
        <v>#REF!</v>
      </c>
      <c r="AJ481" s="1" t="e">
        <f>AJ33-#REF!</f>
        <v>#REF!</v>
      </c>
      <c r="AK481" s="1" t="e">
        <f>AK33-#REF!</f>
        <v>#REF!</v>
      </c>
      <c r="AL481" s="1" t="e">
        <f>AL33-#REF!</f>
        <v>#REF!</v>
      </c>
      <c r="AM481" s="1" t="e">
        <f>AM33-#REF!</f>
        <v>#REF!</v>
      </c>
      <c r="AN481" s="1" t="e">
        <f>AN33-#REF!</f>
        <v>#REF!</v>
      </c>
      <c r="AO481" s="1" t="e">
        <f>AO33-#REF!</f>
        <v>#REF!</v>
      </c>
      <c r="AP481" s="1" t="e">
        <f>AP33-#REF!</f>
        <v>#REF!</v>
      </c>
      <c r="AQ481" s="1" t="e">
        <f>AQ33-#REF!</f>
        <v>#REF!</v>
      </c>
      <c r="AR481" s="1" t="e">
        <f>AR33-#REF!</f>
        <v>#REF!</v>
      </c>
      <c r="AS481" s="1" t="e">
        <f>AS33-#REF!</f>
        <v>#REF!</v>
      </c>
      <c r="AT481" s="1" t="e">
        <f>AT33-#REF!</f>
        <v>#REF!</v>
      </c>
      <c r="AU481" s="1" t="e">
        <f>AU33-#REF!</f>
        <v>#REF!</v>
      </c>
      <c r="AV481" s="1" t="e">
        <f>AV33-#REF!</f>
        <v>#REF!</v>
      </c>
      <c r="AW481" s="1" t="e">
        <f>AW33-#REF!</f>
        <v>#REF!</v>
      </c>
      <c r="AX481" s="1" t="e">
        <f>AX33-#REF!</f>
        <v>#REF!</v>
      </c>
      <c r="AY481" s="1" t="e">
        <f>AY33-#REF!</f>
        <v>#REF!</v>
      </c>
      <c r="AZ481" s="1" t="e">
        <f>AZ33-#REF!</f>
        <v>#REF!</v>
      </c>
      <c r="BA481" s="1" t="e">
        <f>BA33-#REF!</f>
        <v>#REF!</v>
      </c>
      <c r="BB481" s="1" t="e">
        <f>BB33-#REF!</f>
        <v>#REF!</v>
      </c>
      <c r="BC481" s="1" t="e">
        <f>BC33-#REF!</f>
        <v>#REF!</v>
      </c>
      <c r="BD481" s="1" t="e">
        <f>BD33-#REF!</f>
        <v>#REF!</v>
      </c>
      <c r="BE481" s="1" t="e">
        <f>BE33-#REF!</f>
        <v>#REF!</v>
      </c>
      <c r="BF481" s="1" t="e">
        <f>BF33-#REF!</f>
        <v>#REF!</v>
      </c>
      <c r="BG481" s="1" t="e">
        <f>BG33-#REF!</f>
        <v>#REF!</v>
      </c>
      <c r="BH481" s="1" t="e">
        <f>BH33-#REF!</f>
        <v>#REF!</v>
      </c>
      <c r="BI481" s="1" t="e">
        <f>BI33-#REF!</f>
        <v>#REF!</v>
      </c>
      <c r="BJ481" s="1" t="e">
        <f>BJ33-#REF!</f>
        <v>#REF!</v>
      </c>
      <c r="BK481" s="1" t="e">
        <f>BK33-#REF!</f>
        <v>#REF!</v>
      </c>
      <c r="BL481" s="1" t="e">
        <f>BL33-#REF!</f>
        <v>#REF!</v>
      </c>
      <c r="BM481" s="1" t="e">
        <f>BM33-#REF!</f>
        <v>#REF!</v>
      </c>
      <c r="BN481" s="1" t="e">
        <f>BN33-#REF!</f>
        <v>#REF!</v>
      </c>
      <c r="BO481" s="1" t="e">
        <f>BO33-#REF!</f>
        <v>#REF!</v>
      </c>
      <c r="BP481" s="1" t="e">
        <f>BP33-#REF!</f>
        <v>#REF!</v>
      </c>
      <c r="BQ481" s="1" t="e">
        <f>BQ33-#REF!</f>
        <v>#REF!</v>
      </c>
      <c r="BR481" s="1" t="e">
        <f>BR33-#REF!</f>
        <v>#REF!</v>
      </c>
      <c r="BS481" s="1" t="e">
        <f>BS33-#REF!</f>
        <v>#REF!</v>
      </c>
      <c r="BT481" s="1" t="e">
        <f>BT33-#REF!</f>
        <v>#REF!</v>
      </c>
      <c r="BU481" s="1" t="e">
        <f>BU33-#REF!</f>
        <v>#REF!</v>
      </c>
      <c r="BV481" s="1" t="e">
        <f>BV33-#REF!</f>
        <v>#REF!</v>
      </c>
    </row>
    <row r="482" spans="7:74" hidden="1" x14ac:dyDescent="0.35">
      <c r="G482" s="1" t="e">
        <f>G34-#REF!</f>
        <v>#REF!</v>
      </c>
      <c r="H482" s="1" t="e">
        <f>H34-#REF!</f>
        <v>#REF!</v>
      </c>
      <c r="I482" s="1" t="e">
        <f>I34-#REF!</f>
        <v>#REF!</v>
      </c>
      <c r="J482" s="1" t="e">
        <f>J34-#REF!</f>
        <v>#REF!</v>
      </c>
      <c r="K482" s="1" t="e">
        <f>K34-#REF!</f>
        <v>#REF!</v>
      </c>
      <c r="L482" s="1" t="e">
        <f>L34-#REF!</f>
        <v>#REF!</v>
      </c>
      <c r="M482" s="1" t="e">
        <f>M34-#REF!</f>
        <v>#REF!</v>
      </c>
      <c r="N482" s="1" t="e">
        <f>N34-#REF!</f>
        <v>#REF!</v>
      </c>
      <c r="O482" s="1" t="e">
        <f>O34-#REF!</f>
        <v>#REF!</v>
      </c>
      <c r="P482" s="1" t="e">
        <f>P34-#REF!</f>
        <v>#REF!</v>
      </c>
      <c r="Q482" s="1" t="e">
        <f>Q34-#REF!</f>
        <v>#REF!</v>
      </c>
      <c r="R482" s="1" t="e">
        <f>R34-#REF!</f>
        <v>#REF!</v>
      </c>
      <c r="S482" s="1" t="e">
        <f>S34-#REF!</f>
        <v>#REF!</v>
      </c>
      <c r="T482" s="1" t="e">
        <f>T34-#REF!</f>
        <v>#REF!</v>
      </c>
      <c r="U482" s="1" t="e">
        <f>U34-#REF!</f>
        <v>#REF!</v>
      </c>
      <c r="V482" s="1" t="e">
        <f>V34-#REF!</f>
        <v>#REF!</v>
      </c>
      <c r="W482" s="1" t="e">
        <f>W34-#REF!</f>
        <v>#REF!</v>
      </c>
      <c r="X482" s="1" t="e">
        <f>X34-#REF!</f>
        <v>#REF!</v>
      </c>
      <c r="Y482" s="1" t="e">
        <f>Y34-#REF!</f>
        <v>#REF!</v>
      </c>
      <c r="Z482" s="1" t="e">
        <f>Z34-#REF!</f>
        <v>#REF!</v>
      </c>
      <c r="AA482" s="1" t="e">
        <f>AA34-#REF!</f>
        <v>#REF!</v>
      </c>
      <c r="AB482" s="1" t="e">
        <f>AB34-#REF!</f>
        <v>#REF!</v>
      </c>
      <c r="AC482" s="1" t="e">
        <f>AC34-#REF!</f>
        <v>#REF!</v>
      </c>
      <c r="AD482" s="1" t="e">
        <f>AD34-#REF!</f>
        <v>#REF!</v>
      </c>
      <c r="AE482" s="1" t="e">
        <f>AE34-#REF!</f>
        <v>#REF!</v>
      </c>
      <c r="AF482" s="1" t="e">
        <f>AF34-#REF!</f>
        <v>#REF!</v>
      </c>
      <c r="AG482" s="1" t="e">
        <f>AG34-#REF!</f>
        <v>#REF!</v>
      </c>
      <c r="AH482" s="1" t="e">
        <f>AH34-#REF!</f>
        <v>#REF!</v>
      </c>
      <c r="AI482" s="1" t="e">
        <f>AI34-#REF!</f>
        <v>#REF!</v>
      </c>
      <c r="AJ482" s="1" t="e">
        <f>AJ34-#REF!</f>
        <v>#REF!</v>
      </c>
      <c r="AK482" s="1" t="e">
        <f>AK34-#REF!</f>
        <v>#REF!</v>
      </c>
      <c r="AL482" s="1" t="e">
        <f>AL34-#REF!</f>
        <v>#REF!</v>
      </c>
      <c r="AM482" s="1" t="e">
        <f>AM34-#REF!</f>
        <v>#REF!</v>
      </c>
      <c r="AN482" s="1" t="e">
        <f>AN34-#REF!</f>
        <v>#REF!</v>
      </c>
      <c r="AO482" s="1" t="e">
        <f>AO34-#REF!</f>
        <v>#REF!</v>
      </c>
      <c r="AP482" s="1" t="e">
        <f>AP34-#REF!</f>
        <v>#REF!</v>
      </c>
      <c r="AQ482" s="1" t="e">
        <f>AQ34-#REF!</f>
        <v>#REF!</v>
      </c>
      <c r="AR482" s="1" t="e">
        <f>AR34-#REF!</f>
        <v>#REF!</v>
      </c>
      <c r="AS482" s="1" t="e">
        <f>AS34-#REF!</f>
        <v>#REF!</v>
      </c>
      <c r="AT482" s="1" t="e">
        <f>AT34-#REF!</f>
        <v>#REF!</v>
      </c>
      <c r="AU482" s="1" t="e">
        <f>AU34-#REF!</f>
        <v>#REF!</v>
      </c>
      <c r="AV482" s="1" t="e">
        <f>AV34-#REF!</f>
        <v>#REF!</v>
      </c>
      <c r="AW482" s="1" t="e">
        <f>AW34-#REF!</f>
        <v>#REF!</v>
      </c>
      <c r="AX482" s="1" t="e">
        <f>AX34-#REF!</f>
        <v>#REF!</v>
      </c>
      <c r="AY482" s="1" t="e">
        <f>AY34-#REF!</f>
        <v>#REF!</v>
      </c>
      <c r="AZ482" s="1" t="e">
        <f>AZ34-#REF!</f>
        <v>#REF!</v>
      </c>
      <c r="BA482" s="1" t="e">
        <f>BA34-#REF!</f>
        <v>#REF!</v>
      </c>
      <c r="BB482" s="1" t="e">
        <f>BB34-#REF!</f>
        <v>#REF!</v>
      </c>
      <c r="BC482" s="1" t="e">
        <f>BC34-#REF!</f>
        <v>#REF!</v>
      </c>
      <c r="BD482" s="1" t="e">
        <f>BD34-#REF!</f>
        <v>#REF!</v>
      </c>
      <c r="BE482" s="1" t="e">
        <f>BE34-#REF!</f>
        <v>#REF!</v>
      </c>
      <c r="BF482" s="1" t="e">
        <f>BF34-#REF!</f>
        <v>#REF!</v>
      </c>
      <c r="BG482" s="1" t="e">
        <f>BG34-#REF!</f>
        <v>#REF!</v>
      </c>
      <c r="BH482" s="1" t="e">
        <f>BH34-#REF!</f>
        <v>#REF!</v>
      </c>
      <c r="BI482" s="1" t="e">
        <f>BI34-#REF!</f>
        <v>#REF!</v>
      </c>
      <c r="BJ482" s="1" t="e">
        <f>BJ34-#REF!</f>
        <v>#REF!</v>
      </c>
      <c r="BK482" s="1" t="e">
        <f>BK34-#REF!</f>
        <v>#REF!</v>
      </c>
      <c r="BL482" s="1" t="e">
        <f>BL34-#REF!</f>
        <v>#REF!</v>
      </c>
      <c r="BM482" s="1" t="e">
        <f>BM34-#REF!</f>
        <v>#REF!</v>
      </c>
      <c r="BN482" s="1" t="e">
        <f>BN34-#REF!</f>
        <v>#REF!</v>
      </c>
      <c r="BO482" s="1" t="e">
        <f>BO34-#REF!</f>
        <v>#REF!</v>
      </c>
      <c r="BP482" s="1" t="e">
        <f>BP34-#REF!</f>
        <v>#REF!</v>
      </c>
      <c r="BQ482" s="1" t="e">
        <f>BQ34-#REF!</f>
        <v>#REF!</v>
      </c>
      <c r="BR482" s="1" t="e">
        <f>BR34-#REF!</f>
        <v>#REF!</v>
      </c>
      <c r="BS482" s="1" t="e">
        <f>BS34-#REF!</f>
        <v>#REF!</v>
      </c>
      <c r="BT482" s="1" t="e">
        <f>BT34-#REF!</f>
        <v>#REF!</v>
      </c>
      <c r="BU482" s="1" t="e">
        <f>BU34-#REF!</f>
        <v>#REF!</v>
      </c>
      <c r="BV482" s="1" t="e">
        <f>BV34-#REF!</f>
        <v>#REF!</v>
      </c>
    </row>
    <row r="483" spans="7:74" hidden="1" x14ac:dyDescent="0.35">
      <c r="G483" s="1" t="e">
        <f>G35-#REF!</f>
        <v>#REF!</v>
      </c>
      <c r="H483" s="1" t="e">
        <f>H35-#REF!</f>
        <v>#REF!</v>
      </c>
      <c r="I483" s="1" t="e">
        <f>I35-#REF!</f>
        <v>#REF!</v>
      </c>
      <c r="J483" s="1" t="e">
        <f>J35-#REF!</f>
        <v>#REF!</v>
      </c>
      <c r="K483" s="1" t="e">
        <f>K35-#REF!</f>
        <v>#REF!</v>
      </c>
      <c r="L483" s="1" t="e">
        <f>L35-#REF!</f>
        <v>#REF!</v>
      </c>
      <c r="M483" s="1" t="e">
        <f>M35-#REF!</f>
        <v>#REF!</v>
      </c>
      <c r="N483" s="1" t="e">
        <f>N35-#REF!</f>
        <v>#REF!</v>
      </c>
      <c r="O483" s="1" t="e">
        <f>O35-#REF!</f>
        <v>#REF!</v>
      </c>
      <c r="P483" s="1" t="e">
        <f>P35-#REF!</f>
        <v>#REF!</v>
      </c>
      <c r="Q483" s="1" t="e">
        <f>Q35-#REF!</f>
        <v>#REF!</v>
      </c>
      <c r="R483" s="1" t="e">
        <f>R35-#REF!</f>
        <v>#REF!</v>
      </c>
      <c r="S483" s="1" t="e">
        <f>S35-#REF!</f>
        <v>#REF!</v>
      </c>
      <c r="T483" s="1" t="e">
        <f>T35-#REF!</f>
        <v>#REF!</v>
      </c>
      <c r="U483" s="1" t="e">
        <f>U35-#REF!</f>
        <v>#REF!</v>
      </c>
      <c r="V483" s="1" t="e">
        <f>V35-#REF!</f>
        <v>#REF!</v>
      </c>
      <c r="W483" s="1" t="e">
        <f>W35-#REF!</f>
        <v>#REF!</v>
      </c>
      <c r="X483" s="1" t="e">
        <f>X35-#REF!</f>
        <v>#REF!</v>
      </c>
      <c r="Y483" s="1" t="e">
        <f>Y35-#REF!</f>
        <v>#REF!</v>
      </c>
      <c r="Z483" s="1" t="e">
        <f>Z35-#REF!</f>
        <v>#REF!</v>
      </c>
      <c r="AA483" s="1" t="e">
        <f>AA35-#REF!</f>
        <v>#REF!</v>
      </c>
      <c r="AB483" s="1" t="e">
        <f>AB35-#REF!</f>
        <v>#REF!</v>
      </c>
      <c r="AC483" s="1" t="e">
        <f>AC35-#REF!</f>
        <v>#REF!</v>
      </c>
      <c r="AD483" s="1" t="e">
        <f>AD35-#REF!</f>
        <v>#REF!</v>
      </c>
      <c r="AE483" s="1" t="e">
        <f>AE35-#REF!</f>
        <v>#REF!</v>
      </c>
      <c r="AF483" s="1" t="e">
        <f>AF35-#REF!</f>
        <v>#REF!</v>
      </c>
      <c r="AG483" s="1" t="e">
        <f>AG35-#REF!</f>
        <v>#REF!</v>
      </c>
      <c r="AH483" s="1" t="e">
        <f>AH35-#REF!</f>
        <v>#REF!</v>
      </c>
      <c r="AI483" s="1" t="e">
        <f>AI35-#REF!</f>
        <v>#REF!</v>
      </c>
      <c r="AJ483" s="1" t="e">
        <f>AJ35-#REF!</f>
        <v>#REF!</v>
      </c>
      <c r="AK483" s="1" t="e">
        <f>AK35-#REF!</f>
        <v>#REF!</v>
      </c>
      <c r="AL483" s="1" t="e">
        <f>AL35-#REF!</f>
        <v>#REF!</v>
      </c>
      <c r="AM483" s="1" t="e">
        <f>AM35-#REF!</f>
        <v>#REF!</v>
      </c>
      <c r="AN483" s="1" t="e">
        <f>AN35-#REF!</f>
        <v>#REF!</v>
      </c>
      <c r="AO483" s="1" t="e">
        <f>AO35-#REF!</f>
        <v>#REF!</v>
      </c>
      <c r="AP483" s="1" t="e">
        <f>AP35-#REF!</f>
        <v>#REF!</v>
      </c>
      <c r="AQ483" s="1" t="e">
        <f>AQ35-#REF!</f>
        <v>#REF!</v>
      </c>
      <c r="AR483" s="1" t="e">
        <f>AR35-#REF!</f>
        <v>#REF!</v>
      </c>
      <c r="AS483" s="1" t="e">
        <f>AS35-#REF!</f>
        <v>#REF!</v>
      </c>
      <c r="AT483" s="1" t="e">
        <f>AT35-#REF!</f>
        <v>#REF!</v>
      </c>
      <c r="AU483" s="1" t="e">
        <f>AU35-#REF!</f>
        <v>#REF!</v>
      </c>
      <c r="AV483" s="1" t="e">
        <f>AV35-#REF!</f>
        <v>#REF!</v>
      </c>
      <c r="AW483" s="1" t="e">
        <f>AW35-#REF!</f>
        <v>#REF!</v>
      </c>
      <c r="AX483" s="1" t="e">
        <f>AX35-#REF!</f>
        <v>#REF!</v>
      </c>
      <c r="AY483" s="1" t="e">
        <f>AY35-#REF!</f>
        <v>#REF!</v>
      </c>
      <c r="AZ483" s="1" t="e">
        <f>AZ35-#REF!</f>
        <v>#REF!</v>
      </c>
      <c r="BA483" s="1" t="e">
        <f>BA35-#REF!</f>
        <v>#REF!</v>
      </c>
      <c r="BB483" s="1" t="e">
        <f>BB35-#REF!</f>
        <v>#REF!</v>
      </c>
      <c r="BC483" s="1" t="e">
        <f>BC35-#REF!</f>
        <v>#REF!</v>
      </c>
      <c r="BD483" s="1" t="e">
        <f>BD35-#REF!</f>
        <v>#REF!</v>
      </c>
      <c r="BE483" s="1" t="e">
        <f>BE35-#REF!</f>
        <v>#REF!</v>
      </c>
      <c r="BF483" s="1" t="e">
        <f>BF35-#REF!</f>
        <v>#REF!</v>
      </c>
      <c r="BG483" s="1" t="e">
        <f>BG35-#REF!</f>
        <v>#REF!</v>
      </c>
      <c r="BH483" s="1" t="e">
        <f>BH35-#REF!</f>
        <v>#REF!</v>
      </c>
      <c r="BI483" s="1" t="e">
        <f>BI35-#REF!</f>
        <v>#REF!</v>
      </c>
      <c r="BJ483" s="1" t="e">
        <f>BJ35-#REF!</f>
        <v>#REF!</v>
      </c>
      <c r="BK483" s="1" t="e">
        <f>BK35-#REF!</f>
        <v>#REF!</v>
      </c>
      <c r="BL483" s="1" t="e">
        <f>BL35-#REF!</f>
        <v>#REF!</v>
      </c>
      <c r="BM483" s="1" t="e">
        <f>BM35-#REF!</f>
        <v>#REF!</v>
      </c>
      <c r="BN483" s="1" t="e">
        <f>BN35-#REF!</f>
        <v>#REF!</v>
      </c>
      <c r="BO483" s="1" t="e">
        <f>BO35-#REF!</f>
        <v>#REF!</v>
      </c>
      <c r="BP483" s="1" t="e">
        <f>BP35-#REF!</f>
        <v>#REF!</v>
      </c>
      <c r="BQ483" s="1" t="e">
        <f>BQ35-#REF!</f>
        <v>#REF!</v>
      </c>
      <c r="BR483" s="1" t="e">
        <f>BR35-#REF!</f>
        <v>#REF!</v>
      </c>
      <c r="BS483" s="1" t="e">
        <f>BS35-#REF!</f>
        <v>#REF!</v>
      </c>
      <c r="BT483" s="1" t="e">
        <f>BT35-#REF!</f>
        <v>#REF!</v>
      </c>
      <c r="BU483" s="1" t="e">
        <f>BU35-#REF!</f>
        <v>#REF!</v>
      </c>
      <c r="BV483" s="1" t="e">
        <f>BV35-#REF!</f>
        <v>#REF!</v>
      </c>
    </row>
    <row r="484" spans="7:74" hidden="1" x14ac:dyDescent="0.35">
      <c r="G484" s="1" t="e">
        <f>G36-#REF!</f>
        <v>#REF!</v>
      </c>
      <c r="H484" s="1" t="e">
        <f>H36-#REF!</f>
        <v>#REF!</v>
      </c>
      <c r="I484" s="1" t="e">
        <f>I36-#REF!</f>
        <v>#REF!</v>
      </c>
      <c r="J484" s="1" t="e">
        <f>J36-#REF!</f>
        <v>#REF!</v>
      </c>
      <c r="K484" s="1" t="e">
        <f>K36-#REF!</f>
        <v>#REF!</v>
      </c>
      <c r="L484" s="1" t="e">
        <f>L36-#REF!</f>
        <v>#REF!</v>
      </c>
      <c r="M484" s="1" t="e">
        <f>M36-#REF!</f>
        <v>#REF!</v>
      </c>
      <c r="N484" s="1" t="e">
        <f>N36-#REF!</f>
        <v>#REF!</v>
      </c>
      <c r="O484" s="1" t="e">
        <f>O36-#REF!</f>
        <v>#REF!</v>
      </c>
      <c r="P484" s="1" t="e">
        <f>P36-#REF!</f>
        <v>#REF!</v>
      </c>
      <c r="Q484" s="1" t="e">
        <f>Q36-#REF!</f>
        <v>#REF!</v>
      </c>
      <c r="R484" s="1" t="e">
        <f>R36-#REF!</f>
        <v>#REF!</v>
      </c>
      <c r="S484" s="1" t="e">
        <f>S36-#REF!</f>
        <v>#REF!</v>
      </c>
      <c r="T484" s="1" t="e">
        <f>T36-#REF!</f>
        <v>#REF!</v>
      </c>
      <c r="U484" s="1" t="e">
        <f>U36-#REF!</f>
        <v>#REF!</v>
      </c>
      <c r="V484" s="1" t="e">
        <f>V36-#REF!</f>
        <v>#REF!</v>
      </c>
      <c r="W484" s="1" t="e">
        <f>W36-#REF!</f>
        <v>#REF!</v>
      </c>
      <c r="X484" s="1" t="e">
        <f>X36-#REF!</f>
        <v>#REF!</v>
      </c>
      <c r="Y484" s="1" t="e">
        <f>Y36-#REF!</f>
        <v>#REF!</v>
      </c>
      <c r="Z484" s="1" t="e">
        <f>Z36-#REF!</f>
        <v>#REF!</v>
      </c>
      <c r="AA484" s="1" t="e">
        <f>AA36-#REF!</f>
        <v>#REF!</v>
      </c>
      <c r="AB484" s="1" t="e">
        <f>AB36-#REF!</f>
        <v>#REF!</v>
      </c>
      <c r="AC484" s="1" t="e">
        <f>AC36-#REF!</f>
        <v>#REF!</v>
      </c>
      <c r="AD484" s="1" t="e">
        <f>AD36-#REF!</f>
        <v>#REF!</v>
      </c>
      <c r="AE484" s="1" t="e">
        <f>AE36-#REF!</f>
        <v>#REF!</v>
      </c>
      <c r="AF484" s="1" t="e">
        <f>AF36-#REF!</f>
        <v>#REF!</v>
      </c>
      <c r="AG484" s="1" t="e">
        <f>AG36-#REF!</f>
        <v>#REF!</v>
      </c>
      <c r="AH484" s="1" t="e">
        <f>AH36-#REF!</f>
        <v>#REF!</v>
      </c>
      <c r="AI484" s="1" t="e">
        <f>AI36-#REF!</f>
        <v>#REF!</v>
      </c>
      <c r="AJ484" s="1" t="e">
        <f>AJ36-#REF!</f>
        <v>#REF!</v>
      </c>
      <c r="AK484" s="1" t="e">
        <f>AK36-#REF!</f>
        <v>#REF!</v>
      </c>
      <c r="AL484" s="1" t="e">
        <f>AL36-#REF!</f>
        <v>#REF!</v>
      </c>
      <c r="AM484" s="1" t="e">
        <f>AM36-#REF!</f>
        <v>#REF!</v>
      </c>
      <c r="AN484" s="1" t="e">
        <f>AN36-#REF!</f>
        <v>#REF!</v>
      </c>
      <c r="AO484" s="1" t="e">
        <f>AO36-#REF!</f>
        <v>#REF!</v>
      </c>
      <c r="AP484" s="1" t="e">
        <f>AP36-#REF!</f>
        <v>#REF!</v>
      </c>
      <c r="AQ484" s="1" t="e">
        <f>AQ36-#REF!</f>
        <v>#REF!</v>
      </c>
      <c r="AR484" s="1" t="e">
        <f>AR36-#REF!</f>
        <v>#REF!</v>
      </c>
      <c r="AS484" s="1" t="e">
        <f>AS36-#REF!</f>
        <v>#REF!</v>
      </c>
      <c r="AT484" s="1" t="e">
        <f>AT36-#REF!</f>
        <v>#REF!</v>
      </c>
      <c r="AU484" s="1" t="e">
        <f>AU36-#REF!</f>
        <v>#REF!</v>
      </c>
      <c r="AV484" s="1" t="e">
        <f>AV36-#REF!</f>
        <v>#REF!</v>
      </c>
      <c r="AW484" s="1" t="e">
        <f>AW36-#REF!</f>
        <v>#REF!</v>
      </c>
      <c r="AX484" s="1" t="e">
        <f>AX36-#REF!</f>
        <v>#REF!</v>
      </c>
      <c r="AY484" s="1" t="e">
        <f>AY36-#REF!</f>
        <v>#REF!</v>
      </c>
      <c r="AZ484" s="1" t="e">
        <f>AZ36-#REF!</f>
        <v>#REF!</v>
      </c>
      <c r="BA484" s="1" t="e">
        <f>BA36-#REF!</f>
        <v>#REF!</v>
      </c>
      <c r="BB484" s="1" t="e">
        <f>BB36-#REF!</f>
        <v>#REF!</v>
      </c>
      <c r="BC484" s="1" t="e">
        <f>BC36-#REF!</f>
        <v>#REF!</v>
      </c>
      <c r="BD484" s="1" t="e">
        <f>BD36-#REF!</f>
        <v>#REF!</v>
      </c>
      <c r="BE484" s="1" t="e">
        <f>BE36-#REF!</f>
        <v>#REF!</v>
      </c>
      <c r="BF484" s="1" t="e">
        <f>BF36-#REF!</f>
        <v>#REF!</v>
      </c>
      <c r="BG484" s="1" t="e">
        <f>BG36-#REF!</f>
        <v>#REF!</v>
      </c>
      <c r="BH484" s="1" t="e">
        <f>BH36-#REF!</f>
        <v>#REF!</v>
      </c>
      <c r="BI484" s="1" t="e">
        <f>BI36-#REF!</f>
        <v>#REF!</v>
      </c>
      <c r="BJ484" s="1" t="e">
        <f>BJ36-#REF!</f>
        <v>#REF!</v>
      </c>
      <c r="BK484" s="1" t="e">
        <f>BK36-#REF!</f>
        <v>#REF!</v>
      </c>
      <c r="BL484" s="1" t="e">
        <f>BL36-#REF!</f>
        <v>#REF!</v>
      </c>
      <c r="BM484" s="1" t="e">
        <f>BM36-#REF!</f>
        <v>#REF!</v>
      </c>
      <c r="BN484" s="1" t="e">
        <f>BN36-#REF!</f>
        <v>#REF!</v>
      </c>
      <c r="BO484" s="1" t="e">
        <f>BO36-#REF!</f>
        <v>#REF!</v>
      </c>
      <c r="BP484" s="1" t="e">
        <f>BP36-#REF!</f>
        <v>#REF!</v>
      </c>
      <c r="BQ484" s="1" t="e">
        <f>BQ36-#REF!</f>
        <v>#REF!</v>
      </c>
      <c r="BR484" s="1" t="e">
        <f>BR36-#REF!</f>
        <v>#REF!</v>
      </c>
      <c r="BS484" s="1" t="e">
        <f>BS36-#REF!</f>
        <v>#REF!</v>
      </c>
      <c r="BT484" s="1" t="e">
        <f>BT36-#REF!</f>
        <v>#REF!</v>
      </c>
      <c r="BU484" s="1" t="e">
        <f>BU36-#REF!</f>
        <v>#REF!</v>
      </c>
      <c r="BV484" s="1" t="e">
        <f>BV36-#REF!</f>
        <v>#REF!</v>
      </c>
    </row>
    <row r="485" spans="7:74" hidden="1" x14ac:dyDescent="0.35">
      <c r="G485" s="1" t="e">
        <f>G37-#REF!</f>
        <v>#REF!</v>
      </c>
      <c r="H485" s="1" t="e">
        <f>H37-#REF!</f>
        <v>#REF!</v>
      </c>
      <c r="I485" s="1" t="e">
        <f>I37-#REF!</f>
        <v>#REF!</v>
      </c>
      <c r="J485" s="1" t="e">
        <f>J37-#REF!</f>
        <v>#REF!</v>
      </c>
      <c r="K485" s="1" t="e">
        <f>K37-#REF!</f>
        <v>#REF!</v>
      </c>
      <c r="L485" s="1" t="e">
        <f>L37-#REF!</f>
        <v>#REF!</v>
      </c>
      <c r="M485" s="1" t="e">
        <f>M37-#REF!</f>
        <v>#REF!</v>
      </c>
      <c r="N485" s="1" t="e">
        <f>N37-#REF!</f>
        <v>#REF!</v>
      </c>
      <c r="O485" s="1" t="e">
        <f>O37-#REF!</f>
        <v>#REF!</v>
      </c>
      <c r="P485" s="1" t="e">
        <f>P37-#REF!</f>
        <v>#REF!</v>
      </c>
      <c r="Q485" s="1" t="e">
        <f>Q37-#REF!</f>
        <v>#REF!</v>
      </c>
      <c r="R485" s="1" t="e">
        <f>R37-#REF!</f>
        <v>#REF!</v>
      </c>
      <c r="S485" s="1" t="e">
        <f>S37-#REF!</f>
        <v>#REF!</v>
      </c>
      <c r="T485" s="1" t="e">
        <f>T37-#REF!</f>
        <v>#REF!</v>
      </c>
      <c r="U485" s="1" t="e">
        <f>U37-#REF!</f>
        <v>#REF!</v>
      </c>
      <c r="V485" s="1" t="e">
        <f>V37-#REF!</f>
        <v>#REF!</v>
      </c>
      <c r="W485" s="1" t="e">
        <f>W37-#REF!</f>
        <v>#REF!</v>
      </c>
      <c r="X485" s="1" t="e">
        <f>X37-#REF!</f>
        <v>#REF!</v>
      </c>
      <c r="Y485" s="1" t="e">
        <f>Y37-#REF!</f>
        <v>#REF!</v>
      </c>
      <c r="Z485" s="1" t="e">
        <f>Z37-#REF!</f>
        <v>#REF!</v>
      </c>
      <c r="AA485" s="1" t="e">
        <f>AA37-#REF!</f>
        <v>#REF!</v>
      </c>
      <c r="AB485" s="1" t="e">
        <f>AB37-#REF!</f>
        <v>#REF!</v>
      </c>
      <c r="AC485" s="1" t="e">
        <f>AC37-#REF!</f>
        <v>#REF!</v>
      </c>
      <c r="AD485" s="1" t="e">
        <f>AD37-#REF!</f>
        <v>#REF!</v>
      </c>
      <c r="AE485" s="1" t="e">
        <f>AE37-#REF!</f>
        <v>#REF!</v>
      </c>
      <c r="AF485" s="1" t="e">
        <f>AF37-#REF!</f>
        <v>#REF!</v>
      </c>
      <c r="AG485" s="1" t="e">
        <f>AG37-#REF!</f>
        <v>#REF!</v>
      </c>
      <c r="AH485" s="1" t="e">
        <f>AH37-#REF!</f>
        <v>#REF!</v>
      </c>
      <c r="AI485" s="1" t="e">
        <f>AI37-#REF!</f>
        <v>#REF!</v>
      </c>
      <c r="AJ485" s="1" t="e">
        <f>AJ37-#REF!</f>
        <v>#REF!</v>
      </c>
      <c r="AK485" s="1" t="e">
        <f>AK37-#REF!</f>
        <v>#REF!</v>
      </c>
      <c r="AL485" s="1" t="e">
        <f>AL37-#REF!</f>
        <v>#REF!</v>
      </c>
      <c r="AM485" s="1" t="e">
        <f>AM37-#REF!</f>
        <v>#REF!</v>
      </c>
      <c r="AN485" s="1" t="e">
        <f>AN37-#REF!</f>
        <v>#REF!</v>
      </c>
      <c r="AO485" s="1" t="e">
        <f>AO37-#REF!</f>
        <v>#REF!</v>
      </c>
      <c r="AP485" s="1" t="e">
        <f>AP37-#REF!</f>
        <v>#REF!</v>
      </c>
      <c r="AQ485" s="1" t="e">
        <f>AQ37-#REF!</f>
        <v>#REF!</v>
      </c>
      <c r="AR485" s="1" t="e">
        <f>AR37-#REF!</f>
        <v>#REF!</v>
      </c>
      <c r="AS485" s="1" t="e">
        <f>AS37-#REF!</f>
        <v>#REF!</v>
      </c>
      <c r="AT485" s="1" t="e">
        <f>AT37-#REF!</f>
        <v>#REF!</v>
      </c>
      <c r="AU485" s="1" t="e">
        <f>AU37-#REF!</f>
        <v>#REF!</v>
      </c>
      <c r="AV485" s="1" t="e">
        <f>AV37-#REF!</f>
        <v>#REF!</v>
      </c>
      <c r="AW485" s="1" t="e">
        <f>AW37-#REF!</f>
        <v>#REF!</v>
      </c>
      <c r="AX485" s="1" t="e">
        <f>AX37-#REF!</f>
        <v>#REF!</v>
      </c>
      <c r="AY485" s="1" t="e">
        <f>AY37-#REF!</f>
        <v>#REF!</v>
      </c>
      <c r="AZ485" s="1" t="e">
        <f>AZ37-#REF!</f>
        <v>#REF!</v>
      </c>
      <c r="BA485" s="1" t="e">
        <f>BA37-#REF!</f>
        <v>#REF!</v>
      </c>
      <c r="BB485" s="1" t="e">
        <f>BB37-#REF!</f>
        <v>#REF!</v>
      </c>
      <c r="BC485" s="1" t="e">
        <f>BC37-#REF!</f>
        <v>#REF!</v>
      </c>
      <c r="BD485" s="1" t="e">
        <f>BD37-#REF!</f>
        <v>#REF!</v>
      </c>
      <c r="BE485" s="1" t="e">
        <f>BE37-#REF!</f>
        <v>#REF!</v>
      </c>
      <c r="BF485" s="1" t="e">
        <f>BF37-#REF!</f>
        <v>#REF!</v>
      </c>
      <c r="BG485" s="1" t="e">
        <f>BG37-#REF!</f>
        <v>#REF!</v>
      </c>
      <c r="BH485" s="1" t="e">
        <f>BH37-#REF!</f>
        <v>#REF!</v>
      </c>
      <c r="BI485" s="1" t="e">
        <f>BI37-#REF!</f>
        <v>#REF!</v>
      </c>
      <c r="BJ485" s="1" t="e">
        <f>BJ37-#REF!</f>
        <v>#REF!</v>
      </c>
      <c r="BK485" s="1" t="e">
        <f>BK37-#REF!</f>
        <v>#REF!</v>
      </c>
      <c r="BL485" s="1" t="e">
        <f>BL37-#REF!</f>
        <v>#REF!</v>
      </c>
      <c r="BM485" s="1" t="e">
        <f>BM37-#REF!</f>
        <v>#REF!</v>
      </c>
      <c r="BN485" s="1" t="e">
        <f>BN37-#REF!</f>
        <v>#REF!</v>
      </c>
      <c r="BO485" s="1" t="e">
        <f>BO37-#REF!</f>
        <v>#REF!</v>
      </c>
      <c r="BP485" s="1" t="e">
        <f>BP37-#REF!</f>
        <v>#REF!</v>
      </c>
      <c r="BQ485" s="1" t="e">
        <f>BQ37-#REF!</f>
        <v>#REF!</v>
      </c>
      <c r="BR485" s="1" t="e">
        <f>BR37-#REF!</f>
        <v>#REF!</v>
      </c>
      <c r="BS485" s="1" t="e">
        <f>BS37-#REF!</f>
        <v>#REF!</v>
      </c>
      <c r="BT485" s="1" t="e">
        <f>BT37-#REF!</f>
        <v>#REF!</v>
      </c>
      <c r="BU485" s="1" t="e">
        <f>BU37-#REF!</f>
        <v>#REF!</v>
      </c>
      <c r="BV485" s="1" t="e">
        <f>BV37-#REF!</f>
        <v>#REF!</v>
      </c>
    </row>
    <row r="486" spans="7:74" hidden="1" x14ac:dyDescent="0.35">
      <c r="G486" s="1" t="e">
        <f>G38-#REF!</f>
        <v>#REF!</v>
      </c>
      <c r="H486" s="1" t="e">
        <f>H38-#REF!</f>
        <v>#REF!</v>
      </c>
      <c r="I486" s="1" t="e">
        <f>I38-#REF!</f>
        <v>#REF!</v>
      </c>
      <c r="J486" s="1" t="e">
        <f>J38-#REF!</f>
        <v>#REF!</v>
      </c>
      <c r="K486" s="1" t="e">
        <f>K38-#REF!</f>
        <v>#REF!</v>
      </c>
      <c r="L486" s="1" t="e">
        <f>L38-#REF!</f>
        <v>#REF!</v>
      </c>
      <c r="M486" s="1" t="e">
        <f>M38-#REF!</f>
        <v>#REF!</v>
      </c>
      <c r="N486" s="1" t="e">
        <f>N38-#REF!</f>
        <v>#REF!</v>
      </c>
      <c r="O486" s="1" t="e">
        <f>O38-#REF!</f>
        <v>#REF!</v>
      </c>
      <c r="P486" s="1" t="e">
        <f>P38-#REF!</f>
        <v>#REF!</v>
      </c>
      <c r="Q486" s="1" t="e">
        <f>Q38-#REF!</f>
        <v>#REF!</v>
      </c>
      <c r="R486" s="1" t="e">
        <f>R38-#REF!</f>
        <v>#REF!</v>
      </c>
      <c r="S486" s="1" t="e">
        <f>S38-#REF!</f>
        <v>#REF!</v>
      </c>
      <c r="T486" s="1" t="e">
        <f>T38-#REF!</f>
        <v>#REF!</v>
      </c>
      <c r="U486" s="1" t="e">
        <f>U38-#REF!</f>
        <v>#REF!</v>
      </c>
      <c r="V486" s="1" t="e">
        <f>V38-#REF!</f>
        <v>#REF!</v>
      </c>
      <c r="W486" s="1" t="e">
        <f>W38-#REF!</f>
        <v>#REF!</v>
      </c>
      <c r="X486" s="1" t="e">
        <f>X38-#REF!</f>
        <v>#REF!</v>
      </c>
      <c r="Y486" s="1" t="e">
        <f>Y38-#REF!</f>
        <v>#REF!</v>
      </c>
      <c r="Z486" s="1" t="e">
        <f>Z38-#REF!</f>
        <v>#REF!</v>
      </c>
      <c r="AA486" s="1" t="e">
        <f>AA38-#REF!</f>
        <v>#REF!</v>
      </c>
      <c r="AB486" s="1" t="e">
        <f>AB38-#REF!</f>
        <v>#REF!</v>
      </c>
      <c r="AC486" s="1" t="e">
        <f>AC38-#REF!</f>
        <v>#REF!</v>
      </c>
      <c r="AD486" s="1" t="e">
        <f>AD38-#REF!</f>
        <v>#REF!</v>
      </c>
      <c r="AE486" s="1" t="e">
        <f>AE38-#REF!</f>
        <v>#REF!</v>
      </c>
      <c r="AF486" s="1" t="e">
        <f>AF38-#REF!</f>
        <v>#REF!</v>
      </c>
      <c r="AG486" s="1" t="e">
        <f>AG38-#REF!</f>
        <v>#REF!</v>
      </c>
      <c r="AH486" s="1" t="e">
        <f>AH38-#REF!</f>
        <v>#REF!</v>
      </c>
      <c r="AI486" s="1" t="e">
        <f>AI38-#REF!</f>
        <v>#REF!</v>
      </c>
      <c r="AJ486" s="1" t="e">
        <f>AJ38-#REF!</f>
        <v>#REF!</v>
      </c>
      <c r="AK486" s="1" t="e">
        <f>AK38-#REF!</f>
        <v>#REF!</v>
      </c>
      <c r="AL486" s="1" t="e">
        <f>AL38-#REF!</f>
        <v>#REF!</v>
      </c>
      <c r="AM486" s="1" t="e">
        <f>AM38-#REF!</f>
        <v>#REF!</v>
      </c>
      <c r="AN486" s="1" t="e">
        <f>AN38-#REF!</f>
        <v>#REF!</v>
      </c>
      <c r="AO486" s="1" t="e">
        <f>AO38-#REF!</f>
        <v>#REF!</v>
      </c>
      <c r="AP486" s="1" t="e">
        <f>AP38-#REF!</f>
        <v>#REF!</v>
      </c>
      <c r="AQ486" s="1" t="e">
        <f>AQ38-#REF!</f>
        <v>#REF!</v>
      </c>
      <c r="AR486" s="1" t="e">
        <f>AR38-#REF!</f>
        <v>#REF!</v>
      </c>
      <c r="AS486" s="1" t="e">
        <f>AS38-#REF!</f>
        <v>#REF!</v>
      </c>
      <c r="AT486" s="1" t="e">
        <f>AT38-#REF!</f>
        <v>#REF!</v>
      </c>
      <c r="AU486" s="1" t="e">
        <f>AU38-#REF!</f>
        <v>#REF!</v>
      </c>
      <c r="AV486" s="1" t="e">
        <f>AV38-#REF!</f>
        <v>#REF!</v>
      </c>
      <c r="AW486" s="1" t="e">
        <f>AW38-#REF!</f>
        <v>#REF!</v>
      </c>
      <c r="AX486" s="1" t="e">
        <f>AX38-#REF!</f>
        <v>#REF!</v>
      </c>
      <c r="AY486" s="1" t="e">
        <f>AY38-#REF!</f>
        <v>#REF!</v>
      </c>
      <c r="AZ486" s="1" t="e">
        <f>AZ38-#REF!</f>
        <v>#REF!</v>
      </c>
      <c r="BA486" s="1" t="e">
        <f>BA38-#REF!</f>
        <v>#REF!</v>
      </c>
      <c r="BB486" s="1" t="e">
        <f>BB38-#REF!</f>
        <v>#REF!</v>
      </c>
      <c r="BC486" s="1" t="e">
        <f>BC38-#REF!</f>
        <v>#REF!</v>
      </c>
      <c r="BD486" s="1" t="e">
        <f>BD38-#REF!</f>
        <v>#REF!</v>
      </c>
      <c r="BE486" s="1" t="e">
        <f>BE38-#REF!</f>
        <v>#REF!</v>
      </c>
      <c r="BF486" s="1" t="e">
        <f>BF38-#REF!</f>
        <v>#REF!</v>
      </c>
      <c r="BG486" s="1" t="e">
        <f>BG38-#REF!</f>
        <v>#REF!</v>
      </c>
      <c r="BH486" s="1" t="e">
        <f>BH38-#REF!</f>
        <v>#REF!</v>
      </c>
      <c r="BI486" s="1" t="e">
        <f>BI38-#REF!</f>
        <v>#REF!</v>
      </c>
      <c r="BJ486" s="1" t="e">
        <f>BJ38-#REF!</f>
        <v>#REF!</v>
      </c>
      <c r="BK486" s="1" t="e">
        <f>BK38-#REF!</f>
        <v>#REF!</v>
      </c>
      <c r="BL486" s="1" t="e">
        <f>BL38-#REF!</f>
        <v>#REF!</v>
      </c>
      <c r="BM486" s="1" t="e">
        <f>BM38-#REF!</f>
        <v>#REF!</v>
      </c>
      <c r="BN486" s="1" t="e">
        <f>BN38-#REF!</f>
        <v>#REF!</v>
      </c>
      <c r="BO486" s="1" t="e">
        <f>BO38-#REF!</f>
        <v>#REF!</v>
      </c>
      <c r="BP486" s="1" t="e">
        <f>BP38-#REF!</f>
        <v>#REF!</v>
      </c>
      <c r="BQ486" s="1" t="e">
        <f>BQ38-#REF!</f>
        <v>#REF!</v>
      </c>
      <c r="BR486" s="1" t="e">
        <f>BR38-#REF!</f>
        <v>#REF!</v>
      </c>
      <c r="BS486" s="1" t="e">
        <f>BS38-#REF!</f>
        <v>#REF!</v>
      </c>
      <c r="BT486" s="1" t="e">
        <f>BT38-#REF!</f>
        <v>#REF!</v>
      </c>
      <c r="BU486" s="1" t="e">
        <f>BU38-#REF!</f>
        <v>#REF!</v>
      </c>
      <c r="BV486" s="1" t="e">
        <f>BV38-#REF!</f>
        <v>#REF!</v>
      </c>
    </row>
    <row r="487" spans="7:74" hidden="1" x14ac:dyDescent="0.35">
      <c r="G487" s="1" t="e">
        <f>G39-#REF!</f>
        <v>#REF!</v>
      </c>
      <c r="H487" s="1" t="e">
        <f>H39-#REF!</f>
        <v>#REF!</v>
      </c>
      <c r="I487" s="1" t="e">
        <f>I39-#REF!</f>
        <v>#REF!</v>
      </c>
      <c r="J487" s="1" t="e">
        <f>J39-#REF!</f>
        <v>#REF!</v>
      </c>
      <c r="K487" s="1" t="e">
        <f>K39-#REF!</f>
        <v>#REF!</v>
      </c>
      <c r="L487" s="1" t="e">
        <f>L39-#REF!</f>
        <v>#REF!</v>
      </c>
      <c r="M487" s="1" t="e">
        <f>M39-#REF!</f>
        <v>#REF!</v>
      </c>
      <c r="N487" s="1" t="e">
        <f>N39-#REF!</f>
        <v>#REF!</v>
      </c>
      <c r="O487" s="1" t="e">
        <f>O39-#REF!</f>
        <v>#REF!</v>
      </c>
      <c r="P487" s="1" t="e">
        <f>P39-#REF!</f>
        <v>#REF!</v>
      </c>
      <c r="Q487" s="1" t="e">
        <f>Q39-#REF!</f>
        <v>#REF!</v>
      </c>
      <c r="R487" s="1" t="e">
        <f>R39-#REF!</f>
        <v>#REF!</v>
      </c>
      <c r="S487" s="1" t="e">
        <f>S39-#REF!</f>
        <v>#REF!</v>
      </c>
      <c r="T487" s="1" t="e">
        <f>T39-#REF!</f>
        <v>#REF!</v>
      </c>
      <c r="U487" s="1" t="e">
        <f>U39-#REF!</f>
        <v>#REF!</v>
      </c>
      <c r="V487" s="1" t="e">
        <f>V39-#REF!</f>
        <v>#REF!</v>
      </c>
      <c r="W487" s="1" t="e">
        <f>W39-#REF!</f>
        <v>#REF!</v>
      </c>
      <c r="X487" s="1" t="e">
        <f>X39-#REF!</f>
        <v>#REF!</v>
      </c>
      <c r="Y487" s="1" t="e">
        <f>Y39-#REF!</f>
        <v>#REF!</v>
      </c>
      <c r="Z487" s="1" t="e">
        <f>Z39-#REF!</f>
        <v>#REF!</v>
      </c>
      <c r="AA487" s="1" t="e">
        <f>AA39-#REF!</f>
        <v>#REF!</v>
      </c>
      <c r="AB487" s="1" t="e">
        <f>AB39-#REF!</f>
        <v>#REF!</v>
      </c>
      <c r="AC487" s="1" t="e">
        <f>AC39-#REF!</f>
        <v>#REF!</v>
      </c>
      <c r="AD487" s="1" t="e">
        <f>AD39-#REF!</f>
        <v>#REF!</v>
      </c>
      <c r="AE487" s="1" t="e">
        <f>AE39-#REF!</f>
        <v>#REF!</v>
      </c>
      <c r="AF487" s="1" t="e">
        <f>AF39-#REF!</f>
        <v>#REF!</v>
      </c>
      <c r="AG487" s="1" t="e">
        <f>AG39-#REF!</f>
        <v>#REF!</v>
      </c>
      <c r="AH487" s="1" t="e">
        <f>AH39-#REF!</f>
        <v>#REF!</v>
      </c>
      <c r="AI487" s="1" t="e">
        <f>AI39-#REF!</f>
        <v>#REF!</v>
      </c>
      <c r="AJ487" s="1" t="e">
        <f>AJ39-#REF!</f>
        <v>#REF!</v>
      </c>
      <c r="AK487" s="1" t="e">
        <f>AK39-#REF!</f>
        <v>#REF!</v>
      </c>
      <c r="AL487" s="1" t="e">
        <f>AL39-#REF!</f>
        <v>#REF!</v>
      </c>
      <c r="AM487" s="1" t="e">
        <f>AM39-#REF!</f>
        <v>#REF!</v>
      </c>
      <c r="AN487" s="1" t="e">
        <f>AN39-#REF!</f>
        <v>#REF!</v>
      </c>
      <c r="AO487" s="1" t="e">
        <f>AO39-#REF!</f>
        <v>#REF!</v>
      </c>
      <c r="AP487" s="1" t="e">
        <f>AP39-#REF!</f>
        <v>#REF!</v>
      </c>
      <c r="AQ487" s="1" t="e">
        <f>AQ39-#REF!</f>
        <v>#REF!</v>
      </c>
      <c r="AR487" s="1" t="e">
        <f>AR39-#REF!</f>
        <v>#REF!</v>
      </c>
      <c r="AS487" s="1" t="e">
        <f>AS39-#REF!</f>
        <v>#REF!</v>
      </c>
      <c r="AT487" s="1" t="e">
        <f>AT39-#REF!</f>
        <v>#REF!</v>
      </c>
      <c r="AU487" s="1" t="e">
        <f>AU39-#REF!</f>
        <v>#REF!</v>
      </c>
      <c r="AV487" s="1" t="e">
        <f>AV39-#REF!</f>
        <v>#REF!</v>
      </c>
      <c r="AW487" s="1" t="e">
        <f>AW39-#REF!</f>
        <v>#REF!</v>
      </c>
      <c r="AX487" s="1" t="e">
        <f>AX39-#REF!</f>
        <v>#REF!</v>
      </c>
      <c r="AY487" s="1" t="e">
        <f>AY39-#REF!</f>
        <v>#REF!</v>
      </c>
      <c r="AZ487" s="1" t="e">
        <f>AZ39-#REF!</f>
        <v>#REF!</v>
      </c>
      <c r="BA487" s="1" t="e">
        <f>BA39-#REF!</f>
        <v>#REF!</v>
      </c>
      <c r="BB487" s="1" t="e">
        <f>BB39-#REF!</f>
        <v>#REF!</v>
      </c>
      <c r="BC487" s="1" t="e">
        <f>BC39-#REF!</f>
        <v>#REF!</v>
      </c>
      <c r="BD487" s="1" t="e">
        <f>BD39-#REF!</f>
        <v>#REF!</v>
      </c>
      <c r="BE487" s="1" t="e">
        <f>BE39-#REF!</f>
        <v>#REF!</v>
      </c>
      <c r="BF487" s="1" t="e">
        <f>BF39-#REF!</f>
        <v>#REF!</v>
      </c>
      <c r="BG487" s="1" t="e">
        <f>BG39-#REF!</f>
        <v>#REF!</v>
      </c>
      <c r="BH487" s="1" t="e">
        <f>BH39-#REF!</f>
        <v>#REF!</v>
      </c>
      <c r="BI487" s="1" t="e">
        <f>BI39-#REF!</f>
        <v>#REF!</v>
      </c>
      <c r="BJ487" s="1" t="e">
        <f>BJ39-#REF!</f>
        <v>#REF!</v>
      </c>
      <c r="BK487" s="1" t="e">
        <f>BK39-#REF!</f>
        <v>#REF!</v>
      </c>
      <c r="BL487" s="1" t="e">
        <f>BL39-#REF!</f>
        <v>#REF!</v>
      </c>
      <c r="BM487" s="1" t="e">
        <f>BM39-#REF!</f>
        <v>#REF!</v>
      </c>
      <c r="BN487" s="1" t="e">
        <f>BN39-#REF!</f>
        <v>#REF!</v>
      </c>
      <c r="BO487" s="1" t="e">
        <f>BO39-#REF!</f>
        <v>#REF!</v>
      </c>
      <c r="BP487" s="1" t="e">
        <f>BP39-#REF!</f>
        <v>#REF!</v>
      </c>
      <c r="BQ487" s="1" t="e">
        <f>BQ39-#REF!</f>
        <v>#REF!</v>
      </c>
      <c r="BR487" s="1" t="e">
        <f>BR39-#REF!</f>
        <v>#REF!</v>
      </c>
      <c r="BS487" s="1" t="e">
        <f>BS39-#REF!</f>
        <v>#REF!</v>
      </c>
      <c r="BT487" s="1" t="e">
        <f>BT39-#REF!</f>
        <v>#REF!</v>
      </c>
      <c r="BU487" s="1" t="e">
        <f>BU39-#REF!</f>
        <v>#REF!</v>
      </c>
      <c r="BV487" s="1" t="e">
        <f>BV39-#REF!</f>
        <v>#REF!</v>
      </c>
    </row>
    <row r="488" spans="7:74" hidden="1" x14ac:dyDescent="0.35">
      <c r="G488" s="1" t="e">
        <f>G40-#REF!</f>
        <v>#REF!</v>
      </c>
      <c r="H488" s="1" t="e">
        <f>H40-#REF!</f>
        <v>#REF!</v>
      </c>
      <c r="I488" s="1" t="e">
        <f>I40-#REF!</f>
        <v>#REF!</v>
      </c>
      <c r="J488" s="1" t="e">
        <f>J40-#REF!</f>
        <v>#REF!</v>
      </c>
      <c r="K488" s="1" t="e">
        <f>K40-#REF!</f>
        <v>#REF!</v>
      </c>
      <c r="L488" s="1" t="e">
        <f>L40-#REF!</f>
        <v>#REF!</v>
      </c>
      <c r="M488" s="1" t="e">
        <f>M40-#REF!</f>
        <v>#REF!</v>
      </c>
      <c r="N488" s="1" t="e">
        <f>N40-#REF!</f>
        <v>#REF!</v>
      </c>
      <c r="O488" s="1" t="e">
        <f>O40-#REF!</f>
        <v>#REF!</v>
      </c>
      <c r="P488" s="1" t="e">
        <f>P40-#REF!</f>
        <v>#REF!</v>
      </c>
      <c r="Q488" s="1" t="e">
        <f>Q40-#REF!</f>
        <v>#REF!</v>
      </c>
      <c r="R488" s="1" t="e">
        <f>R40-#REF!</f>
        <v>#REF!</v>
      </c>
      <c r="S488" s="1" t="e">
        <f>S40-#REF!</f>
        <v>#REF!</v>
      </c>
      <c r="T488" s="1" t="e">
        <f>T40-#REF!</f>
        <v>#REF!</v>
      </c>
      <c r="U488" s="1" t="e">
        <f>U40-#REF!</f>
        <v>#REF!</v>
      </c>
      <c r="V488" s="1" t="e">
        <f>V40-#REF!</f>
        <v>#REF!</v>
      </c>
      <c r="W488" s="1" t="e">
        <f>W40-#REF!</f>
        <v>#REF!</v>
      </c>
      <c r="X488" s="1" t="e">
        <f>X40-#REF!</f>
        <v>#REF!</v>
      </c>
      <c r="Y488" s="1" t="e">
        <f>Y40-#REF!</f>
        <v>#REF!</v>
      </c>
      <c r="Z488" s="1" t="e">
        <f>Z40-#REF!</f>
        <v>#REF!</v>
      </c>
      <c r="AA488" s="1" t="e">
        <f>AA40-#REF!</f>
        <v>#REF!</v>
      </c>
      <c r="AB488" s="1" t="e">
        <f>AB40-#REF!</f>
        <v>#REF!</v>
      </c>
      <c r="AC488" s="1" t="e">
        <f>AC40-#REF!</f>
        <v>#REF!</v>
      </c>
      <c r="AD488" s="1" t="e">
        <f>AD40-#REF!</f>
        <v>#REF!</v>
      </c>
      <c r="AE488" s="1" t="e">
        <f>AE40-#REF!</f>
        <v>#REF!</v>
      </c>
      <c r="AF488" s="1" t="e">
        <f>AF40-#REF!</f>
        <v>#REF!</v>
      </c>
      <c r="AG488" s="1" t="e">
        <f>AG40-#REF!</f>
        <v>#REF!</v>
      </c>
      <c r="AH488" s="1" t="e">
        <f>AH40-#REF!</f>
        <v>#REF!</v>
      </c>
      <c r="AI488" s="1" t="e">
        <f>AI40-#REF!</f>
        <v>#REF!</v>
      </c>
      <c r="AJ488" s="1" t="e">
        <f>AJ40-#REF!</f>
        <v>#REF!</v>
      </c>
      <c r="AK488" s="1" t="e">
        <f>AK40-#REF!</f>
        <v>#REF!</v>
      </c>
      <c r="AL488" s="1" t="e">
        <f>AL40-#REF!</f>
        <v>#REF!</v>
      </c>
      <c r="AM488" s="1" t="e">
        <f>AM40-#REF!</f>
        <v>#REF!</v>
      </c>
      <c r="AN488" s="1" t="e">
        <f>AN40-#REF!</f>
        <v>#REF!</v>
      </c>
      <c r="AO488" s="1" t="e">
        <f>AO40-#REF!</f>
        <v>#REF!</v>
      </c>
      <c r="AP488" s="1" t="e">
        <f>AP40-#REF!</f>
        <v>#REF!</v>
      </c>
      <c r="AQ488" s="1" t="e">
        <f>AQ40-#REF!</f>
        <v>#REF!</v>
      </c>
      <c r="AR488" s="1" t="e">
        <f>AR40-#REF!</f>
        <v>#REF!</v>
      </c>
      <c r="AS488" s="1" t="e">
        <f>AS40-#REF!</f>
        <v>#REF!</v>
      </c>
      <c r="AT488" s="1" t="e">
        <f>AT40-#REF!</f>
        <v>#REF!</v>
      </c>
      <c r="AU488" s="1" t="e">
        <f>AU40-#REF!</f>
        <v>#REF!</v>
      </c>
      <c r="AV488" s="1" t="e">
        <f>AV40-#REF!</f>
        <v>#REF!</v>
      </c>
      <c r="AW488" s="1" t="e">
        <f>AW40-#REF!</f>
        <v>#REF!</v>
      </c>
      <c r="AX488" s="1" t="e">
        <f>AX40-#REF!</f>
        <v>#REF!</v>
      </c>
      <c r="AY488" s="1" t="e">
        <f>AY40-#REF!</f>
        <v>#REF!</v>
      </c>
      <c r="AZ488" s="1" t="e">
        <f>AZ40-#REF!</f>
        <v>#REF!</v>
      </c>
      <c r="BA488" s="1" t="e">
        <f>BA40-#REF!</f>
        <v>#REF!</v>
      </c>
      <c r="BB488" s="1" t="e">
        <f>BB40-#REF!</f>
        <v>#REF!</v>
      </c>
      <c r="BC488" s="1" t="e">
        <f>BC40-#REF!</f>
        <v>#REF!</v>
      </c>
      <c r="BD488" s="1" t="e">
        <f>BD40-#REF!</f>
        <v>#REF!</v>
      </c>
      <c r="BE488" s="1" t="e">
        <f>BE40-#REF!</f>
        <v>#REF!</v>
      </c>
      <c r="BF488" s="1" t="e">
        <f>BF40-#REF!</f>
        <v>#REF!</v>
      </c>
      <c r="BG488" s="1" t="e">
        <f>BG40-#REF!</f>
        <v>#REF!</v>
      </c>
      <c r="BH488" s="1" t="e">
        <f>BH40-#REF!</f>
        <v>#REF!</v>
      </c>
      <c r="BI488" s="1" t="e">
        <f>BI40-#REF!</f>
        <v>#REF!</v>
      </c>
      <c r="BJ488" s="1" t="e">
        <f>BJ40-#REF!</f>
        <v>#REF!</v>
      </c>
      <c r="BK488" s="1" t="e">
        <f>BK40-#REF!</f>
        <v>#REF!</v>
      </c>
      <c r="BL488" s="1" t="e">
        <f>BL40-#REF!</f>
        <v>#REF!</v>
      </c>
      <c r="BM488" s="1" t="e">
        <f>BM40-#REF!</f>
        <v>#REF!</v>
      </c>
      <c r="BN488" s="1" t="e">
        <f>BN40-#REF!</f>
        <v>#REF!</v>
      </c>
      <c r="BO488" s="1" t="e">
        <f>BO40-#REF!</f>
        <v>#REF!</v>
      </c>
      <c r="BP488" s="1" t="e">
        <f>BP40-#REF!</f>
        <v>#REF!</v>
      </c>
      <c r="BQ488" s="1" t="e">
        <f>BQ40-#REF!</f>
        <v>#REF!</v>
      </c>
      <c r="BR488" s="1" t="e">
        <f>BR40-#REF!</f>
        <v>#REF!</v>
      </c>
      <c r="BS488" s="1" t="e">
        <f>BS40-#REF!</f>
        <v>#REF!</v>
      </c>
      <c r="BT488" s="1" t="e">
        <f>BT40-#REF!</f>
        <v>#REF!</v>
      </c>
      <c r="BU488" s="1" t="e">
        <f>BU40-#REF!</f>
        <v>#REF!</v>
      </c>
      <c r="BV488" s="1" t="e">
        <f>BV40-#REF!</f>
        <v>#REF!</v>
      </c>
    </row>
    <row r="489" spans="7:74" hidden="1" x14ac:dyDescent="0.35">
      <c r="G489" s="1" t="e">
        <f>G41-#REF!</f>
        <v>#REF!</v>
      </c>
      <c r="H489" s="1" t="e">
        <f>H41-#REF!</f>
        <v>#REF!</v>
      </c>
      <c r="I489" s="1" t="e">
        <f>I41-#REF!</f>
        <v>#REF!</v>
      </c>
      <c r="J489" s="1" t="e">
        <f>J41-#REF!</f>
        <v>#REF!</v>
      </c>
      <c r="K489" s="1" t="e">
        <f>K41-#REF!</f>
        <v>#REF!</v>
      </c>
      <c r="L489" s="1" t="e">
        <f>L41-#REF!</f>
        <v>#REF!</v>
      </c>
      <c r="M489" s="1" t="e">
        <f>M41-#REF!</f>
        <v>#REF!</v>
      </c>
      <c r="N489" s="1" t="e">
        <f>N41-#REF!</f>
        <v>#REF!</v>
      </c>
      <c r="O489" s="1" t="e">
        <f>O41-#REF!</f>
        <v>#REF!</v>
      </c>
      <c r="P489" s="1" t="e">
        <f>P41-#REF!</f>
        <v>#REF!</v>
      </c>
      <c r="Q489" s="1" t="e">
        <f>Q41-#REF!</f>
        <v>#REF!</v>
      </c>
      <c r="R489" s="1" t="e">
        <f>R41-#REF!</f>
        <v>#REF!</v>
      </c>
      <c r="S489" s="1" t="e">
        <f>S41-#REF!</f>
        <v>#REF!</v>
      </c>
      <c r="T489" s="1" t="e">
        <f>T41-#REF!</f>
        <v>#REF!</v>
      </c>
      <c r="U489" s="1" t="e">
        <f>U41-#REF!</f>
        <v>#REF!</v>
      </c>
      <c r="V489" s="1" t="e">
        <f>V41-#REF!</f>
        <v>#REF!</v>
      </c>
      <c r="W489" s="1" t="e">
        <f>W41-#REF!</f>
        <v>#REF!</v>
      </c>
      <c r="X489" s="1" t="e">
        <f>X41-#REF!</f>
        <v>#REF!</v>
      </c>
      <c r="Y489" s="1" t="e">
        <f>Y41-#REF!</f>
        <v>#REF!</v>
      </c>
      <c r="Z489" s="1" t="e">
        <f>Z41-#REF!</f>
        <v>#REF!</v>
      </c>
      <c r="AA489" s="1" t="e">
        <f>AA41-#REF!</f>
        <v>#REF!</v>
      </c>
      <c r="AB489" s="1" t="e">
        <f>AB41-#REF!</f>
        <v>#REF!</v>
      </c>
      <c r="AC489" s="1" t="e">
        <f>AC41-#REF!</f>
        <v>#REF!</v>
      </c>
      <c r="AD489" s="1" t="e">
        <f>AD41-#REF!</f>
        <v>#REF!</v>
      </c>
      <c r="AE489" s="1" t="e">
        <f>AE41-#REF!</f>
        <v>#REF!</v>
      </c>
      <c r="AF489" s="1" t="e">
        <f>AF41-#REF!</f>
        <v>#REF!</v>
      </c>
      <c r="AG489" s="1" t="e">
        <f>AG41-#REF!</f>
        <v>#REF!</v>
      </c>
      <c r="AH489" s="1" t="e">
        <f>AH41-#REF!</f>
        <v>#REF!</v>
      </c>
      <c r="AI489" s="1" t="e">
        <f>AI41-#REF!</f>
        <v>#REF!</v>
      </c>
      <c r="AJ489" s="1" t="e">
        <f>AJ41-#REF!</f>
        <v>#REF!</v>
      </c>
      <c r="AK489" s="1" t="e">
        <f>AK41-#REF!</f>
        <v>#REF!</v>
      </c>
      <c r="AL489" s="1" t="e">
        <f>AL41-#REF!</f>
        <v>#REF!</v>
      </c>
      <c r="AM489" s="1" t="e">
        <f>AM41-#REF!</f>
        <v>#REF!</v>
      </c>
      <c r="AN489" s="1" t="e">
        <f>AN41-#REF!</f>
        <v>#REF!</v>
      </c>
      <c r="AO489" s="1" t="e">
        <f>AO41-#REF!</f>
        <v>#REF!</v>
      </c>
      <c r="AP489" s="1" t="e">
        <f>AP41-#REF!</f>
        <v>#REF!</v>
      </c>
      <c r="AQ489" s="1" t="e">
        <f>AQ41-#REF!</f>
        <v>#REF!</v>
      </c>
      <c r="AR489" s="1" t="e">
        <f>AR41-#REF!</f>
        <v>#REF!</v>
      </c>
      <c r="AS489" s="1" t="e">
        <f>AS41-#REF!</f>
        <v>#REF!</v>
      </c>
      <c r="AT489" s="1" t="e">
        <f>AT41-#REF!</f>
        <v>#REF!</v>
      </c>
      <c r="AU489" s="1" t="e">
        <f>AU41-#REF!</f>
        <v>#REF!</v>
      </c>
      <c r="AV489" s="1" t="e">
        <f>AV41-#REF!</f>
        <v>#REF!</v>
      </c>
      <c r="AW489" s="1" t="e">
        <f>AW41-#REF!</f>
        <v>#REF!</v>
      </c>
      <c r="AX489" s="1" t="e">
        <f>AX41-#REF!</f>
        <v>#REF!</v>
      </c>
      <c r="AY489" s="1" t="e">
        <f>AY41-#REF!</f>
        <v>#REF!</v>
      </c>
      <c r="AZ489" s="1" t="e">
        <f>AZ41-#REF!</f>
        <v>#REF!</v>
      </c>
      <c r="BA489" s="1" t="e">
        <f>BA41-#REF!</f>
        <v>#REF!</v>
      </c>
      <c r="BB489" s="1" t="e">
        <f>BB41-#REF!</f>
        <v>#REF!</v>
      </c>
      <c r="BC489" s="1" t="e">
        <f>BC41-#REF!</f>
        <v>#REF!</v>
      </c>
      <c r="BD489" s="1" t="e">
        <f>BD41-#REF!</f>
        <v>#REF!</v>
      </c>
      <c r="BE489" s="1" t="e">
        <f>BE41-#REF!</f>
        <v>#REF!</v>
      </c>
      <c r="BF489" s="1" t="e">
        <f>BF41-#REF!</f>
        <v>#REF!</v>
      </c>
      <c r="BG489" s="1" t="e">
        <f>BG41-#REF!</f>
        <v>#REF!</v>
      </c>
      <c r="BH489" s="1" t="e">
        <f>BH41-#REF!</f>
        <v>#REF!</v>
      </c>
      <c r="BI489" s="1" t="e">
        <f>BI41-#REF!</f>
        <v>#REF!</v>
      </c>
      <c r="BJ489" s="1" t="e">
        <f>BJ41-#REF!</f>
        <v>#REF!</v>
      </c>
      <c r="BK489" s="1" t="e">
        <f>BK41-#REF!</f>
        <v>#REF!</v>
      </c>
      <c r="BL489" s="1" t="e">
        <f>BL41-#REF!</f>
        <v>#REF!</v>
      </c>
      <c r="BM489" s="1" t="e">
        <f>BM41-#REF!</f>
        <v>#REF!</v>
      </c>
      <c r="BN489" s="1" t="e">
        <f>BN41-#REF!</f>
        <v>#REF!</v>
      </c>
      <c r="BO489" s="1" t="e">
        <f>BO41-#REF!</f>
        <v>#REF!</v>
      </c>
      <c r="BP489" s="1" t="e">
        <f>BP41-#REF!</f>
        <v>#REF!</v>
      </c>
      <c r="BQ489" s="1" t="e">
        <f>BQ41-#REF!</f>
        <v>#REF!</v>
      </c>
      <c r="BR489" s="1" t="e">
        <f>BR41-#REF!</f>
        <v>#REF!</v>
      </c>
      <c r="BS489" s="1" t="e">
        <f>BS41-#REF!</f>
        <v>#REF!</v>
      </c>
      <c r="BT489" s="1" t="e">
        <f>BT41-#REF!</f>
        <v>#REF!</v>
      </c>
      <c r="BU489" s="1" t="e">
        <f>BU41-#REF!</f>
        <v>#REF!</v>
      </c>
      <c r="BV489" s="1" t="e">
        <f>BV41-#REF!</f>
        <v>#REF!</v>
      </c>
    </row>
    <row r="490" spans="7:74" hidden="1" x14ac:dyDescent="0.35">
      <c r="G490" s="1" t="e">
        <f>G42-#REF!</f>
        <v>#REF!</v>
      </c>
      <c r="H490" s="1" t="e">
        <f>H42-#REF!</f>
        <v>#REF!</v>
      </c>
      <c r="I490" s="1" t="e">
        <f>I42-#REF!</f>
        <v>#REF!</v>
      </c>
      <c r="J490" s="1" t="e">
        <f>J42-#REF!</f>
        <v>#REF!</v>
      </c>
      <c r="K490" s="1" t="e">
        <f>K42-#REF!</f>
        <v>#REF!</v>
      </c>
      <c r="L490" s="1" t="e">
        <f>L42-#REF!</f>
        <v>#REF!</v>
      </c>
      <c r="M490" s="1" t="e">
        <f>M42-#REF!</f>
        <v>#REF!</v>
      </c>
      <c r="N490" s="1" t="e">
        <f>N42-#REF!</f>
        <v>#REF!</v>
      </c>
      <c r="O490" s="1" t="e">
        <f>O42-#REF!</f>
        <v>#REF!</v>
      </c>
      <c r="P490" s="1" t="e">
        <f>P42-#REF!</f>
        <v>#REF!</v>
      </c>
      <c r="Q490" s="1" t="e">
        <f>Q42-#REF!</f>
        <v>#REF!</v>
      </c>
      <c r="R490" s="1" t="e">
        <f>R42-#REF!</f>
        <v>#REF!</v>
      </c>
      <c r="S490" s="1" t="e">
        <f>S42-#REF!</f>
        <v>#REF!</v>
      </c>
      <c r="T490" s="1" t="e">
        <f>T42-#REF!</f>
        <v>#REF!</v>
      </c>
      <c r="U490" s="1" t="e">
        <f>U42-#REF!</f>
        <v>#REF!</v>
      </c>
      <c r="V490" s="1" t="e">
        <f>V42-#REF!</f>
        <v>#REF!</v>
      </c>
      <c r="W490" s="1" t="e">
        <f>W42-#REF!</f>
        <v>#REF!</v>
      </c>
      <c r="X490" s="1" t="e">
        <f>X42-#REF!</f>
        <v>#REF!</v>
      </c>
      <c r="Y490" s="1" t="e">
        <f>Y42-#REF!</f>
        <v>#REF!</v>
      </c>
      <c r="Z490" s="1" t="e">
        <f>Z42-#REF!</f>
        <v>#REF!</v>
      </c>
      <c r="AA490" s="1" t="e">
        <f>AA42-#REF!</f>
        <v>#REF!</v>
      </c>
      <c r="AB490" s="1" t="e">
        <f>AB42-#REF!</f>
        <v>#REF!</v>
      </c>
      <c r="AC490" s="1" t="e">
        <f>AC42-#REF!</f>
        <v>#REF!</v>
      </c>
      <c r="AD490" s="1" t="e">
        <f>AD42-#REF!</f>
        <v>#REF!</v>
      </c>
      <c r="AE490" s="1" t="e">
        <f>AE42-#REF!</f>
        <v>#REF!</v>
      </c>
      <c r="AF490" s="1" t="e">
        <f>AF42-#REF!</f>
        <v>#REF!</v>
      </c>
      <c r="AG490" s="1" t="e">
        <f>AG42-#REF!</f>
        <v>#REF!</v>
      </c>
      <c r="AH490" s="1" t="e">
        <f>AH42-#REF!</f>
        <v>#REF!</v>
      </c>
      <c r="AI490" s="1" t="e">
        <f>AI42-#REF!</f>
        <v>#REF!</v>
      </c>
      <c r="AJ490" s="1" t="e">
        <f>AJ42-#REF!</f>
        <v>#REF!</v>
      </c>
      <c r="AK490" s="1" t="e">
        <f>AK42-#REF!</f>
        <v>#REF!</v>
      </c>
      <c r="AL490" s="1" t="e">
        <f>AL42-#REF!</f>
        <v>#REF!</v>
      </c>
      <c r="AM490" s="1" t="e">
        <f>AM42-#REF!</f>
        <v>#REF!</v>
      </c>
      <c r="AN490" s="1" t="e">
        <f>AN42-#REF!</f>
        <v>#REF!</v>
      </c>
      <c r="AO490" s="1" t="e">
        <f>AO42-#REF!</f>
        <v>#REF!</v>
      </c>
      <c r="AP490" s="1" t="e">
        <f>AP42-#REF!</f>
        <v>#REF!</v>
      </c>
      <c r="AQ490" s="1" t="e">
        <f>AQ42-#REF!</f>
        <v>#REF!</v>
      </c>
      <c r="AR490" s="1" t="e">
        <f>AR42-#REF!</f>
        <v>#REF!</v>
      </c>
      <c r="AS490" s="1" t="e">
        <f>AS42-#REF!</f>
        <v>#REF!</v>
      </c>
      <c r="AT490" s="1" t="e">
        <f>AT42-#REF!</f>
        <v>#REF!</v>
      </c>
      <c r="AU490" s="1" t="e">
        <f>AU42-#REF!</f>
        <v>#REF!</v>
      </c>
      <c r="AV490" s="1" t="e">
        <f>AV42-#REF!</f>
        <v>#REF!</v>
      </c>
      <c r="AW490" s="1" t="e">
        <f>AW42-#REF!</f>
        <v>#REF!</v>
      </c>
      <c r="AX490" s="1" t="e">
        <f>AX42-#REF!</f>
        <v>#REF!</v>
      </c>
      <c r="AY490" s="1" t="e">
        <f>AY42-#REF!</f>
        <v>#REF!</v>
      </c>
      <c r="AZ490" s="1" t="e">
        <f>AZ42-#REF!</f>
        <v>#REF!</v>
      </c>
      <c r="BA490" s="1" t="e">
        <f>BA42-#REF!</f>
        <v>#REF!</v>
      </c>
      <c r="BB490" s="1" t="e">
        <f>BB42-#REF!</f>
        <v>#REF!</v>
      </c>
      <c r="BC490" s="1" t="e">
        <f>BC42-#REF!</f>
        <v>#REF!</v>
      </c>
      <c r="BD490" s="1" t="e">
        <f>BD42-#REF!</f>
        <v>#REF!</v>
      </c>
      <c r="BE490" s="1" t="e">
        <f>BE42-#REF!</f>
        <v>#REF!</v>
      </c>
      <c r="BF490" s="1" t="e">
        <f>BF42-#REF!</f>
        <v>#REF!</v>
      </c>
      <c r="BG490" s="1" t="e">
        <f>BG42-#REF!</f>
        <v>#REF!</v>
      </c>
      <c r="BH490" s="1" t="e">
        <f>BH42-#REF!</f>
        <v>#REF!</v>
      </c>
      <c r="BI490" s="1" t="e">
        <f>BI42-#REF!</f>
        <v>#REF!</v>
      </c>
      <c r="BJ490" s="1" t="e">
        <f>BJ42-#REF!</f>
        <v>#REF!</v>
      </c>
      <c r="BK490" s="1" t="e">
        <f>BK42-#REF!</f>
        <v>#REF!</v>
      </c>
      <c r="BL490" s="1" t="e">
        <f>BL42-#REF!</f>
        <v>#REF!</v>
      </c>
      <c r="BM490" s="1" t="e">
        <f>BM42-#REF!</f>
        <v>#REF!</v>
      </c>
      <c r="BN490" s="1" t="e">
        <f>BN42-#REF!</f>
        <v>#REF!</v>
      </c>
      <c r="BO490" s="1" t="e">
        <f>BO42-#REF!</f>
        <v>#REF!</v>
      </c>
      <c r="BP490" s="1" t="e">
        <f>BP42-#REF!</f>
        <v>#REF!</v>
      </c>
      <c r="BQ490" s="1" t="e">
        <f>BQ42-#REF!</f>
        <v>#REF!</v>
      </c>
      <c r="BR490" s="1" t="e">
        <f>BR42-#REF!</f>
        <v>#REF!</v>
      </c>
      <c r="BS490" s="1" t="e">
        <f>BS42-#REF!</f>
        <v>#REF!</v>
      </c>
      <c r="BT490" s="1" t="e">
        <f>BT42-#REF!</f>
        <v>#REF!</v>
      </c>
      <c r="BU490" s="1" t="e">
        <f>BU42-#REF!</f>
        <v>#REF!</v>
      </c>
      <c r="BV490" s="1" t="e">
        <f>BV42-#REF!</f>
        <v>#REF!</v>
      </c>
    </row>
    <row r="491" spans="7:74" hidden="1" x14ac:dyDescent="0.35">
      <c r="G491" s="1" t="e">
        <f>G43-#REF!</f>
        <v>#REF!</v>
      </c>
      <c r="H491" s="1" t="e">
        <f>H43-#REF!</f>
        <v>#REF!</v>
      </c>
      <c r="I491" s="1" t="e">
        <f>I43-#REF!</f>
        <v>#REF!</v>
      </c>
      <c r="J491" s="1" t="e">
        <f>J43-#REF!</f>
        <v>#REF!</v>
      </c>
      <c r="K491" s="1" t="e">
        <f>K43-#REF!</f>
        <v>#REF!</v>
      </c>
      <c r="L491" s="1" t="e">
        <f>L43-#REF!</f>
        <v>#REF!</v>
      </c>
      <c r="M491" s="1" t="e">
        <f>M43-#REF!</f>
        <v>#REF!</v>
      </c>
      <c r="N491" s="1" t="e">
        <f>N43-#REF!</f>
        <v>#REF!</v>
      </c>
      <c r="O491" s="1" t="e">
        <f>O43-#REF!</f>
        <v>#REF!</v>
      </c>
      <c r="P491" s="1" t="e">
        <f>P43-#REF!</f>
        <v>#REF!</v>
      </c>
      <c r="Q491" s="1" t="e">
        <f>Q43-#REF!</f>
        <v>#REF!</v>
      </c>
      <c r="R491" s="1" t="e">
        <f>R43-#REF!</f>
        <v>#REF!</v>
      </c>
      <c r="S491" s="1" t="e">
        <f>S43-#REF!</f>
        <v>#REF!</v>
      </c>
      <c r="T491" s="1" t="e">
        <f>T43-#REF!</f>
        <v>#REF!</v>
      </c>
      <c r="U491" s="1" t="e">
        <f>U43-#REF!</f>
        <v>#REF!</v>
      </c>
      <c r="V491" s="1" t="e">
        <f>V43-#REF!</f>
        <v>#REF!</v>
      </c>
      <c r="W491" s="1" t="e">
        <f>W43-#REF!</f>
        <v>#REF!</v>
      </c>
      <c r="X491" s="1" t="e">
        <f>X43-#REF!</f>
        <v>#REF!</v>
      </c>
      <c r="Y491" s="1" t="e">
        <f>Y43-#REF!</f>
        <v>#REF!</v>
      </c>
      <c r="Z491" s="1" t="e">
        <f>Z43-#REF!</f>
        <v>#REF!</v>
      </c>
      <c r="AA491" s="1" t="e">
        <f>AA43-#REF!</f>
        <v>#REF!</v>
      </c>
      <c r="AB491" s="1" t="e">
        <f>AB43-#REF!</f>
        <v>#REF!</v>
      </c>
      <c r="AC491" s="1" t="e">
        <f>AC43-#REF!</f>
        <v>#REF!</v>
      </c>
      <c r="AD491" s="1" t="e">
        <f>AD43-#REF!</f>
        <v>#REF!</v>
      </c>
      <c r="AE491" s="1" t="e">
        <f>AE43-#REF!</f>
        <v>#REF!</v>
      </c>
      <c r="AF491" s="1" t="e">
        <f>AF43-#REF!</f>
        <v>#REF!</v>
      </c>
      <c r="AG491" s="1" t="e">
        <f>AG43-#REF!</f>
        <v>#REF!</v>
      </c>
      <c r="AH491" s="1" t="e">
        <f>AH43-#REF!</f>
        <v>#REF!</v>
      </c>
      <c r="AI491" s="1" t="e">
        <f>AI43-#REF!</f>
        <v>#REF!</v>
      </c>
      <c r="AJ491" s="1" t="e">
        <f>AJ43-#REF!</f>
        <v>#REF!</v>
      </c>
      <c r="AK491" s="1" t="e">
        <f>AK43-#REF!</f>
        <v>#REF!</v>
      </c>
      <c r="AL491" s="1" t="e">
        <f>AL43-#REF!</f>
        <v>#REF!</v>
      </c>
      <c r="AM491" s="1" t="e">
        <f>AM43-#REF!</f>
        <v>#REF!</v>
      </c>
      <c r="AN491" s="1" t="e">
        <f>AN43-#REF!</f>
        <v>#REF!</v>
      </c>
      <c r="AO491" s="1" t="e">
        <f>AO43-#REF!</f>
        <v>#REF!</v>
      </c>
      <c r="AP491" s="1" t="e">
        <f>AP43-#REF!</f>
        <v>#REF!</v>
      </c>
      <c r="AQ491" s="1" t="e">
        <f>AQ43-#REF!</f>
        <v>#REF!</v>
      </c>
      <c r="AR491" s="1" t="e">
        <f>AR43-#REF!</f>
        <v>#REF!</v>
      </c>
      <c r="AS491" s="1" t="e">
        <f>AS43-#REF!</f>
        <v>#REF!</v>
      </c>
      <c r="AT491" s="1" t="e">
        <f>AT43-#REF!</f>
        <v>#REF!</v>
      </c>
      <c r="AU491" s="1" t="e">
        <f>AU43-#REF!</f>
        <v>#REF!</v>
      </c>
      <c r="AV491" s="1" t="e">
        <f>AV43-#REF!</f>
        <v>#REF!</v>
      </c>
      <c r="AW491" s="1" t="e">
        <f>AW43-#REF!</f>
        <v>#REF!</v>
      </c>
      <c r="AX491" s="1" t="e">
        <f>AX43-#REF!</f>
        <v>#REF!</v>
      </c>
      <c r="AY491" s="1" t="e">
        <f>AY43-#REF!</f>
        <v>#REF!</v>
      </c>
      <c r="AZ491" s="1" t="e">
        <f>AZ43-#REF!</f>
        <v>#REF!</v>
      </c>
      <c r="BA491" s="1" t="e">
        <f>BA43-#REF!</f>
        <v>#REF!</v>
      </c>
      <c r="BB491" s="1" t="e">
        <f>BB43-#REF!</f>
        <v>#REF!</v>
      </c>
      <c r="BC491" s="1" t="e">
        <f>BC43-#REF!</f>
        <v>#REF!</v>
      </c>
      <c r="BD491" s="1" t="e">
        <f>BD43-#REF!</f>
        <v>#REF!</v>
      </c>
      <c r="BE491" s="1" t="e">
        <f>BE43-#REF!</f>
        <v>#REF!</v>
      </c>
      <c r="BF491" s="1" t="e">
        <f>BF43-#REF!</f>
        <v>#REF!</v>
      </c>
      <c r="BG491" s="1" t="e">
        <f>BG43-#REF!</f>
        <v>#REF!</v>
      </c>
      <c r="BH491" s="1" t="e">
        <f>BH43-#REF!</f>
        <v>#REF!</v>
      </c>
      <c r="BI491" s="1" t="e">
        <f>BI43-#REF!</f>
        <v>#REF!</v>
      </c>
      <c r="BJ491" s="1" t="e">
        <f>BJ43-#REF!</f>
        <v>#REF!</v>
      </c>
      <c r="BK491" s="1" t="e">
        <f>BK43-#REF!</f>
        <v>#REF!</v>
      </c>
      <c r="BL491" s="1" t="e">
        <f>BL43-#REF!</f>
        <v>#REF!</v>
      </c>
      <c r="BM491" s="1" t="e">
        <f>BM43-#REF!</f>
        <v>#REF!</v>
      </c>
      <c r="BN491" s="1" t="e">
        <f>BN43-#REF!</f>
        <v>#REF!</v>
      </c>
      <c r="BO491" s="1" t="e">
        <f>BO43-#REF!</f>
        <v>#REF!</v>
      </c>
      <c r="BP491" s="1" t="e">
        <f>BP43-#REF!</f>
        <v>#REF!</v>
      </c>
      <c r="BQ491" s="1" t="e">
        <f>BQ43-#REF!</f>
        <v>#REF!</v>
      </c>
      <c r="BR491" s="1" t="e">
        <f>BR43-#REF!</f>
        <v>#REF!</v>
      </c>
      <c r="BS491" s="1" t="e">
        <f>BS43-#REF!</f>
        <v>#REF!</v>
      </c>
      <c r="BT491" s="1" t="e">
        <f>BT43-#REF!</f>
        <v>#REF!</v>
      </c>
      <c r="BU491" s="1" t="e">
        <f>BU43-#REF!</f>
        <v>#REF!</v>
      </c>
      <c r="BV491" s="1" t="e">
        <f>BV43-#REF!</f>
        <v>#REF!</v>
      </c>
    </row>
    <row r="492" spans="7:74" hidden="1" x14ac:dyDescent="0.35">
      <c r="G492" s="1" t="e">
        <f>G44-#REF!</f>
        <v>#REF!</v>
      </c>
      <c r="H492" s="1" t="e">
        <f>H44-#REF!</f>
        <v>#REF!</v>
      </c>
      <c r="I492" s="1" t="e">
        <f>I44-#REF!</f>
        <v>#REF!</v>
      </c>
      <c r="J492" s="1" t="e">
        <f>J44-#REF!</f>
        <v>#REF!</v>
      </c>
      <c r="K492" s="1" t="e">
        <f>K44-#REF!</f>
        <v>#REF!</v>
      </c>
      <c r="L492" s="1" t="e">
        <f>L44-#REF!</f>
        <v>#REF!</v>
      </c>
      <c r="M492" s="1" t="e">
        <f>M44-#REF!</f>
        <v>#REF!</v>
      </c>
      <c r="N492" s="1" t="e">
        <f>N44-#REF!</f>
        <v>#REF!</v>
      </c>
      <c r="O492" s="1" t="e">
        <f>O44-#REF!</f>
        <v>#REF!</v>
      </c>
      <c r="P492" s="1" t="e">
        <f>P44-#REF!</f>
        <v>#REF!</v>
      </c>
      <c r="Q492" s="1" t="e">
        <f>Q44-#REF!</f>
        <v>#REF!</v>
      </c>
      <c r="R492" s="1" t="e">
        <f>R44-#REF!</f>
        <v>#REF!</v>
      </c>
      <c r="S492" s="1" t="e">
        <f>S44-#REF!</f>
        <v>#REF!</v>
      </c>
      <c r="T492" s="1" t="e">
        <f>T44-#REF!</f>
        <v>#REF!</v>
      </c>
      <c r="U492" s="1" t="e">
        <f>U44-#REF!</f>
        <v>#REF!</v>
      </c>
      <c r="V492" s="1" t="e">
        <f>V44-#REF!</f>
        <v>#REF!</v>
      </c>
      <c r="W492" s="1" t="e">
        <f>W44-#REF!</f>
        <v>#REF!</v>
      </c>
      <c r="X492" s="1" t="e">
        <f>X44-#REF!</f>
        <v>#REF!</v>
      </c>
      <c r="Y492" s="1" t="e">
        <f>Y44-#REF!</f>
        <v>#REF!</v>
      </c>
      <c r="Z492" s="1" t="e">
        <f>Z44-#REF!</f>
        <v>#REF!</v>
      </c>
      <c r="AA492" s="1" t="e">
        <f>AA44-#REF!</f>
        <v>#REF!</v>
      </c>
      <c r="AB492" s="1" t="e">
        <f>AB44-#REF!</f>
        <v>#REF!</v>
      </c>
      <c r="AC492" s="1" t="e">
        <f>AC44-#REF!</f>
        <v>#REF!</v>
      </c>
      <c r="AD492" s="1" t="e">
        <f>AD44-#REF!</f>
        <v>#REF!</v>
      </c>
      <c r="AE492" s="1" t="e">
        <f>AE44-#REF!</f>
        <v>#REF!</v>
      </c>
      <c r="AF492" s="1" t="e">
        <f>AF44-#REF!</f>
        <v>#REF!</v>
      </c>
      <c r="AG492" s="1" t="e">
        <f>AG44-#REF!</f>
        <v>#REF!</v>
      </c>
      <c r="AH492" s="1" t="e">
        <f>AH44-#REF!</f>
        <v>#REF!</v>
      </c>
      <c r="AI492" s="1" t="e">
        <f>AI44-#REF!</f>
        <v>#REF!</v>
      </c>
      <c r="AJ492" s="1" t="e">
        <f>AJ44-#REF!</f>
        <v>#REF!</v>
      </c>
      <c r="AK492" s="1" t="e">
        <f>AK44-#REF!</f>
        <v>#REF!</v>
      </c>
      <c r="AL492" s="1" t="e">
        <f>AL44-#REF!</f>
        <v>#REF!</v>
      </c>
      <c r="AM492" s="1" t="e">
        <f>AM44-#REF!</f>
        <v>#REF!</v>
      </c>
      <c r="AN492" s="1" t="e">
        <f>AN44-#REF!</f>
        <v>#REF!</v>
      </c>
      <c r="AO492" s="1" t="e">
        <f>AO44-#REF!</f>
        <v>#REF!</v>
      </c>
      <c r="AP492" s="1" t="e">
        <f>AP44-#REF!</f>
        <v>#REF!</v>
      </c>
      <c r="AQ492" s="1" t="e">
        <f>AQ44-#REF!</f>
        <v>#REF!</v>
      </c>
      <c r="AR492" s="1" t="e">
        <f>AR44-#REF!</f>
        <v>#REF!</v>
      </c>
      <c r="AS492" s="1" t="e">
        <f>AS44-#REF!</f>
        <v>#REF!</v>
      </c>
      <c r="AT492" s="1" t="e">
        <f>AT44-#REF!</f>
        <v>#REF!</v>
      </c>
      <c r="AU492" s="1" t="e">
        <f>AU44-#REF!</f>
        <v>#REF!</v>
      </c>
      <c r="AV492" s="1" t="e">
        <f>AV44-#REF!</f>
        <v>#REF!</v>
      </c>
      <c r="AW492" s="1" t="e">
        <f>AW44-#REF!</f>
        <v>#REF!</v>
      </c>
      <c r="AX492" s="1" t="e">
        <f>AX44-#REF!</f>
        <v>#REF!</v>
      </c>
      <c r="AY492" s="1" t="e">
        <f>AY44-#REF!</f>
        <v>#REF!</v>
      </c>
      <c r="AZ492" s="1" t="e">
        <f>AZ44-#REF!</f>
        <v>#REF!</v>
      </c>
      <c r="BA492" s="1" t="e">
        <f>BA44-#REF!</f>
        <v>#REF!</v>
      </c>
      <c r="BB492" s="1" t="e">
        <f>BB44-#REF!</f>
        <v>#REF!</v>
      </c>
      <c r="BC492" s="1" t="e">
        <f>BC44-#REF!</f>
        <v>#REF!</v>
      </c>
      <c r="BD492" s="1" t="e">
        <f>BD44-#REF!</f>
        <v>#REF!</v>
      </c>
      <c r="BE492" s="1" t="e">
        <f>BE44-#REF!</f>
        <v>#REF!</v>
      </c>
      <c r="BF492" s="1" t="e">
        <f>BF44-#REF!</f>
        <v>#REF!</v>
      </c>
      <c r="BG492" s="1" t="e">
        <f>BG44-#REF!</f>
        <v>#REF!</v>
      </c>
      <c r="BH492" s="1" t="e">
        <f>BH44-#REF!</f>
        <v>#REF!</v>
      </c>
      <c r="BI492" s="1" t="e">
        <f>BI44-#REF!</f>
        <v>#REF!</v>
      </c>
      <c r="BJ492" s="1" t="e">
        <f>BJ44-#REF!</f>
        <v>#REF!</v>
      </c>
      <c r="BK492" s="1" t="e">
        <f>BK44-#REF!</f>
        <v>#REF!</v>
      </c>
      <c r="BL492" s="1" t="e">
        <f>BL44-#REF!</f>
        <v>#REF!</v>
      </c>
      <c r="BM492" s="1" t="e">
        <f>BM44-#REF!</f>
        <v>#REF!</v>
      </c>
      <c r="BN492" s="1" t="e">
        <f>BN44-#REF!</f>
        <v>#REF!</v>
      </c>
      <c r="BO492" s="1" t="e">
        <f>BO44-#REF!</f>
        <v>#REF!</v>
      </c>
      <c r="BP492" s="1" t="e">
        <f>BP44-#REF!</f>
        <v>#REF!</v>
      </c>
      <c r="BQ492" s="1" t="e">
        <f>BQ44-#REF!</f>
        <v>#REF!</v>
      </c>
      <c r="BR492" s="1" t="e">
        <f>BR44-#REF!</f>
        <v>#REF!</v>
      </c>
      <c r="BS492" s="1" t="e">
        <f>BS44-#REF!</f>
        <v>#REF!</v>
      </c>
      <c r="BT492" s="1" t="e">
        <f>BT44-#REF!</f>
        <v>#REF!</v>
      </c>
      <c r="BU492" s="1" t="e">
        <f>BU44-#REF!</f>
        <v>#REF!</v>
      </c>
      <c r="BV492" s="1" t="e">
        <f>BV44-#REF!</f>
        <v>#REF!</v>
      </c>
    </row>
    <row r="493" spans="7:74" hidden="1" x14ac:dyDescent="0.35">
      <c r="G493" s="1" t="e">
        <f>G51-#REF!</f>
        <v>#REF!</v>
      </c>
      <c r="H493" s="1" t="e">
        <f>H51-#REF!</f>
        <v>#REF!</v>
      </c>
      <c r="I493" s="1" t="e">
        <f>I51-#REF!</f>
        <v>#REF!</v>
      </c>
      <c r="J493" s="1" t="e">
        <f>J51-#REF!</f>
        <v>#REF!</v>
      </c>
      <c r="K493" s="1" t="e">
        <f>K51-#REF!</f>
        <v>#REF!</v>
      </c>
      <c r="L493" s="1" t="e">
        <f>L51-#REF!</f>
        <v>#REF!</v>
      </c>
      <c r="M493" s="1" t="e">
        <f>M51-#REF!</f>
        <v>#REF!</v>
      </c>
      <c r="N493" s="1" t="e">
        <f>N51-#REF!</f>
        <v>#REF!</v>
      </c>
      <c r="O493" s="1" t="e">
        <f>O51-#REF!</f>
        <v>#REF!</v>
      </c>
      <c r="P493" s="1" t="e">
        <f>P51-#REF!</f>
        <v>#REF!</v>
      </c>
      <c r="Q493" s="1" t="e">
        <f>Q51-#REF!</f>
        <v>#REF!</v>
      </c>
      <c r="R493" s="1" t="e">
        <f>R51-#REF!</f>
        <v>#REF!</v>
      </c>
      <c r="S493" s="1" t="e">
        <f>S51-#REF!</f>
        <v>#REF!</v>
      </c>
      <c r="T493" s="1" t="e">
        <f>T51-#REF!</f>
        <v>#REF!</v>
      </c>
      <c r="U493" s="1" t="e">
        <f>U51-#REF!</f>
        <v>#REF!</v>
      </c>
      <c r="V493" s="1" t="e">
        <f>V51-#REF!</f>
        <v>#REF!</v>
      </c>
      <c r="W493" s="1" t="e">
        <f>W51-#REF!</f>
        <v>#REF!</v>
      </c>
      <c r="X493" s="1" t="e">
        <f>X51-#REF!</f>
        <v>#REF!</v>
      </c>
      <c r="Y493" s="1" t="e">
        <f>Y51-#REF!</f>
        <v>#REF!</v>
      </c>
      <c r="Z493" s="1" t="e">
        <f>Z51-#REF!</f>
        <v>#REF!</v>
      </c>
      <c r="AA493" s="1" t="e">
        <f>AA51-#REF!</f>
        <v>#REF!</v>
      </c>
      <c r="AB493" s="1" t="e">
        <f>AB51-#REF!</f>
        <v>#REF!</v>
      </c>
      <c r="AC493" s="1" t="e">
        <f>AC51-#REF!</f>
        <v>#REF!</v>
      </c>
      <c r="AD493" s="1" t="e">
        <f>AD51-#REF!</f>
        <v>#REF!</v>
      </c>
      <c r="AE493" s="1" t="e">
        <f>AE51-#REF!</f>
        <v>#REF!</v>
      </c>
      <c r="AF493" s="1" t="e">
        <f>AF51-#REF!</f>
        <v>#REF!</v>
      </c>
      <c r="AG493" s="1" t="e">
        <f>AG51-#REF!</f>
        <v>#REF!</v>
      </c>
      <c r="AH493" s="1" t="e">
        <f>AH51-#REF!</f>
        <v>#REF!</v>
      </c>
      <c r="AI493" s="1" t="e">
        <f>AI51-#REF!</f>
        <v>#REF!</v>
      </c>
      <c r="AJ493" s="1" t="e">
        <f>AJ51-#REF!</f>
        <v>#REF!</v>
      </c>
      <c r="AK493" s="1" t="e">
        <f>AK51-#REF!</f>
        <v>#REF!</v>
      </c>
      <c r="AL493" s="1" t="e">
        <f>AL51-#REF!</f>
        <v>#REF!</v>
      </c>
      <c r="AM493" s="1" t="e">
        <f>AM51-#REF!</f>
        <v>#REF!</v>
      </c>
      <c r="AN493" s="1" t="e">
        <f>AN51-#REF!</f>
        <v>#REF!</v>
      </c>
      <c r="AO493" s="1" t="e">
        <f>AO51-#REF!</f>
        <v>#REF!</v>
      </c>
      <c r="AP493" s="1" t="e">
        <f>AP51-#REF!</f>
        <v>#REF!</v>
      </c>
      <c r="AQ493" s="1" t="e">
        <f>AQ51-#REF!</f>
        <v>#REF!</v>
      </c>
      <c r="AR493" s="1" t="e">
        <f>AR51-#REF!</f>
        <v>#REF!</v>
      </c>
      <c r="AS493" s="1" t="e">
        <f>AS51-#REF!</f>
        <v>#REF!</v>
      </c>
      <c r="AT493" s="1" t="e">
        <f>AT51-#REF!</f>
        <v>#REF!</v>
      </c>
      <c r="AU493" s="1" t="e">
        <f>AU51-#REF!</f>
        <v>#REF!</v>
      </c>
      <c r="AV493" s="1" t="e">
        <f>AV51-#REF!</f>
        <v>#REF!</v>
      </c>
      <c r="AW493" s="1" t="e">
        <f>AW51-#REF!</f>
        <v>#REF!</v>
      </c>
      <c r="AX493" s="1" t="e">
        <f>AX51-#REF!</f>
        <v>#REF!</v>
      </c>
      <c r="AY493" s="1" t="e">
        <f>AY51-#REF!</f>
        <v>#REF!</v>
      </c>
      <c r="AZ493" s="1" t="e">
        <f>AZ51-#REF!</f>
        <v>#REF!</v>
      </c>
      <c r="BA493" s="1" t="e">
        <f>BA51-#REF!</f>
        <v>#REF!</v>
      </c>
      <c r="BB493" s="1" t="e">
        <f>BB51-#REF!</f>
        <v>#REF!</v>
      </c>
      <c r="BC493" s="1" t="e">
        <f>BC51-#REF!</f>
        <v>#REF!</v>
      </c>
      <c r="BD493" s="1" t="e">
        <f>BD51-#REF!</f>
        <v>#REF!</v>
      </c>
      <c r="BE493" s="1" t="e">
        <f>BE51-#REF!</f>
        <v>#REF!</v>
      </c>
      <c r="BF493" s="1" t="e">
        <f>BF51-#REF!</f>
        <v>#REF!</v>
      </c>
      <c r="BG493" s="1" t="e">
        <f>BG51-#REF!</f>
        <v>#REF!</v>
      </c>
      <c r="BH493" s="1" t="e">
        <f>BH51-#REF!</f>
        <v>#REF!</v>
      </c>
      <c r="BI493" s="1" t="e">
        <f>BI51-#REF!</f>
        <v>#REF!</v>
      </c>
      <c r="BJ493" s="1" t="e">
        <f>BJ51-#REF!</f>
        <v>#REF!</v>
      </c>
      <c r="BK493" s="1" t="e">
        <f>BK51-#REF!</f>
        <v>#REF!</v>
      </c>
      <c r="BL493" s="1" t="e">
        <f>BL51-#REF!</f>
        <v>#REF!</v>
      </c>
      <c r="BM493" s="1" t="e">
        <f>BM51-#REF!</f>
        <v>#REF!</v>
      </c>
      <c r="BN493" s="1" t="e">
        <f>BN51-#REF!</f>
        <v>#REF!</v>
      </c>
      <c r="BO493" s="1" t="e">
        <f>BO51-#REF!</f>
        <v>#REF!</v>
      </c>
      <c r="BP493" s="1" t="e">
        <f>BP51-#REF!</f>
        <v>#REF!</v>
      </c>
      <c r="BQ493" s="1" t="e">
        <f>BQ51-#REF!</f>
        <v>#REF!</v>
      </c>
      <c r="BR493" s="1" t="e">
        <f>BR51-#REF!</f>
        <v>#REF!</v>
      </c>
      <c r="BS493" s="1" t="e">
        <f>BS51-#REF!</f>
        <v>#REF!</v>
      </c>
      <c r="BT493" s="1" t="e">
        <f>BT51-#REF!</f>
        <v>#REF!</v>
      </c>
      <c r="BU493" s="1" t="e">
        <f>BU51-#REF!</f>
        <v>#REF!</v>
      </c>
      <c r="BV493" s="1" t="e">
        <f>BV51-#REF!</f>
        <v>#REF!</v>
      </c>
    </row>
    <row r="494" spans="7:74" hidden="1" x14ac:dyDescent="0.35">
      <c r="G494" s="1" t="e">
        <f>G52-#REF!</f>
        <v>#REF!</v>
      </c>
      <c r="H494" s="1" t="e">
        <f>H52-#REF!</f>
        <v>#REF!</v>
      </c>
      <c r="I494" s="1" t="e">
        <f>I52-#REF!</f>
        <v>#REF!</v>
      </c>
      <c r="J494" s="1" t="e">
        <f>J52-#REF!</f>
        <v>#REF!</v>
      </c>
      <c r="K494" s="1" t="e">
        <f>K52-#REF!</f>
        <v>#REF!</v>
      </c>
      <c r="L494" s="1" t="e">
        <f>L52-#REF!</f>
        <v>#REF!</v>
      </c>
      <c r="M494" s="1" t="e">
        <f>M52-#REF!</f>
        <v>#REF!</v>
      </c>
      <c r="N494" s="1" t="e">
        <f>N52-#REF!</f>
        <v>#REF!</v>
      </c>
      <c r="O494" s="1" t="e">
        <f>O52-#REF!</f>
        <v>#REF!</v>
      </c>
      <c r="P494" s="1" t="e">
        <f>P52-#REF!</f>
        <v>#REF!</v>
      </c>
      <c r="Q494" s="1" t="e">
        <f>Q52-#REF!</f>
        <v>#REF!</v>
      </c>
      <c r="R494" s="1" t="e">
        <f>R52-#REF!</f>
        <v>#REF!</v>
      </c>
      <c r="S494" s="1" t="e">
        <f>S52-#REF!</f>
        <v>#REF!</v>
      </c>
      <c r="T494" s="1" t="e">
        <f>T52-#REF!</f>
        <v>#REF!</v>
      </c>
      <c r="U494" s="1" t="e">
        <f>U52-#REF!</f>
        <v>#REF!</v>
      </c>
      <c r="V494" s="1" t="e">
        <f>V52-#REF!</f>
        <v>#REF!</v>
      </c>
      <c r="W494" s="1" t="e">
        <f>W52-#REF!</f>
        <v>#REF!</v>
      </c>
      <c r="X494" s="1" t="e">
        <f>X52-#REF!</f>
        <v>#REF!</v>
      </c>
      <c r="Y494" s="1" t="e">
        <f>Y52-#REF!</f>
        <v>#REF!</v>
      </c>
      <c r="Z494" s="1" t="e">
        <f>Z52-#REF!</f>
        <v>#REF!</v>
      </c>
      <c r="AA494" s="1" t="e">
        <f>AA52-#REF!</f>
        <v>#REF!</v>
      </c>
      <c r="AB494" s="1" t="e">
        <f>AB52-#REF!</f>
        <v>#REF!</v>
      </c>
      <c r="AC494" s="1" t="e">
        <f>AC52-#REF!</f>
        <v>#REF!</v>
      </c>
      <c r="AD494" s="1" t="e">
        <f>AD52-#REF!</f>
        <v>#REF!</v>
      </c>
      <c r="AE494" s="1" t="e">
        <f>AE52-#REF!</f>
        <v>#REF!</v>
      </c>
      <c r="AF494" s="1" t="e">
        <f>AF52-#REF!</f>
        <v>#REF!</v>
      </c>
      <c r="AG494" s="1" t="e">
        <f>AG52-#REF!</f>
        <v>#REF!</v>
      </c>
      <c r="AH494" s="1" t="e">
        <f>AH52-#REF!</f>
        <v>#REF!</v>
      </c>
      <c r="AI494" s="1" t="e">
        <f>AI52-#REF!</f>
        <v>#REF!</v>
      </c>
      <c r="AJ494" s="1" t="e">
        <f>AJ52-#REF!</f>
        <v>#REF!</v>
      </c>
      <c r="AK494" s="1" t="e">
        <f>AK52-#REF!</f>
        <v>#REF!</v>
      </c>
      <c r="AL494" s="1" t="e">
        <f>AL52-#REF!</f>
        <v>#REF!</v>
      </c>
      <c r="AM494" s="1" t="e">
        <f>AM52-#REF!</f>
        <v>#REF!</v>
      </c>
      <c r="AN494" s="1" t="e">
        <f>AN52-#REF!</f>
        <v>#REF!</v>
      </c>
      <c r="AO494" s="1" t="e">
        <f>AO52-#REF!</f>
        <v>#REF!</v>
      </c>
      <c r="AP494" s="1" t="e">
        <f>AP52-#REF!</f>
        <v>#REF!</v>
      </c>
      <c r="AQ494" s="1" t="e">
        <f>AQ52-#REF!</f>
        <v>#REF!</v>
      </c>
      <c r="AR494" s="1" t="e">
        <f>AR52-#REF!</f>
        <v>#REF!</v>
      </c>
      <c r="AS494" s="1" t="e">
        <f>AS52-#REF!</f>
        <v>#REF!</v>
      </c>
      <c r="AT494" s="1" t="e">
        <f>AT52-#REF!</f>
        <v>#REF!</v>
      </c>
      <c r="AU494" s="1" t="e">
        <f>AU52-#REF!</f>
        <v>#REF!</v>
      </c>
      <c r="AV494" s="1" t="e">
        <f>AV52-#REF!</f>
        <v>#REF!</v>
      </c>
      <c r="AW494" s="1" t="e">
        <f>AW52-#REF!</f>
        <v>#REF!</v>
      </c>
      <c r="AX494" s="1" t="e">
        <f>AX52-#REF!</f>
        <v>#REF!</v>
      </c>
      <c r="AY494" s="1" t="e">
        <f>AY52-#REF!</f>
        <v>#REF!</v>
      </c>
      <c r="AZ494" s="1" t="e">
        <f>AZ52-#REF!</f>
        <v>#REF!</v>
      </c>
      <c r="BA494" s="1" t="e">
        <f>BA52-#REF!</f>
        <v>#REF!</v>
      </c>
      <c r="BB494" s="1" t="e">
        <f>BB52-#REF!</f>
        <v>#REF!</v>
      </c>
      <c r="BC494" s="1" t="e">
        <f>BC52-#REF!</f>
        <v>#REF!</v>
      </c>
      <c r="BD494" s="1" t="e">
        <f>BD52-#REF!</f>
        <v>#REF!</v>
      </c>
      <c r="BE494" s="1" t="e">
        <f>BE52-#REF!</f>
        <v>#REF!</v>
      </c>
      <c r="BF494" s="1" t="e">
        <f>BF52-#REF!</f>
        <v>#REF!</v>
      </c>
      <c r="BG494" s="1" t="e">
        <f>BG52-#REF!</f>
        <v>#REF!</v>
      </c>
      <c r="BH494" s="1" t="e">
        <f>BH52-#REF!</f>
        <v>#REF!</v>
      </c>
      <c r="BI494" s="1" t="e">
        <f>BI52-#REF!</f>
        <v>#REF!</v>
      </c>
      <c r="BJ494" s="1" t="e">
        <f>BJ52-#REF!</f>
        <v>#REF!</v>
      </c>
      <c r="BK494" s="1" t="e">
        <f>BK52-#REF!</f>
        <v>#REF!</v>
      </c>
      <c r="BL494" s="1" t="e">
        <f>BL52-#REF!</f>
        <v>#REF!</v>
      </c>
      <c r="BM494" s="1" t="e">
        <f>BM52-#REF!</f>
        <v>#REF!</v>
      </c>
      <c r="BN494" s="1" t="e">
        <f>BN52-#REF!</f>
        <v>#REF!</v>
      </c>
      <c r="BO494" s="1" t="e">
        <f>BO52-#REF!</f>
        <v>#REF!</v>
      </c>
      <c r="BP494" s="1" t="e">
        <f>BP52-#REF!</f>
        <v>#REF!</v>
      </c>
      <c r="BQ494" s="1" t="e">
        <f>BQ52-#REF!</f>
        <v>#REF!</v>
      </c>
      <c r="BR494" s="1" t="e">
        <f>BR52-#REF!</f>
        <v>#REF!</v>
      </c>
      <c r="BS494" s="1" t="e">
        <f>BS52-#REF!</f>
        <v>#REF!</v>
      </c>
      <c r="BT494" s="1" t="e">
        <f>BT52-#REF!</f>
        <v>#REF!</v>
      </c>
      <c r="BU494" s="1" t="e">
        <f>BU52-#REF!</f>
        <v>#REF!</v>
      </c>
      <c r="BV494" s="1" t="e">
        <f>BV52-#REF!</f>
        <v>#REF!</v>
      </c>
    </row>
    <row r="495" spans="7:74" hidden="1" x14ac:dyDescent="0.35">
      <c r="G495" s="1" t="e">
        <f>G53-#REF!</f>
        <v>#REF!</v>
      </c>
      <c r="H495" s="1" t="e">
        <f>H53-#REF!</f>
        <v>#REF!</v>
      </c>
      <c r="I495" s="1" t="e">
        <f>I53-#REF!</f>
        <v>#REF!</v>
      </c>
      <c r="J495" s="1" t="e">
        <f>J53-#REF!</f>
        <v>#REF!</v>
      </c>
      <c r="K495" s="1" t="e">
        <f>K53-#REF!</f>
        <v>#REF!</v>
      </c>
      <c r="L495" s="1" t="e">
        <f>L53-#REF!</f>
        <v>#REF!</v>
      </c>
      <c r="M495" s="1" t="e">
        <f>M53-#REF!</f>
        <v>#REF!</v>
      </c>
      <c r="N495" s="1" t="e">
        <f>N53-#REF!</f>
        <v>#REF!</v>
      </c>
      <c r="O495" s="1" t="e">
        <f>O53-#REF!</f>
        <v>#REF!</v>
      </c>
      <c r="P495" s="1" t="e">
        <f>P53-#REF!</f>
        <v>#REF!</v>
      </c>
      <c r="Q495" s="1" t="e">
        <f>Q53-#REF!</f>
        <v>#REF!</v>
      </c>
      <c r="R495" s="1" t="e">
        <f>R53-#REF!</f>
        <v>#REF!</v>
      </c>
      <c r="S495" s="1" t="e">
        <f>S53-#REF!</f>
        <v>#REF!</v>
      </c>
      <c r="T495" s="1" t="e">
        <f>T53-#REF!</f>
        <v>#REF!</v>
      </c>
      <c r="U495" s="1" t="e">
        <f>U53-#REF!</f>
        <v>#REF!</v>
      </c>
      <c r="V495" s="1" t="e">
        <f>V53-#REF!</f>
        <v>#REF!</v>
      </c>
      <c r="W495" s="1" t="e">
        <f>W53-#REF!</f>
        <v>#REF!</v>
      </c>
      <c r="X495" s="1" t="e">
        <f>X53-#REF!</f>
        <v>#REF!</v>
      </c>
      <c r="Y495" s="1" t="e">
        <f>Y53-#REF!</f>
        <v>#REF!</v>
      </c>
      <c r="Z495" s="1" t="e">
        <f>Z53-#REF!</f>
        <v>#REF!</v>
      </c>
      <c r="AA495" s="1" t="e">
        <f>AA53-#REF!</f>
        <v>#REF!</v>
      </c>
      <c r="AB495" s="1" t="e">
        <f>AB53-#REF!</f>
        <v>#REF!</v>
      </c>
      <c r="AC495" s="1" t="e">
        <f>AC53-#REF!</f>
        <v>#REF!</v>
      </c>
      <c r="AD495" s="1" t="e">
        <f>AD53-#REF!</f>
        <v>#REF!</v>
      </c>
      <c r="AE495" s="1" t="e">
        <f>AE53-#REF!</f>
        <v>#REF!</v>
      </c>
      <c r="AF495" s="1" t="e">
        <f>AF53-#REF!</f>
        <v>#REF!</v>
      </c>
      <c r="AG495" s="1" t="e">
        <f>AG53-#REF!</f>
        <v>#REF!</v>
      </c>
      <c r="AH495" s="1" t="e">
        <f>AH53-#REF!</f>
        <v>#REF!</v>
      </c>
      <c r="AI495" s="1" t="e">
        <f>AI53-#REF!</f>
        <v>#REF!</v>
      </c>
      <c r="AJ495" s="1" t="e">
        <f>AJ53-#REF!</f>
        <v>#REF!</v>
      </c>
      <c r="AK495" s="1" t="e">
        <f>AK53-#REF!</f>
        <v>#REF!</v>
      </c>
      <c r="AL495" s="1" t="e">
        <f>AL53-#REF!</f>
        <v>#REF!</v>
      </c>
      <c r="AM495" s="1" t="e">
        <f>AM53-#REF!</f>
        <v>#REF!</v>
      </c>
      <c r="AN495" s="1" t="e">
        <f>AN53-#REF!</f>
        <v>#REF!</v>
      </c>
      <c r="AO495" s="1" t="e">
        <f>AO53-#REF!</f>
        <v>#REF!</v>
      </c>
      <c r="AP495" s="1" t="e">
        <f>AP53-#REF!</f>
        <v>#REF!</v>
      </c>
      <c r="AQ495" s="1" t="e">
        <f>AQ53-#REF!</f>
        <v>#REF!</v>
      </c>
      <c r="AR495" s="1" t="e">
        <f>AR53-#REF!</f>
        <v>#REF!</v>
      </c>
      <c r="AS495" s="1" t="e">
        <f>AS53-#REF!</f>
        <v>#REF!</v>
      </c>
      <c r="AT495" s="1" t="e">
        <f>AT53-#REF!</f>
        <v>#REF!</v>
      </c>
      <c r="AU495" s="1" t="e">
        <f>AU53-#REF!</f>
        <v>#REF!</v>
      </c>
      <c r="AV495" s="1" t="e">
        <f>AV53-#REF!</f>
        <v>#REF!</v>
      </c>
      <c r="AW495" s="1" t="e">
        <f>AW53-#REF!</f>
        <v>#REF!</v>
      </c>
      <c r="AX495" s="1" t="e">
        <f>AX53-#REF!</f>
        <v>#REF!</v>
      </c>
      <c r="AY495" s="1" t="e">
        <f>AY53-#REF!</f>
        <v>#REF!</v>
      </c>
      <c r="AZ495" s="1" t="e">
        <f>AZ53-#REF!</f>
        <v>#REF!</v>
      </c>
      <c r="BA495" s="1" t="e">
        <f>BA53-#REF!</f>
        <v>#REF!</v>
      </c>
      <c r="BB495" s="1" t="e">
        <f>BB53-#REF!</f>
        <v>#REF!</v>
      </c>
      <c r="BC495" s="1" t="e">
        <f>BC53-#REF!</f>
        <v>#REF!</v>
      </c>
      <c r="BD495" s="1" t="e">
        <f>BD53-#REF!</f>
        <v>#REF!</v>
      </c>
      <c r="BE495" s="1" t="e">
        <f>BE53-#REF!</f>
        <v>#REF!</v>
      </c>
      <c r="BF495" s="1" t="e">
        <f>BF53-#REF!</f>
        <v>#REF!</v>
      </c>
      <c r="BG495" s="1" t="e">
        <f>BG53-#REF!</f>
        <v>#REF!</v>
      </c>
      <c r="BH495" s="1" t="e">
        <f>BH53-#REF!</f>
        <v>#REF!</v>
      </c>
      <c r="BI495" s="1" t="e">
        <f>BI53-#REF!</f>
        <v>#REF!</v>
      </c>
      <c r="BJ495" s="1" t="e">
        <f>BJ53-#REF!</f>
        <v>#REF!</v>
      </c>
      <c r="BK495" s="1" t="e">
        <f>BK53-#REF!</f>
        <v>#REF!</v>
      </c>
      <c r="BL495" s="1" t="e">
        <f>BL53-#REF!</f>
        <v>#REF!</v>
      </c>
      <c r="BM495" s="1" t="e">
        <f>BM53-#REF!</f>
        <v>#REF!</v>
      </c>
      <c r="BN495" s="1" t="e">
        <f>BN53-#REF!</f>
        <v>#REF!</v>
      </c>
      <c r="BO495" s="1" t="e">
        <f>BO53-#REF!</f>
        <v>#REF!</v>
      </c>
      <c r="BP495" s="1" t="e">
        <f>BP53-#REF!</f>
        <v>#REF!</v>
      </c>
      <c r="BQ495" s="1" t="e">
        <f>BQ53-#REF!</f>
        <v>#REF!</v>
      </c>
      <c r="BR495" s="1" t="e">
        <f>BR53-#REF!</f>
        <v>#REF!</v>
      </c>
      <c r="BS495" s="1" t="e">
        <f>BS53-#REF!</f>
        <v>#REF!</v>
      </c>
      <c r="BT495" s="1" t="e">
        <f>BT53-#REF!</f>
        <v>#REF!</v>
      </c>
      <c r="BU495" s="1" t="e">
        <f>BU53-#REF!</f>
        <v>#REF!</v>
      </c>
      <c r="BV495" s="1" t="e">
        <f>BV53-#REF!</f>
        <v>#REF!</v>
      </c>
    </row>
    <row r="496" spans="7:74" hidden="1" x14ac:dyDescent="0.35">
      <c r="G496" s="1" t="e">
        <f>G54-#REF!</f>
        <v>#REF!</v>
      </c>
      <c r="H496" s="1" t="e">
        <f>H54-#REF!</f>
        <v>#REF!</v>
      </c>
      <c r="I496" s="1" t="e">
        <f>I54-#REF!</f>
        <v>#REF!</v>
      </c>
      <c r="J496" s="1" t="e">
        <f>J54-#REF!</f>
        <v>#REF!</v>
      </c>
      <c r="K496" s="1" t="e">
        <f>K54-#REF!</f>
        <v>#REF!</v>
      </c>
      <c r="L496" s="1" t="e">
        <f>L54-#REF!</f>
        <v>#REF!</v>
      </c>
      <c r="M496" s="1" t="e">
        <f>M54-#REF!</f>
        <v>#REF!</v>
      </c>
      <c r="N496" s="1" t="e">
        <f>N54-#REF!</f>
        <v>#REF!</v>
      </c>
      <c r="O496" s="1" t="e">
        <f>O54-#REF!</f>
        <v>#REF!</v>
      </c>
      <c r="P496" s="1" t="e">
        <f>P54-#REF!</f>
        <v>#REF!</v>
      </c>
      <c r="Q496" s="1" t="e">
        <f>Q54-#REF!</f>
        <v>#REF!</v>
      </c>
      <c r="R496" s="1" t="e">
        <f>R54-#REF!</f>
        <v>#REF!</v>
      </c>
      <c r="S496" s="1" t="e">
        <f>S54-#REF!</f>
        <v>#REF!</v>
      </c>
      <c r="T496" s="1" t="e">
        <f>T54-#REF!</f>
        <v>#REF!</v>
      </c>
      <c r="U496" s="1" t="e">
        <f>U54-#REF!</f>
        <v>#REF!</v>
      </c>
      <c r="V496" s="1" t="e">
        <f>V54-#REF!</f>
        <v>#REF!</v>
      </c>
      <c r="W496" s="1" t="e">
        <f>W54-#REF!</f>
        <v>#REF!</v>
      </c>
      <c r="X496" s="1" t="e">
        <f>X54-#REF!</f>
        <v>#REF!</v>
      </c>
      <c r="Y496" s="1" t="e">
        <f>Y54-#REF!</f>
        <v>#REF!</v>
      </c>
      <c r="Z496" s="1" t="e">
        <f>Z54-#REF!</f>
        <v>#REF!</v>
      </c>
      <c r="AA496" s="1" t="e">
        <f>AA54-#REF!</f>
        <v>#REF!</v>
      </c>
      <c r="AB496" s="1" t="e">
        <f>AB54-#REF!</f>
        <v>#REF!</v>
      </c>
      <c r="AC496" s="1" t="e">
        <f>AC54-#REF!</f>
        <v>#REF!</v>
      </c>
      <c r="AD496" s="1" t="e">
        <f>AD54-#REF!</f>
        <v>#REF!</v>
      </c>
      <c r="AE496" s="1" t="e">
        <f>AE54-#REF!</f>
        <v>#REF!</v>
      </c>
      <c r="AF496" s="1" t="e">
        <f>AF54-#REF!</f>
        <v>#REF!</v>
      </c>
      <c r="AG496" s="1" t="e">
        <f>AG54-#REF!</f>
        <v>#REF!</v>
      </c>
      <c r="AH496" s="1" t="e">
        <f>AH54-#REF!</f>
        <v>#REF!</v>
      </c>
      <c r="AI496" s="1" t="e">
        <f>AI54-#REF!</f>
        <v>#REF!</v>
      </c>
      <c r="AJ496" s="1" t="e">
        <f>AJ54-#REF!</f>
        <v>#REF!</v>
      </c>
      <c r="AK496" s="1" t="e">
        <f>AK54-#REF!</f>
        <v>#REF!</v>
      </c>
      <c r="AL496" s="1" t="e">
        <f>AL54-#REF!</f>
        <v>#REF!</v>
      </c>
      <c r="AM496" s="1" t="e">
        <f>AM54-#REF!</f>
        <v>#REF!</v>
      </c>
      <c r="AN496" s="1" t="e">
        <f>AN54-#REF!</f>
        <v>#REF!</v>
      </c>
      <c r="AO496" s="1" t="e">
        <f>AO54-#REF!</f>
        <v>#REF!</v>
      </c>
      <c r="AP496" s="1" t="e">
        <f>AP54-#REF!</f>
        <v>#REF!</v>
      </c>
      <c r="AQ496" s="1" t="e">
        <f>AQ54-#REF!</f>
        <v>#REF!</v>
      </c>
      <c r="AR496" s="1" t="e">
        <f>AR54-#REF!</f>
        <v>#REF!</v>
      </c>
      <c r="AS496" s="1" t="e">
        <f>AS54-#REF!</f>
        <v>#REF!</v>
      </c>
      <c r="AT496" s="1" t="e">
        <f>AT54-#REF!</f>
        <v>#REF!</v>
      </c>
      <c r="AU496" s="1" t="e">
        <f>AU54-#REF!</f>
        <v>#REF!</v>
      </c>
      <c r="AV496" s="1" t="e">
        <f>AV54-#REF!</f>
        <v>#REF!</v>
      </c>
      <c r="AW496" s="1" t="e">
        <f>AW54-#REF!</f>
        <v>#REF!</v>
      </c>
      <c r="AX496" s="1" t="e">
        <f>AX54-#REF!</f>
        <v>#REF!</v>
      </c>
      <c r="AY496" s="1" t="e">
        <f>AY54-#REF!</f>
        <v>#REF!</v>
      </c>
      <c r="AZ496" s="1" t="e">
        <f>AZ54-#REF!</f>
        <v>#REF!</v>
      </c>
      <c r="BA496" s="1" t="e">
        <f>BA54-#REF!</f>
        <v>#REF!</v>
      </c>
      <c r="BB496" s="1" t="e">
        <f>BB54-#REF!</f>
        <v>#REF!</v>
      </c>
      <c r="BC496" s="1" t="e">
        <f>BC54-#REF!</f>
        <v>#REF!</v>
      </c>
      <c r="BD496" s="1" t="e">
        <f>BD54-#REF!</f>
        <v>#REF!</v>
      </c>
      <c r="BE496" s="1" t="e">
        <f>BE54-#REF!</f>
        <v>#REF!</v>
      </c>
      <c r="BF496" s="1" t="e">
        <f>BF54-#REF!</f>
        <v>#REF!</v>
      </c>
      <c r="BG496" s="1" t="e">
        <f>BG54-#REF!</f>
        <v>#REF!</v>
      </c>
      <c r="BH496" s="1" t="e">
        <f>BH54-#REF!</f>
        <v>#REF!</v>
      </c>
      <c r="BI496" s="1" t="e">
        <f>BI54-#REF!</f>
        <v>#REF!</v>
      </c>
      <c r="BJ496" s="1" t="e">
        <f>BJ54-#REF!</f>
        <v>#REF!</v>
      </c>
      <c r="BK496" s="1" t="e">
        <f>BK54-#REF!</f>
        <v>#REF!</v>
      </c>
      <c r="BL496" s="1" t="e">
        <f>BL54-#REF!</f>
        <v>#REF!</v>
      </c>
      <c r="BM496" s="1" t="e">
        <f>BM54-#REF!</f>
        <v>#REF!</v>
      </c>
      <c r="BN496" s="1" t="e">
        <f>BN54-#REF!</f>
        <v>#REF!</v>
      </c>
      <c r="BO496" s="1" t="e">
        <f>BO54-#REF!</f>
        <v>#REF!</v>
      </c>
      <c r="BP496" s="1" t="e">
        <f>BP54-#REF!</f>
        <v>#REF!</v>
      </c>
      <c r="BQ496" s="1" t="e">
        <f>BQ54-#REF!</f>
        <v>#REF!</v>
      </c>
      <c r="BR496" s="1" t="e">
        <f>BR54-#REF!</f>
        <v>#REF!</v>
      </c>
      <c r="BS496" s="1" t="e">
        <f>BS54-#REF!</f>
        <v>#REF!</v>
      </c>
      <c r="BT496" s="1" t="e">
        <f>BT54-#REF!</f>
        <v>#REF!</v>
      </c>
      <c r="BU496" s="1" t="e">
        <f>BU54-#REF!</f>
        <v>#REF!</v>
      </c>
      <c r="BV496" s="1" t="e">
        <f>BV54-#REF!</f>
        <v>#REF!</v>
      </c>
    </row>
    <row r="497" spans="7:74" hidden="1" x14ac:dyDescent="0.35">
      <c r="G497" s="1" t="e">
        <f>G55-#REF!</f>
        <v>#REF!</v>
      </c>
      <c r="H497" s="1" t="e">
        <f>H55-#REF!</f>
        <v>#REF!</v>
      </c>
      <c r="I497" s="1" t="e">
        <f>I55-#REF!</f>
        <v>#REF!</v>
      </c>
      <c r="J497" s="1" t="e">
        <f>J55-#REF!</f>
        <v>#REF!</v>
      </c>
      <c r="K497" s="1" t="e">
        <f>K55-#REF!</f>
        <v>#REF!</v>
      </c>
      <c r="L497" s="1" t="e">
        <f>L55-#REF!</f>
        <v>#REF!</v>
      </c>
      <c r="M497" s="1" t="e">
        <f>M55-#REF!</f>
        <v>#REF!</v>
      </c>
      <c r="N497" s="1" t="e">
        <f>N55-#REF!</f>
        <v>#REF!</v>
      </c>
      <c r="O497" s="1" t="e">
        <f>O55-#REF!</f>
        <v>#REF!</v>
      </c>
      <c r="P497" s="1" t="e">
        <f>P55-#REF!</f>
        <v>#REF!</v>
      </c>
      <c r="Q497" s="1" t="e">
        <f>Q55-#REF!</f>
        <v>#REF!</v>
      </c>
      <c r="R497" s="1" t="e">
        <f>R55-#REF!</f>
        <v>#REF!</v>
      </c>
      <c r="S497" s="1" t="e">
        <f>S55-#REF!</f>
        <v>#REF!</v>
      </c>
      <c r="T497" s="1" t="e">
        <f>T55-#REF!</f>
        <v>#REF!</v>
      </c>
      <c r="U497" s="1" t="e">
        <f>U55-#REF!</f>
        <v>#REF!</v>
      </c>
      <c r="V497" s="1" t="e">
        <f>V55-#REF!</f>
        <v>#REF!</v>
      </c>
      <c r="W497" s="1" t="e">
        <f>W55-#REF!</f>
        <v>#REF!</v>
      </c>
      <c r="X497" s="1" t="e">
        <f>X55-#REF!</f>
        <v>#REF!</v>
      </c>
      <c r="Y497" s="1" t="e">
        <f>Y55-#REF!</f>
        <v>#REF!</v>
      </c>
      <c r="Z497" s="1" t="e">
        <f>Z55-#REF!</f>
        <v>#REF!</v>
      </c>
      <c r="AA497" s="1" t="e">
        <f>AA55-#REF!</f>
        <v>#REF!</v>
      </c>
      <c r="AB497" s="1" t="e">
        <f>AB55-#REF!</f>
        <v>#REF!</v>
      </c>
      <c r="AC497" s="1" t="e">
        <f>AC55-#REF!</f>
        <v>#REF!</v>
      </c>
      <c r="AD497" s="1" t="e">
        <f>AD55-#REF!</f>
        <v>#REF!</v>
      </c>
      <c r="AE497" s="1" t="e">
        <f>AE55-#REF!</f>
        <v>#REF!</v>
      </c>
      <c r="AF497" s="1" t="e">
        <f>AF55-#REF!</f>
        <v>#REF!</v>
      </c>
      <c r="AG497" s="1" t="e">
        <f>AG55-#REF!</f>
        <v>#REF!</v>
      </c>
      <c r="AH497" s="1" t="e">
        <f>AH55-#REF!</f>
        <v>#REF!</v>
      </c>
      <c r="AI497" s="1" t="e">
        <f>AI55-#REF!</f>
        <v>#REF!</v>
      </c>
      <c r="AJ497" s="1" t="e">
        <f>AJ55-#REF!</f>
        <v>#REF!</v>
      </c>
      <c r="AK497" s="1" t="e">
        <f>AK55-#REF!</f>
        <v>#REF!</v>
      </c>
      <c r="AL497" s="1" t="e">
        <f>AL55-#REF!</f>
        <v>#REF!</v>
      </c>
      <c r="AM497" s="1" t="e">
        <f>AM55-#REF!</f>
        <v>#REF!</v>
      </c>
      <c r="AN497" s="1" t="e">
        <f>AN55-#REF!</f>
        <v>#REF!</v>
      </c>
      <c r="AO497" s="1" t="e">
        <f>AO55-#REF!</f>
        <v>#REF!</v>
      </c>
      <c r="AP497" s="1" t="e">
        <f>AP55-#REF!</f>
        <v>#REF!</v>
      </c>
      <c r="AQ497" s="1" t="e">
        <f>AQ55-#REF!</f>
        <v>#REF!</v>
      </c>
      <c r="AR497" s="1" t="e">
        <f>AR55-#REF!</f>
        <v>#REF!</v>
      </c>
      <c r="AS497" s="1" t="e">
        <f>AS55-#REF!</f>
        <v>#REF!</v>
      </c>
      <c r="AT497" s="1" t="e">
        <f>AT55-#REF!</f>
        <v>#REF!</v>
      </c>
      <c r="AU497" s="1" t="e">
        <f>AU55-#REF!</f>
        <v>#REF!</v>
      </c>
      <c r="AV497" s="1" t="e">
        <f>AV55-#REF!</f>
        <v>#REF!</v>
      </c>
      <c r="AW497" s="1" t="e">
        <f>AW55-#REF!</f>
        <v>#REF!</v>
      </c>
      <c r="AX497" s="1" t="e">
        <f>AX55-#REF!</f>
        <v>#REF!</v>
      </c>
      <c r="AY497" s="1" t="e">
        <f>AY55-#REF!</f>
        <v>#REF!</v>
      </c>
      <c r="AZ497" s="1" t="e">
        <f>AZ55-#REF!</f>
        <v>#REF!</v>
      </c>
      <c r="BA497" s="1" t="e">
        <f>BA55-#REF!</f>
        <v>#REF!</v>
      </c>
      <c r="BB497" s="1" t="e">
        <f>BB55-#REF!</f>
        <v>#REF!</v>
      </c>
      <c r="BC497" s="1" t="e">
        <f>BC55-#REF!</f>
        <v>#REF!</v>
      </c>
      <c r="BD497" s="1" t="e">
        <f>BD55-#REF!</f>
        <v>#REF!</v>
      </c>
      <c r="BE497" s="1" t="e">
        <f>BE55-#REF!</f>
        <v>#REF!</v>
      </c>
      <c r="BF497" s="1" t="e">
        <f>BF55-#REF!</f>
        <v>#REF!</v>
      </c>
      <c r="BG497" s="1" t="e">
        <f>BG55-#REF!</f>
        <v>#REF!</v>
      </c>
      <c r="BH497" s="1" t="e">
        <f>BH55-#REF!</f>
        <v>#REF!</v>
      </c>
      <c r="BI497" s="1" t="e">
        <f>BI55-#REF!</f>
        <v>#REF!</v>
      </c>
      <c r="BJ497" s="1" t="e">
        <f>BJ55-#REF!</f>
        <v>#REF!</v>
      </c>
      <c r="BK497" s="1" t="e">
        <f>BK55-#REF!</f>
        <v>#REF!</v>
      </c>
      <c r="BL497" s="1" t="e">
        <f>BL55-#REF!</f>
        <v>#REF!</v>
      </c>
      <c r="BM497" s="1" t="e">
        <f>BM55-#REF!</f>
        <v>#REF!</v>
      </c>
      <c r="BN497" s="1" t="e">
        <f>BN55-#REF!</f>
        <v>#REF!</v>
      </c>
      <c r="BO497" s="1" t="e">
        <f>BO55-#REF!</f>
        <v>#REF!</v>
      </c>
      <c r="BP497" s="1" t="e">
        <f>BP55-#REF!</f>
        <v>#REF!</v>
      </c>
      <c r="BQ497" s="1" t="e">
        <f>BQ55-#REF!</f>
        <v>#REF!</v>
      </c>
      <c r="BR497" s="1" t="e">
        <f>BR55-#REF!</f>
        <v>#REF!</v>
      </c>
      <c r="BS497" s="1" t="e">
        <f>BS55-#REF!</f>
        <v>#REF!</v>
      </c>
      <c r="BT497" s="1" t="e">
        <f>BT55-#REF!</f>
        <v>#REF!</v>
      </c>
      <c r="BU497" s="1" t="e">
        <f>BU55-#REF!</f>
        <v>#REF!</v>
      </c>
      <c r="BV497" s="1" t="e">
        <f>BV55-#REF!</f>
        <v>#REF!</v>
      </c>
    </row>
    <row r="498" spans="7:74" hidden="1" x14ac:dyDescent="0.35">
      <c r="G498" s="1" t="e">
        <f>G56-#REF!</f>
        <v>#REF!</v>
      </c>
      <c r="H498" s="1" t="e">
        <f>H56-#REF!</f>
        <v>#REF!</v>
      </c>
      <c r="I498" s="1" t="e">
        <f>I56-#REF!</f>
        <v>#REF!</v>
      </c>
      <c r="J498" s="1" t="e">
        <f>J56-#REF!</f>
        <v>#REF!</v>
      </c>
      <c r="K498" s="1" t="e">
        <f>K56-#REF!</f>
        <v>#REF!</v>
      </c>
      <c r="L498" s="1" t="e">
        <f>L56-#REF!</f>
        <v>#REF!</v>
      </c>
      <c r="M498" s="1" t="e">
        <f>M56-#REF!</f>
        <v>#REF!</v>
      </c>
      <c r="N498" s="1" t="e">
        <f>N56-#REF!</f>
        <v>#REF!</v>
      </c>
      <c r="O498" s="1" t="e">
        <f>O56-#REF!</f>
        <v>#REF!</v>
      </c>
      <c r="P498" s="1" t="e">
        <f>P56-#REF!</f>
        <v>#REF!</v>
      </c>
      <c r="Q498" s="1" t="e">
        <f>Q56-#REF!</f>
        <v>#REF!</v>
      </c>
      <c r="R498" s="1" t="e">
        <f>R56-#REF!</f>
        <v>#REF!</v>
      </c>
      <c r="S498" s="1" t="e">
        <f>S56-#REF!</f>
        <v>#REF!</v>
      </c>
      <c r="T498" s="1" t="e">
        <f>T56-#REF!</f>
        <v>#REF!</v>
      </c>
      <c r="U498" s="1" t="e">
        <f>U56-#REF!</f>
        <v>#REF!</v>
      </c>
      <c r="V498" s="1" t="e">
        <f>V56-#REF!</f>
        <v>#REF!</v>
      </c>
      <c r="W498" s="1" t="e">
        <f>W56-#REF!</f>
        <v>#REF!</v>
      </c>
      <c r="X498" s="1" t="e">
        <f>X56-#REF!</f>
        <v>#REF!</v>
      </c>
      <c r="Y498" s="1" t="e">
        <f>Y56-#REF!</f>
        <v>#REF!</v>
      </c>
      <c r="Z498" s="1" t="e">
        <f>Z56-#REF!</f>
        <v>#REF!</v>
      </c>
      <c r="AA498" s="1" t="e">
        <f>AA56-#REF!</f>
        <v>#REF!</v>
      </c>
      <c r="AB498" s="1" t="e">
        <f>AB56-#REF!</f>
        <v>#REF!</v>
      </c>
      <c r="AC498" s="1" t="e">
        <f>AC56-#REF!</f>
        <v>#REF!</v>
      </c>
      <c r="AD498" s="1" t="e">
        <f>AD56-#REF!</f>
        <v>#REF!</v>
      </c>
      <c r="AE498" s="1" t="e">
        <f>AE56-#REF!</f>
        <v>#REF!</v>
      </c>
      <c r="AF498" s="1" t="e">
        <f>AF56-#REF!</f>
        <v>#REF!</v>
      </c>
      <c r="AG498" s="1" t="e">
        <f>AG56-#REF!</f>
        <v>#REF!</v>
      </c>
      <c r="AH498" s="1" t="e">
        <f>AH56-#REF!</f>
        <v>#REF!</v>
      </c>
      <c r="AI498" s="1" t="e">
        <f>AI56-#REF!</f>
        <v>#REF!</v>
      </c>
      <c r="AJ498" s="1" t="e">
        <f>AJ56-#REF!</f>
        <v>#REF!</v>
      </c>
      <c r="AK498" s="1" t="e">
        <f>AK56-#REF!</f>
        <v>#REF!</v>
      </c>
      <c r="AL498" s="1" t="e">
        <f>AL56-#REF!</f>
        <v>#REF!</v>
      </c>
      <c r="AM498" s="1" t="e">
        <f>AM56-#REF!</f>
        <v>#REF!</v>
      </c>
      <c r="AN498" s="1" t="e">
        <f>AN56-#REF!</f>
        <v>#REF!</v>
      </c>
      <c r="AO498" s="1" t="e">
        <f>AO56-#REF!</f>
        <v>#REF!</v>
      </c>
      <c r="AP498" s="1" t="e">
        <f>AP56-#REF!</f>
        <v>#REF!</v>
      </c>
      <c r="AQ498" s="1" t="e">
        <f>AQ56-#REF!</f>
        <v>#REF!</v>
      </c>
      <c r="AR498" s="1" t="e">
        <f>AR56-#REF!</f>
        <v>#REF!</v>
      </c>
      <c r="AS498" s="1" t="e">
        <f>AS56-#REF!</f>
        <v>#REF!</v>
      </c>
      <c r="AT498" s="1" t="e">
        <f>AT56-#REF!</f>
        <v>#REF!</v>
      </c>
      <c r="AU498" s="1" t="e">
        <f>AU56-#REF!</f>
        <v>#REF!</v>
      </c>
      <c r="AV498" s="1" t="e">
        <f>AV56-#REF!</f>
        <v>#REF!</v>
      </c>
      <c r="AW498" s="1" t="e">
        <f>AW56-#REF!</f>
        <v>#REF!</v>
      </c>
      <c r="AX498" s="1" t="e">
        <f>AX56-#REF!</f>
        <v>#REF!</v>
      </c>
      <c r="AY498" s="1" t="e">
        <f>AY56-#REF!</f>
        <v>#REF!</v>
      </c>
      <c r="AZ498" s="1" t="e">
        <f>AZ56-#REF!</f>
        <v>#REF!</v>
      </c>
      <c r="BA498" s="1" t="e">
        <f>BA56-#REF!</f>
        <v>#REF!</v>
      </c>
      <c r="BB498" s="1" t="e">
        <f>BB56-#REF!</f>
        <v>#REF!</v>
      </c>
      <c r="BC498" s="1" t="e">
        <f>BC56-#REF!</f>
        <v>#REF!</v>
      </c>
      <c r="BD498" s="1" t="e">
        <f>BD56-#REF!</f>
        <v>#REF!</v>
      </c>
      <c r="BE498" s="1" t="e">
        <f>BE56-#REF!</f>
        <v>#REF!</v>
      </c>
      <c r="BF498" s="1" t="e">
        <f>BF56-#REF!</f>
        <v>#REF!</v>
      </c>
      <c r="BG498" s="1" t="e">
        <f>BG56-#REF!</f>
        <v>#REF!</v>
      </c>
      <c r="BH498" s="1" t="e">
        <f>BH56-#REF!</f>
        <v>#REF!</v>
      </c>
      <c r="BI498" s="1" t="e">
        <f>BI56-#REF!</f>
        <v>#REF!</v>
      </c>
      <c r="BJ498" s="1" t="e">
        <f>BJ56-#REF!</f>
        <v>#REF!</v>
      </c>
      <c r="BK498" s="1" t="e">
        <f>BK56-#REF!</f>
        <v>#REF!</v>
      </c>
      <c r="BL498" s="1" t="e">
        <f>BL56-#REF!</f>
        <v>#REF!</v>
      </c>
      <c r="BM498" s="1" t="e">
        <f>BM56-#REF!</f>
        <v>#REF!</v>
      </c>
      <c r="BN498" s="1" t="e">
        <f>BN56-#REF!</f>
        <v>#REF!</v>
      </c>
      <c r="BO498" s="1" t="e">
        <f>BO56-#REF!</f>
        <v>#REF!</v>
      </c>
      <c r="BP498" s="1" t="e">
        <f>BP56-#REF!</f>
        <v>#REF!</v>
      </c>
      <c r="BQ498" s="1" t="e">
        <f>BQ56-#REF!</f>
        <v>#REF!</v>
      </c>
      <c r="BR498" s="1" t="e">
        <f>BR56-#REF!</f>
        <v>#REF!</v>
      </c>
      <c r="BS498" s="1" t="e">
        <f>BS56-#REF!</f>
        <v>#REF!</v>
      </c>
      <c r="BT498" s="1" t="e">
        <f>BT56-#REF!</f>
        <v>#REF!</v>
      </c>
      <c r="BU498" s="1" t="e">
        <f>BU56-#REF!</f>
        <v>#REF!</v>
      </c>
      <c r="BV498" s="1" t="e">
        <f>BV56-#REF!</f>
        <v>#REF!</v>
      </c>
    </row>
    <row r="499" spans="7:74" hidden="1" x14ac:dyDescent="0.35">
      <c r="G499" s="1" t="e">
        <f>G57-#REF!</f>
        <v>#REF!</v>
      </c>
      <c r="H499" s="1" t="e">
        <f>H57-#REF!</f>
        <v>#REF!</v>
      </c>
      <c r="I499" s="1" t="e">
        <f>I57-#REF!</f>
        <v>#REF!</v>
      </c>
      <c r="J499" s="1" t="e">
        <f>J57-#REF!</f>
        <v>#REF!</v>
      </c>
      <c r="K499" s="1" t="e">
        <f>K57-#REF!</f>
        <v>#REF!</v>
      </c>
      <c r="L499" s="1" t="e">
        <f>L57-#REF!</f>
        <v>#REF!</v>
      </c>
      <c r="M499" s="1" t="e">
        <f>M57-#REF!</f>
        <v>#REF!</v>
      </c>
      <c r="N499" s="1" t="e">
        <f>N57-#REF!</f>
        <v>#REF!</v>
      </c>
      <c r="O499" s="1" t="e">
        <f>O57-#REF!</f>
        <v>#REF!</v>
      </c>
      <c r="P499" s="1" t="e">
        <f>P57-#REF!</f>
        <v>#REF!</v>
      </c>
      <c r="Q499" s="1" t="e">
        <f>Q57-#REF!</f>
        <v>#REF!</v>
      </c>
      <c r="R499" s="1" t="e">
        <f>R57-#REF!</f>
        <v>#REF!</v>
      </c>
      <c r="S499" s="1" t="e">
        <f>S57-#REF!</f>
        <v>#REF!</v>
      </c>
      <c r="T499" s="1" t="e">
        <f>T57-#REF!</f>
        <v>#REF!</v>
      </c>
      <c r="U499" s="1" t="e">
        <f>U57-#REF!</f>
        <v>#REF!</v>
      </c>
      <c r="V499" s="1" t="e">
        <f>V57-#REF!</f>
        <v>#REF!</v>
      </c>
      <c r="W499" s="1" t="e">
        <f>W57-#REF!</f>
        <v>#REF!</v>
      </c>
      <c r="X499" s="1" t="e">
        <f>X57-#REF!</f>
        <v>#REF!</v>
      </c>
      <c r="Y499" s="1" t="e">
        <f>Y57-#REF!</f>
        <v>#REF!</v>
      </c>
      <c r="Z499" s="1" t="e">
        <f>Z57-#REF!</f>
        <v>#REF!</v>
      </c>
      <c r="AA499" s="1" t="e">
        <f>AA57-#REF!</f>
        <v>#REF!</v>
      </c>
      <c r="AB499" s="1" t="e">
        <f>AB57-#REF!</f>
        <v>#REF!</v>
      </c>
      <c r="AC499" s="1" t="e">
        <f>AC57-#REF!</f>
        <v>#REF!</v>
      </c>
      <c r="AD499" s="1" t="e">
        <f>AD57-#REF!</f>
        <v>#REF!</v>
      </c>
      <c r="AE499" s="1" t="e">
        <f>AE57-#REF!</f>
        <v>#REF!</v>
      </c>
      <c r="AF499" s="1" t="e">
        <f>AF57-#REF!</f>
        <v>#REF!</v>
      </c>
      <c r="AG499" s="1" t="e">
        <f>AG57-#REF!</f>
        <v>#REF!</v>
      </c>
      <c r="AH499" s="1" t="e">
        <f>AH57-#REF!</f>
        <v>#REF!</v>
      </c>
      <c r="AI499" s="1" t="e">
        <f>AI57-#REF!</f>
        <v>#REF!</v>
      </c>
      <c r="AJ499" s="1" t="e">
        <f>AJ57-#REF!</f>
        <v>#REF!</v>
      </c>
      <c r="AK499" s="1" t="e">
        <f>AK57-#REF!</f>
        <v>#REF!</v>
      </c>
      <c r="AL499" s="1" t="e">
        <f>AL57-#REF!</f>
        <v>#REF!</v>
      </c>
      <c r="AM499" s="1" t="e">
        <f>AM57-#REF!</f>
        <v>#REF!</v>
      </c>
      <c r="AN499" s="1" t="e">
        <f>AN57-#REF!</f>
        <v>#REF!</v>
      </c>
      <c r="AO499" s="1" t="e">
        <f>AO57-#REF!</f>
        <v>#REF!</v>
      </c>
      <c r="AP499" s="1" t="e">
        <f>AP57-#REF!</f>
        <v>#REF!</v>
      </c>
      <c r="AQ499" s="1" t="e">
        <f>AQ57-#REF!</f>
        <v>#REF!</v>
      </c>
      <c r="AR499" s="1" t="e">
        <f>AR57-#REF!</f>
        <v>#REF!</v>
      </c>
      <c r="AS499" s="1" t="e">
        <f>AS57-#REF!</f>
        <v>#REF!</v>
      </c>
      <c r="AT499" s="1" t="e">
        <f>AT57-#REF!</f>
        <v>#REF!</v>
      </c>
      <c r="AU499" s="1" t="e">
        <f>AU57-#REF!</f>
        <v>#REF!</v>
      </c>
      <c r="AV499" s="1" t="e">
        <f>AV57-#REF!</f>
        <v>#REF!</v>
      </c>
      <c r="AW499" s="1" t="e">
        <f>AW57-#REF!</f>
        <v>#REF!</v>
      </c>
      <c r="AX499" s="1" t="e">
        <f>AX57-#REF!</f>
        <v>#REF!</v>
      </c>
      <c r="AY499" s="1" t="e">
        <f>AY57-#REF!</f>
        <v>#REF!</v>
      </c>
      <c r="AZ499" s="1" t="e">
        <f>AZ57-#REF!</f>
        <v>#REF!</v>
      </c>
      <c r="BA499" s="1" t="e">
        <f>BA57-#REF!</f>
        <v>#REF!</v>
      </c>
      <c r="BB499" s="1" t="e">
        <f>BB57-#REF!</f>
        <v>#REF!</v>
      </c>
      <c r="BC499" s="1" t="e">
        <f>BC57-#REF!</f>
        <v>#REF!</v>
      </c>
      <c r="BD499" s="1" t="e">
        <f>BD57-#REF!</f>
        <v>#REF!</v>
      </c>
      <c r="BE499" s="1" t="e">
        <f>BE57-#REF!</f>
        <v>#REF!</v>
      </c>
      <c r="BF499" s="1" t="e">
        <f>BF57-#REF!</f>
        <v>#REF!</v>
      </c>
      <c r="BG499" s="1" t="e">
        <f>BG57-#REF!</f>
        <v>#REF!</v>
      </c>
      <c r="BH499" s="1" t="e">
        <f>BH57-#REF!</f>
        <v>#REF!</v>
      </c>
      <c r="BI499" s="1" t="e">
        <f>BI57-#REF!</f>
        <v>#REF!</v>
      </c>
      <c r="BJ499" s="1" t="e">
        <f>BJ57-#REF!</f>
        <v>#REF!</v>
      </c>
      <c r="BK499" s="1" t="e">
        <f>BK57-#REF!</f>
        <v>#REF!</v>
      </c>
      <c r="BL499" s="1" t="e">
        <f>BL57-#REF!</f>
        <v>#REF!</v>
      </c>
      <c r="BM499" s="1" t="e">
        <f>BM57-#REF!</f>
        <v>#REF!</v>
      </c>
      <c r="BN499" s="1" t="e">
        <f>BN57-#REF!</f>
        <v>#REF!</v>
      </c>
      <c r="BO499" s="1" t="e">
        <f>BO57-#REF!</f>
        <v>#REF!</v>
      </c>
      <c r="BP499" s="1" t="e">
        <f>BP57-#REF!</f>
        <v>#REF!</v>
      </c>
      <c r="BQ499" s="1" t="e">
        <f>BQ57-#REF!</f>
        <v>#REF!</v>
      </c>
      <c r="BR499" s="1" t="e">
        <f>BR57-#REF!</f>
        <v>#REF!</v>
      </c>
      <c r="BS499" s="1" t="e">
        <f>BS57-#REF!</f>
        <v>#REF!</v>
      </c>
      <c r="BT499" s="1" t="e">
        <f>BT57-#REF!</f>
        <v>#REF!</v>
      </c>
      <c r="BU499" s="1" t="e">
        <f>BU57-#REF!</f>
        <v>#REF!</v>
      </c>
      <c r="BV499" s="1" t="e">
        <f>BV57-#REF!</f>
        <v>#REF!</v>
      </c>
    </row>
    <row r="500" spans="7:74" hidden="1" x14ac:dyDescent="0.35">
      <c r="G500" s="1" t="e">
        <f>G58-#REF!</f>
        <v>#REF!</v>
      </c>
      <c r="H500" s="1" t="e">
        <f>H58-#REF!</f>
        <v>#REF!</v>
      </c>
      <c r="I500" s="1" t="e">
        <f>I58-#REF!</f>
        <v>#REF!</v>
      </c>
      <c r="J500" s="1" t="e">
        <f>J58-#REF!</f>
        <v>#REF!</v>
      </c>
      <c r="K500" s="1" t="e">
        <f>K58-#REF!</f>
        <v>#REF!</v>
      </c>
      <c r="L500" s="1" t="e">
        <f>L58-#REF!</f>
        <v>#REF!</v>
      </c>
      <c r="M500" s="1" t="e">
        <f>M58-#REF!</f>
        <v>#REF!</v>
      </c>
      <c r="N500" s="1" t="e">
        <f>N58-#REF!</f>
        <v>#REF!</v>
      </c>
      <c r="O500" s="1" t="e">
        <f>O58-#REF!</f>
        <v>#REF!</v>
      </c>
      <c r="P500" s="1" t="e">
        <f>P58-#REF!</f>
        <v>#REF!</v>
      </c>
      <c r="Q500" s="1" t="e">
        <f>Q58-#REF!</f>
        <v>#REF!</v>
      </c>
      <c r="R500" s="1" t="e">
        <f>R58-#REF!</f>
        <v>#REF!</v>
      </c>
      <c r="S500" s="1" t="e">
        <f>S58-#REF!</f>
        <v>#REF!</v>
      </c>
      <c r="T500" s="1" t="e">
        <f>T58-#REF!</f>
        <v>#REF!</v>
      </c>
      <c r="U500" s="1" t="e">
        <f>U58-#REF!</f>
        <v>#REF!</v>
      </c>
      <c r="V500" s="1" t="e">
        <f>V58-#REF!</f>
        <v>#REF!</v>
      </c>
      <c r="W500" s="1" t="e">
        <f>W58-#REF!</f>
        <v>#REF!</v>
      </c>
      <c r="X500" s="1" t="e">
        <f>X58-#REF!</f>
        <v>#REF!</v>
      </c>
      <c r="Y500" s="1" t="e">
        <f>Y58-#REF!</f>
        <v>#REF!</v>
      </c>
      <c r="Z500" s="1" t="e">
        <f>Z58-#REF!</f>
        <v>#REF!</v>
      </c>
      <c r="AA500" s="1" t="e">
        <f>AA58-#REF!</f>
        <v>#REF!</v>
      </c>
      <c r="AB500" s="1" t="e">
        <f>AB58-#REF!</f>
        <v>#REF!</v>
      </c>
      <c r="AC500" s="1" t="e">
        <f>AC58-#REF!</f>
        <v>#REF!</v>
      </c>
      <c r="AD500" s="1" t="e">
        <f>AD58-#REF!</f>
        <v>#REF!</v>
      </c>
      <c r="AE500" s="1" t="e">
        <f>AE58-#REF!</f>
        <v>#REF!</v>
      </c>
      <c r="AF500" s="1" t="e">
        <f>AF58-#REF!</f>
        <v>#REF!</v>
      </c>
      <c r="AG500" s="1" t="e">
        <f>AG58-#REF!</f>
        <v>#REF!</v>
      </c>
      <c r="AH500" s="1" t="e">
        <f>AH58-#REF!</f>
        <v>#REF!</v>
      </c>
      <c r="AI500" s="1" t="e">
        <f>AI58-#REF!</f>
        <v>#REF!</v>
      </c>
      <c r="AJ500" s="1" t="e">
        <f>AJ58-#REF!</f>
        <v>#REF!</v>
      </c>
      <c r="AK500" s="1" t="e">
        <f>AK58-#REF!</f>
        <v>#REF!</v>
      </c>
      <c r="AL500" s="1" t="e">
        <f>AL58-#REF!</f>
        <v>#REF!</v>
      </c>
      <c r="AM500" s="1" t="e">
        <f>AM58-#REF!</f>
        <v>#REF!</v>
      </c>
      <c r="AN500" s="1" t="e">
        <f>AN58-#REF!</f>
        <v>#REF!</v>
      </c>
      <c r="AO500" s="1" t="e">
        <f>AO58-#REF!</f>
        <v>#REF!</v>
      </c>
      <c r="AP500" s="1" t="e">
        <f>AP58-#REF!</f>
        <v>#REF!</v>
      </c>
      <c r="AQ500" s="1" t="e">
        <f>AQ58-#REF!</f>
        <v>#REF!</v>
      </c>
      <c r="AR500" s="1" t="e">
        <f>AR58-#REF!</f>
        <v>#REF!</v>
      </c>
      <c r="AS500" s="1" t="e">
        <f>AS58-#REF!</f>
        <v>#REF!</v>
      </c>
      <c r="AT500" s="1" t="e">
        <f>AT58-#REF!</f>
        <v>#REF!</v>
      </c>
      <c r="AU500" s="1" t="e">
        <f>AU58-#REF!</f>
        <v>#REF!</v>
      </c>
      <c r="AV500" s="1" t="e">
        <f>AV58-#REF!</f>
        <v>#REF!</v>
      </c>
      <c r="AW500" s="1" t="e">
        <f>AW58-#REF!</f>
        <v>#REF!</v>
      </c>
      <c r="AX500" s="1" t="e">
        <f>AX58-#REF!</f>
        <v>#REF!</v>
      </c>
      <c r="AY500" s="1" t="e">
        <f>AY58-#REF!</f>
        <v>#REF!</v>
      </c>
      <c r="AZ500" s="1" t="e">
        <f>AZ58-#REF!</f>
        <v>#REF!</v>
      </c>
      <c r="BA500" s="1" t="e">
        <f>BA58-#REF!</f>
        <v>#REF!</v>
      </c>
      <c r="BB500" s="1" t="e">
        <f>BB58-#REF!</f>
        <v>#REF!</v>
      </c>
      <c r="BC500" s="1" t="e">
        <f>BC58-#REF!</f>
        <v>#REF!</v>
      </c>
      <c r="BD500" s="1" t="e">
        <f>BD58-#REF!</f>
        <v>#REF!</v>
      </c>
      <c r="BE500" s="1" t="e">
        <f>BE58-#REF!</f>
        <v>#REF!</v>
      </c>
      <c r="BF500" s="1" t="e">
        <f>BF58-#REF!</f>
        <v>#REF!</v>
      </c>
      <c r="BG500" s="1" t="e">
        <f>BG58-#REF!</f>
        <v>#REF!</v>
      </c>
      <c r="BH500" s="1" t="e">
        <f>BH58-#REF!</f>
        <v>#REF!</v>
      </c>
      <c r="BI500" s="1" t="e">
        <f>BI58-#REF!</f>
        <v>#REF!</v>
      </c>
      <c r="BJ500" s="1" t="e">
        <f>BJ58-#REF!</f>
        <v>#REF!</v>
      </c>
      <c r="BK500" s="1" t="e">
        <f>BK58-#REF!</f>
        <v>#REF!</v>
      </c>
      <c r="BL500" s="1" t="e">
        <f>BL58-#REF!</f>
        <v>#REF!</v>
      </c>
      <c r="BM500" s="1" t="e">
        <f>BM58-#REF!</f>
        <v>#REF!</v>
      </c>
      <c r="BN500" s="1" t="e">
        <f>BN58-#REF!</f>
        <v>#REF!</v>
      </c>
      <c r="BO500" s="1" t="e">
        <f>BO58-#REF!</f>
        <v>#REF!</v>
      </c>
      <c r="BP500" s="1" t="e">
        <f>BP58-#REF!</f>
        <v>#REF!</v>
      </c>
      <c r="BQ500" s="1" t="e">
        <f>BQ58-#REF!</f>
        <v>#REF!</v>
      </c>
      <c r="BR500" s="1" t="e">
        <f>BR58-#REF!</f>
        <v>#REF!</v>
      </c>
      <c r="BS500" s="1" t="e">
        <f>BS58-#REF!</f>
        <v>#REF!</v>
      </c>
      <c r="BT500" s="1" t="e">
        <f>BT58-#REF!</f>
        <v>#REF!</v>
      </c>
      <c r="BU500" s="1" t="e">
        <f>BU58-#REF!</f>
        <v>#REF!</v>
      </c>
      <c r="BV500" s="1" t="e">
        <f>BV58-#REF!</f>
        <v>#REF!</v>
      </c>
    </row>
    <row r="501" spans="7:74" hidden="1" x14ac:dyDescent="0.35">
      <c r="G501" s="1" t="e">
        <f>G59-#REF!</f>
        <v>#REF!</v>
      </c>
      <c r="H501" s="1" t="e">
        <f>H59-#REF!</f>
        <v>#REF!</v>
      </c>
      <c r="I501" s="1" t="e">
        <f>I59-#REF!</f>
        <v>#REF!</v>
      </c>
      <c r="J501" s="1" t="e">
        <f>J59-#REF!</f>
        <v>#REF!</v>
      </c>
      <c r="K501" s="1" t="e">
        <f>K59-#REF!</f>
        <v>#REF!</v>
      </c>
      <c r="L501" s="1" t="e">
        <f>L59-#REF!</f>
        <v>#REF!</v>
      </c>
      <c r="M501" s="1" t="e">
        <f>M59-#REF!</f>
        <v>#REF!</v>
      </c>
      <c r="N501" s="1" t="e">
        <f>N59-#REF!</f>
        <v>#REF!</v>
      </c>
      <c r="O501" s="1" t="e">
        <f>O59-#REF!</f>
        <v>#REF!</v>
      </c>
      <c r="P501" s="1" t="e">
        <f>P59-#REF!</f>
        <v>#REF!</v>
      </c>
      <c r="Q501" s="1" t="e">
        <f>Q59-#REF!</f>
        <v>#REF!</v>
      </c>
      <c r="R501" s="1" t="e">
        <f>R59-#REF!</f>
        <v>#REF!</v>
      </c>
      <c r="S501" s="1" t="e">
        <f>S59-#REF!</f>
        <v>#REF!</v>
      </c>
      <c r="T501" s="1" t="e">
        <f>T59-#REF!</f>
        <v>#REF!</v>
      </c>
      <c r="U501" s="1" t="e">
        <f>U59-#REF!</f>
        <v>#REF!</v>
      </c>
      <c r="V501" s="1" t="e">
        <f>V59-#REF!</f>
        <v>#REF!</v>
      </c>
      <c r="W501" s="1" t="e">
        <f>W59-#REF!</f>
        <v>#REF!</v>
      </c>
      <c r="X501" s="1" t="e">
        <f>X59-#REF!</f>
        <v>#REF!</v>
      </c>
      <c r="Y501" s="1" t="e">
        <f>Y59-#REF!</f>
        <v>#REF!</v>
      </c>
      <c r="Z501" s="1" t="e">
        <f>Z59-#REF!</f>
        <v>#REF!</v>
      </c>
      <c r="AA501" s="1" t="e">
        <f>AA59-#REF!</f>
        <v>#REF!</v>
      </c>
      <c r="AB501" s="1" t="e">
        <f>AB59-#REF!</f>
        <v>#REF!</v>
      </c>
      <c r="AC501" s="1" t="e">
        <f>AC59-#REF!</f>
        <v>#REF!</v>
      </c>
      <c r="AD501" s="1" t="e">
        <f>AD59-#REF!</f>
        <v>#REF!</v>
      </c>
      <c r="AE501" s="1" t="e">
        <f>AE59-#REF!</f>
        <v>#REF!</v>
      </c>
      <c r="AF501" s="1" t="e">
        <f>AF59-#REF!</f>
        <v>#REF!</v>
      </c>
      <c r="AG501" s="1" t="e">
        <f>AG59-#REF!</f>
        <v>#REF!</v>
      </c>
      <c r="AH501" s="1" t="e">
        <f>AH59-#REF!</f>
        <v>#REF!</v>
      </c>
      <c r="AI501" s="1" t="e">
        <f>AI59-#REF!</f>
        <v>#REF!</v>
      </c>
      <c r="AJ501" s="1" t="e">
        <f>AJ59-#REF!</f>
        <v>#REF!</v>
      </c>
      <c r="AK501" s="1" t="e">
        <f>AK59-#REF!</f>
        <v>#REF!</v>
      </c>
      <c r="AL501" s="1" t="e">
        <f>AL59-#REF!</f>
        <v>#REF!</v>
      </c>
      <c r="AM501" s="1" t="e">
        <f>AM59-#REF!</f>
        <v>#REF!</v>
      </c>
      <c r="AN501" s="1" t="e">
        <f>AN59-#REF!</f>
        <v>#REF!</v>
      </c>
      <c r="AO501" s="1" t="e">
        <f>AO59-#REF!</f>
        <v>#REF!</v>
      </c>
      <c r="AP501" s="1" t="e">
        <f>AP59-#REF!</f>
        <v>#REF!</v>
      </c>
      <c r="AQ501" s="1" t="e">
        <f>AQ59-#REF!</f>
        <v>#REF!</v>
      </c>
      <c r="AR501" s="1" t="e">
        <f>AR59-#REF!</f>
        <v>#REF!</v>
      </c>
      <c r="AS501" s="1" t="e">
        <f>AS59-#REF!</f>
        <v>#REF!</v>
      </c>
      <c r="AT501" s="1" t="e">
        <f>AT59-#REF!</f>
        <v>#REF!</v>
      </c>
      <c r="AU501" s="1" t="e">
        <f>AU59-#REF!</f>
        <v>#REF!</v>
      </c>
      <c r="AV501" s="1" t="e">
        <f>AV59-#REF!</f>
        <v>#REF!</v>
      </c>
      <c r="AW501" s="1" t="e">
        <f>AW59-#REF!</f>
        <v>#REF!</v>
      </c>
      <c r="AX501" s="1" t="e">
        <f>AX59-#REF!</f>
        <v>#REF!</v>
      </c>
      <c r="AY501" s="1" t="e">
        <f>AY59-#REF!</f>
        <v>#REF!</v>
      </c>
      <c r="AZ501" s="1" t="e">
        <f>AZ59-#REF!</f>
        <v>#REF!</v>
      </c>
      <c r="BA501" s="1" t="e">
        <f>BA59-#REF!</f>
        <v>#REF!</v>
      </c>
      <c r="BB501" s="1" t="e">
        <f>BB59-#REF!</f>
        <v>#REF!</v>
      </c>
      <c r="BC501" s="1" t="e">
        <f>BC59-#REF!</f>
        <v>#REF!</v>
      </c>
      <c r="BD501" s="1" t="e">
        <f>BD59-#REF!</f>
        <v>#REF!</v>
      </c>
      <c r="BE501" s="1" t="e">
        <f>BE59-#REF!</f>
        <v>#REF!</v>
      </c>
      <c r="BF501" s="1" t="e">
        <f>BF59-#REF!</f>
        <v>#REF!</v>
      </c>
      <c r="BG501" s="1" t="e">
        <f>BG59-#REF!</f>
        <v>#REF!</v>
      </c>
      <c r="BH501" s="1" t="e">
        <f>BH59-#REF!</f>
        <v>#REF!</v>
      </c>
      <c r="BI501" s="1" t="e">
        <f>BI59-#REF!</f>
        <v>#REF!</v>
      </c>
      <c r="BJ501" s="1" t="e">
        <f>BJ59-#REF!</f>
        <v>#REF!</v>
      </c>
      <c r="BK501" s="1" t="e">
        <f>BK59-#REF!</f>
        <v>#REF!</v>
      </c>
      <c r="BL501" s="1" t="e">
        <f>BL59-#REF!</f>
        <v>#REF!</v>
      </c>
      <c r="BM501" s="1" t="e">
        <f>BM59-#REF!</f>
        <v>#REF!</v>
      </c>
      <c r="BN501" s="1" t="e">
        <f>BN59-#REF!</f>
        <v>#REF!</v>
      </c>
      <c r="BO501" s="1" t="e">
        <f>BO59-#REF!</f>
        <v>#REF!</v>
      </c>
      <c r="BP501" s="1" t="e">
        <f>BP59-#REF!</f>
        <v>#REF!</v>
      </c>
      <c r="BQ501" s="1" t="e">
        <f>BQ59-#REF!</f>
        <v>#REF!</v>
      </c>
      <c r="BR501" s="1" t="e">
        <f>BR59-#REF!</f>
        <v>#REF!</v>
      </c>
      <c r="BS501" s="1" t="e">
        <f>BS59-#REF!</f>
        <v>#REF!</v>
      </c>
      <c r="BT501" s="1" t="e">
        <f>BT59-#REF!</f>
        <v>#REF!</v>
      </c>
      <c r="BU501" s="1" t="e">
        <f>BU59-#REF!</f>
        <v>#REF!</v>
      </c>
      <c r="BV501" s="1" t="e">
        <f>BV59-#REF!</f>
        <v>#REF!</v>
      </c>
    </row>
    <row r="502" spans="7:74" hidden="1" x14ac:dyDescent="0.35">
      <c r="G502" s="1" t="e">
        <f>G60-#REF!</f>
        <v>#REF!</v>
      </c>
      <c r="H502" s="1" t="e">
        <f>H60-#REF!</f>
        <v>#REF!</v>
      </c>
      <c r="I502" s="1" t="e">
        <f>I60-#REF!</f>
        <v>#REF!</v>
      </c>
      <c r="J502" s="1" t="e">
        <f>J60-#REF!</f>
        <v>#REF!</v>
      </c>
      <c r="K502" s="1" t="e">
        <f>K60-#REF!</f>
        <v>#REF!</v>
      </c>
      <c r="L502" s="1" t="e">
        <f>L60-#REF!</f>
        <v>#REF!</v>
      </c>
      <c r="M502" s="1" t="e">
        <f>M60-#REF!</f>
        <v>#REF!</v>
      </c>
      <c r="N502" s="1" t="e">
        <f>N60-#REF!</f>
        <v>#REF!</v>
      </c>
      <c r="O502" s="1" t="e">
        <f>O60-#REF!</f>
        <v>#REF!</v>
      </c>
      <c r="P502" s="1" t="e">
        <f>P60-#REF!</f>
        <v>#REF!</v>
      </c>
      <c r="Q502" s="1" t="e">
        <f>Q60-#REF!</f>
        <v>#REF!</v>
      </c>
      <c r="R502" s="1" t="e">
        <f>R60-#REF!</f>
        <v>#REF!</v>
      </c>
      <c r="S502" s="1" t="e">
        <f>S60-#REF!</f>
        <v>#REF!</v>
      </c>
      <c r="T502" s="1" t="e">
        <f>T60-#REF!</f>
        <v>#REF!</v>
      </c>
      <c r="U502" s="1" t="e">
        <f>U60-#REF!</f>
        <v>#REF!</v>
      </c>
      <c r="V502" s="1" t="e">
        <f>V60-#REF!</f>
        <v>#REF!</v>
      </c>
      <c r="W502" s="1" t="e">
        <f>W60-#REF!</f>
        <v>#REF!</v>
      </c>
      <c r="X502" s="1" t="e">
        <f>X60-#REF!</f>
        <v>#REF!</v>
      </c>
      <c r="Y502" s="1" t="e">
        <f>Y60-#REF!</f>
        <v>#REF!</v>
      </c>
      <c r="Z502" s="1" t="e">
        <f>Z60-#REF!</f>
        <v>#REF!</v>
      </c>
      <c r="AA502" s="1" t="e">
        <f>AA60-#REF!</f>
        <v>#REF!</v>
      </c>
      <c r="AB502" s="1" t="e">
        <f>AB60-#REF!</f>
        <v>#REF!</v>
      </c>
      <c r="AC502" s="1" t="e">
        <f>AC60-#REF!</f>
        <v>#REF!</v>
      </c>
      <c r="AD502" s="1" t="e">
        <f>AD60-#REF!</f>
        <v>#REF!</v>
      </c>
      <c r="AE502" s="1" t="e">
        <f>AE60-#REF!</f>
        <v>#REF!</v>
      </c>
      <c r="AF502" s="1" t="e">
        <f>AF60-#REF!</f>
        <v>#REF!</v>
      </c>
      <c r="AG502" s="1" t="e">
        <f>AG60-#REF!</f>
        <v>#REF!</v>
      </c>
      <c r="AH502" s="1" t="e">
        <f>AH60-#REF!</f>
        <v>#REF!</v>
      </c>
      <c r="AI502" s="1" t="e">
        <f>AI60-#REF!</f>
        <v>#REF!</v>
      </c>
      <c r="AJ502" s="1" t="e">
        <f>AJ60-#REF!</f>
        <v>#REF!</v>
      </c>
      <c r="AK502" s="1" t="e">
        <f>AK60-#REF!</f>
        <v>#REF!</v>
      </c>
      <c r="AL502" s="1" t="e">
        <f>AL60-#REF!</f>
        <v>#REF!</v>
      </c>
      <c r="AM502" s="1" t="e">
        <f>AM60-#REF!</f>
        <v>#REF!</v>
      </c>
      <c r="AN502" s="1" t="e">
        <f>AN60-#REF!</f>
        <v>#REF!</v>
      </c>
      <c r="AO502" s="1" t="e">
        <f>AO60-#REF!</f>
        <v>#REF!</v>
      </c>
      <c r="AP502" s="1" t="e">
        <f>AP60-#REF!</f>
        <v>#REF!</v>
      </c>
      <c r="AQ502" s="1" t="e">
        <f>AQ60-#REF!</f>
        <v>#REF!</v>
      </c>
      <c r="AR502" s="1" t="e">
        <f>AR60-#REF!</f>
        <v>#REF!</v>
      </c>
      <c r="AS502" s="1" t="e">
        <f>AS60-#REF!</f>
        <v>#REF!</v>
      </c>
      <c r="AT502" s="1" t="e">
        <f>AT60-#REF!</f>
        <v>#REF!</v>
      </c>
      <c r="AU502" s="1" t="e">
        <f>AU60-#REF!</f>
        <v>#REF!</v>
      </c>
      <c r="AV502" s="1" t="e">
        <f>AV60-#REF!</f>
        <v>#REF!</v>
      </c>
      <c r="AW502" s="1" t="e">
        <f>AW60-#REF!</f>
        <v>#REF!</v>
      </c>
      <c r="AX502" s="1" t="e">
        <f>AX60-#REF!</f>
        <v>#REF!</v>
      </c>
      <c r="AY502" s="1" t="e">
        <f>AY60-#REF!</f>
        <v>#REF!</v>
      </c>
      <c r="AZ502" s="1" t="e">
        <f>AZ60-#REF!</f>
        <v>#REF!</v>
      </c>
      <c r="BA502" s="1" t="e">
        <f>BA60-#REF!</f>
        <v>#REF!</v>
      </c>
      <c r="BB502" s="1" t="e">
        <f>BB60-#REF!</f>
        <v>#REF!</v>
      </c>
      <c r="BC502" s="1" t="e">
        <f>BC60-#REF!</f>
        <v>#REF!</v>
      </c>
      <c r="BD502" s="1" t="e">
        <f>BD60-#REF!</f>
        <v>#REF!</v>
      </c>
      <c r="BE502" s="1" t="e">
        <f>BE60-#REF!</f>
        <v>#REF!</v>
      </c>
      <c r="BF502" s="1" t="e">
        <f>BF60-#REF!</f>
        <v>#REF!</v>
      </c>
      <c r="BG502" s="1" t="e">
        <f>BG60-#REF!</f>
        <v>#REF!</v>
      </c>
      <c r="BH502" s="1" t="e">
        <f>BH60-#REF!</f>
        <v>#REF!</v>
      </c>
      <c r="BI502" s="1" t="e">
        <f>BI60-#REF!</f>
        <v>#REF!</v>
      </c>
      <c r="BJ502" s="1" t="e">
        <f>BJ60-#REF!</f>
        <v>#REF!</v>
      </c>
      <c r="BK502" s="1" t="e">
        <f>BK60-#REF!</f>
        <v>#REF!</v>
      </c>
      <c r="BL502" s="1" t="e">
        <f>BL60-#REF!</f>
        <v>#REF!</v>
      </c>
      <c r="BM502" s="1" t="e">
        <f>BM60-#REF!</f>
        <v>#REF!</v>
      </c>
      <c r="BN502" s="1" t="e">
        <f>BN60-#REF!</f>
        <v>#REF!</v>
      </c>
      <c r="BO502" s="1" t="e">
        <f>BO60-#REF!</f>
        <v>#REF!</v>
      </c>
      <c r="BP502" s="1" t="e">
        <f>BP60-#REF!</f>
        <v>#REF!</v>
      </c>
      <c r="BQ502" s="1" t="e">
        <f>BQ60-#REF!</f>
        <v>#REF!</v>
      </c>
      <c r="BR502" s="1" t="e">
        <f>BR60-#REF!</f>
        <v>#REF!</v>
      </c>
      <c r="BS502" s="1" t="e">
        <f>BS60-#REF!</f>
        <v>#REF!</v>
      </c>
      <c r="BT502" s="1" t="e">
        <f>BT60-#REF!</f>
        <v>#REF!</v>
      </c>
      <c r="BU502" s="1" t="e">
        <f>BU60-#REF!</f>
        <v>#REF!</v>
      </c>
      <c r="BV502" s="1" t="e">
        <f>BV60-#REF!</f>
        <v>#REF!</v>
      </c>
    </row>
    <row r="503" spans="7:74" hidden="1" x14ac:dyDescent="0.35">
      <c r="G503" s="1" t="e">
        <f>G62-#REF!</f>
        <v>#REF!</v>
      </c>
      <c r="H503" s="1" t="e">
        <f>H62-#REF!</f>
        <v>#REF!</v>
      </c>
      <c r="I503" s="1" t="e">
        <f>I62-#REF!</f>
        <v>#REF!</v>
      </c>
      <c r="J503" s="1" t="e">
        <f>J62-#REF!</f>
        <v>#REF!</v>
      </c>
      <c r="K503" s="1" t="e">
        <f>K62-#REF!</f>
        <v>#REF!</v>
      </c>
      <c r="L503" s="1" t="e">
        <f>L62-#REF!</f>
        <v>#REF!</v>
      </c>
      <c r="M503" s="1" t="e">
        <f>M62-#REF!</f>
        <v>#REF!</v>
      </c>
      <c r="N503" s="1" t="e">
        <f>N62-#REF!</f>
        <v>#REF!</v>
      </c>
      <c r="O503" s="1" t="e">
        <f>O62-#REF!</f>
        <v>#REF!</v>
      </c>
      <c r="P503" s="1" t="e">
        <f>P62-#REF!</f>
        <v>#REF!</v>
      </c>
      <c r="Q503" s="1" t="e">
        <f>Q62-#REF!</f>
        <v>#REF!</v>
      </c>
      <c r="R503" s="1" t="e">
        <f>R62-#REF!</f>
        <v>#REF!</v>
      </c>
      <c r="S503" s="1" t="e">
        <f>S62-#REF!</f>
        <v>#REF!</v>
      </c>
      <c r="T503" s="1" t="e">
        <f>T62-#REF!</f>
        <v>#REF!</v>
      </c>
      <c r="U503" s="1" t="e">
        <f>U62-#REF!</f>
        <v>#REF!</v>
      </c>
      <c r="V503" s="1" t="e">
        <f>V62-#REF!</f>
        <v>#REF!</v>
      </c>
      <c r="W503" s="1" t="e">
        <f>W62-#REF!</f>
        <v>#REF!</v>
      </c>
      <c r="X503" s="1" t="e">
        <f>X62-#REF!</f>
        <v>#REF!</v>
      </c>
      <c r="Y503" s="1" t="e">
        <f>Y62-#REF!</f>
        <v>#REF!</v>
      </c>
      <c r="Z503" s="1" t="e">
        <f>Z62-#REF!</f>
        <v>#REF!</v>
      </c>
      <c r="AA503" s="1" t="e">
        <f>AA62-#REF!</f>
        <v>#REF!</v>
      </c>
      <c r="AB503" s="1" t="e">
        <f>AB62-#REF!</f>
        <v>#REF!</v>
      </c>
      <c r="AC503" s="1" t="e">
        <f>AC62-#REF!</f>
        <v>#REF!</v>
      </c>
      <c r="AD503" s="1" t="e">
        <f>AD62-#REF!</f>
        <v>#REF!</v>
      </c>
      <c r="AE503" s="1" t="e">
        <f>AE62-#REF!</f>
        <v>#REF!</v>
      </c>
      <c r="AF503" s="1" t="e">
        <f>AF62-#REF!</f>
        <v>#REF!</v>
      </c>
      <c r="AG503" s="1" t="e">
        <f>AG62-#REF!</f>
        <v>#REF!</v>
      </c>
      <c r="AH503" s="1" t="e">
        <f>AH62-#REF!</f>
        <v>#REF!</v>
      </c>
      <c r="AI503" s="1" t="e">
        <f>AI62-#REF!</f>
        <v>#REF!</v>
      </c>
      <c r="AJ503" s="1" t="e">
        <f>AJ62-#REF!</f>
        <v>#REF!</v>
      </c>
      <c r="AK503" s="1" t="e">
        <f>AK62-#REF!</f>
        <v>#REF!</v>
      </c>
      <c r="AL503" s="1" t="e">
        <f>AL62-#REF!</f>
        <v>#REF!</v>
      </c>
      <c r="AM503" s="1" t="e">
        <f>AM62-#REF!</f>
        <v>#REF!</v>
      </c>
      <c r="AN503" s="1" t="e">
        <f>AN62-#REF!</f>
        <v>#REF!</v>
      </c>
      <c r="AO503" s="1" t="e">
        <f>AO62-#REF!</f>
        <v>#REF!</v>
      </c>
      <c r="AP503" s="1" t="e">
        <f>AP62-#REF!</f>
        <v>#REF!</v>
      </c>
      <c r="AQ503" s="1" t="e">
        <f>AQ62-#REF!</f>
        <v>#REF!</v>
      </c>
      <c r="AR503" s="1" t="e">
        <f>AR62-#REF!</f>
        <v>#REF!</v>
      </c>
      <c r="AS503" s="1" t="e">
        <f>AS62-#REF!</f>
        <v>#REF!</v>
      </c>
      <c r="AT503" s="1" t="e">
        <f>AT62-#REF!</f>
        <v>#REF!</v>
      </c>
      <c r="AU503" s="1" t="e">
        <f>AU62-#REF!</f>
        <v>#REF!</v>
      </c>
      <c r="AV503" s="1" t="e">
        <f>AV62-#REF!</f>
        <v>#REF!</v>
      </c>
      <c r="AW503" s="1" t="e">
        <f>AW62-#REF!</f>
        <v>#REF!</v>
      </c>
      <c r="AX503" s="1" t="e">
        <f>AX62-#REF!</f>
        <v>#REF!</v>
      </c>
      <c r="AY503" s="1" t="e">
        <f>AY62-#REF!</f>
        <v>#REF!</v>
      </c>
      <c r="AZ503" s="1" t="e">
        <f>AZ62-#REF!</f>
        <v>#REF!</v>
      </c>
      <c r="BA503" s="1" t="e">
        <f>BA62-#REF!</f>
        <v>#REF!</v>
      </c>
      <c r="BB503" s="1" t="e">
        <f>BB62-#REF!</f>
        <v>#REF!</v>
      </c>
      <c r="BC503" s="1" t="e">
        <f>BC62-#REF!</f>
        <v>#REF!</v>
      </c>
      <c r="BD503" s="1" t="e">
        <f>BD62-#REF!</f>
        <v>#REF!</v>
      </c>
      <c r="BE503" s="1" t="e">
        <f>BE62-#REF!</f>
        <v>#REF!</v>
      </c>
      <c r="BF503" s="1" t="e">
        <f>BF62-#REF!</f>
        <v>#REF!</v>
      </c>
      <c r="BG503" s="1" t="e">
        <f>BG62-#REF!</f>
        <v>#REF!</v>
      </c>
      <c r="BH503" s="1" t="e">
        <f>BH62-#REF!</f>
        <v>#REF!</v>
      </c>
      <c r="BI503" s="1" t="e">
        <f>BI62-#REF!</f>
        <v>#REF!</v>
      </c>
      <c r="BJ503" s="1" t="e">
        <f>BJ62-#REF!</f>
        <v>#REF!</v>
      </c>
      <c r="BK503" s="1" t="e">
        <f>BK62-#REF!</f>
        <v>#REF!</v>
      </c>
      <c r="BL503" s="1" t="e">
        <f>BL62-#REF!</f>
        <v>#REF!</v>
      </c>
      <c r="BM503" s="1" t="e">
        <f>BM62-#REF!</f>
        <v>#REF!</v>
      </c>
      <c r="BN503" s="1" t="e">
        <f>BN62-#REF!</f>
        <v>#REF!</v>
      </c>
      <c r="BO503" s="1" t="e">
        <f>BO62-#REF!</f>
        <v>#REF!</v>
      </c>
      <c r="BP503" s="1" t="e">
        <f>BP62-#REF!</f>
        <v>#REF!</v>
      </c>
      <c r="BQ503" s="1" t="e">
        <f>BQ62-#REF!</f>
        <v>#REF!</v>
      </c>
      <c r="BR503" s="1" t="e">
        <f>BR62-#REF!</f>
        <v>#REF!</v>
      </c>
      <c r="BS503" s="1" t="e">
        <f>BS62-#REF!</f>
        <v>#REF!</v>
      </c>
      <c r="BT503" s="1" t="e">
        <f>BT62-#REF!</f>
        <v>#REF!</v>
      </c>
      <c r="BU503" s="1" t="e">
        <f>BU62-#REF!</f>
        <v>#REF!</v>
      </c>
      <c r="BV503" s="1" t="e">
        <f>BV62-#REF!</f>
        <v>#REF!</v>
      </c>
    </row>
    <row r="504" spans="7:74" hidden="1" x14ac:dyDescent="0.35">
      <c r="G504" s="1" t="e">
        <f>G63-#REF!</f>
        <v>#REF!</v>
      </c>
      <c r="H504" s="1" t="e">
        <f>H63-#REF!</f>
        <v>#REF!</v>
      </c>
      <c r="I504" s="1" t="e">
        <f>I63-#REF!</f>
        <v>#REF!</v>
      </c>
      <c r="J504" s="1" t="e">
        <f>J63-#REF!</f>
        <v>#REF!</v>
      </c>
      <c r="K504" s="1" t="e">
        <f>K63-#REF!</f>
        <v>#REF!</v>
      </c>
      <c r="L504" s="1" t="e">
        <f>L63-#REF!</f>
        <v>#REF!</v>
      </c>
      <c r="M504" s="1" t="e">
        <f>M63-#REF!</f>
        <v>#REF!</v>
      </c>
      <c r="N504" s="1" t="e">
        <f>N63-#REF!</f>
        <v>#REF!</v>
      </c>
      <c r="O504" s="1" t="e">
        <f>O63-#REF!</f>
        <v>#REF!</v>
      </c>
      <c r="P504" s="1" t="e">
        <f>P63-#REF!</f>
        <v>#REF!</v>
      </c>
      <c r="Q504" s="1" t="e">
        <f>Q63-#REF!</f>
        <v>#REF!</v>
      </c>
      <c r="R504" s="1" t="e">
        <f>R63-#REF!</f>
        <v>#REF!</v>
      </c>
      <c r="S504" s="1" t="e">
        <f>S63-#REF!</f>
        <v>#REF!</v>
      </c>
      <c r="T504" s="1" t="e">
        <f>T63-#REF!</f>
        <v>#REF!</v>
      </c>
      <c r="U504" s="1" t="e">
        <f>U63-#REF!</f>
        <v>#REF!</v>
      </c>
      <c r="V504" s="1" t="e">
        <f>V63-#REF!</f>
        <v>#REF!</v>
      </c>
      <c r="W504" s="1" t="e">
        <f>W63-#REF!</f>
        <v>#REF!</v>
      </c>
      <c r="X504" s="1" t="e">
        <f>X63-#REF!</f>
        <v>#REF!</v>
      </c>
      <c r="Y504" s="1" t="e">
        <f>Y63-#REF!</f>
        <v>#REF!</v>
      </c>
      <c r="Z504" s="1" t="e">
        <f>Z63-#REF!</f>
        <v>#REF!</v>
      </c>
      <c r="AA504" s="1" t="e">
        <f>AA63-#REF!</f>
        <v>#REF!</v>
      </c>
      <c r="AB504" s="1" t="e">
        <f>AB63-#REF!</f>
        <v>#REF!</v>
      </c>
      <c r="AC504" s="1" t="e">
        <f>AC63-#REF!</f>
        <v>#REF!</v>
      </c>
      <c r="AD504" s="1" t="e">
        <f>AD63-#REF!</f>
        <v>#REF!</v>
      </c>
      <c r="AE504" s="1" t="e">
        <f>AE63-#REF!</f>
        <v>#REF!</v>
      </c>
      <c r="AF504" s="1" t="e">
        <f>AF63-#REF!</f>
        <v>#REF!</v>
      </c>
      <c r="AG504" s="1" t="e">
        <f>AG63-#REF!</f>
        <v>#REF!</v>
      </c>
      <c r="AH504" s="1" t="e">
        <f>AH63-#REF!</f>
        <v>#REF!</v>
      </c>
      <c r="AI504" s="1" t="e">
        <f>AI63-#REF!</f>
        <v>#REF!</v>
      </c>
      <c r="AJ504" s="1" t="e">
        <f>AJ63-#REF!</f>
        <v>#REF!</v>
      </c>
      <c r="AK504" s="1" t="e">
        <f>AK63-#REF!</f>
        <v>#REF!</v>
      </c>
      <c r="AL504" s="1" t="e">
        <f>AL63-#REF!</f>
        <v>#REF!</v>
      </c>
      <c r="AM504" s="1" t="e">
        <f>AM63-#REF!</f>
        <v>#REF!</v>
      </c>
      <c r="AN504" s="1" t="e">
        <f>AN63-#REF!</f>
        <v>#REF!</v>
      </c>
      <c r="AO504" s="1" t="e">
        <f>AO63-#REF!</f>
        <v>#REF!</v>
      </c>
      <c r="AP504" s="1" t="e">
        <f>AP63-#REF!</f>
        <v>#REF!</v>
      </c>
      <c r="AQ504" s="1" t="e">
        <f>AQ63-#REF!</f>
        <v>#REF!</v>
      </c>
      <c r="AR504" s="1" t="e">
        <f>AR63-#REF!</f>
        <v>#REF!</v>
      </c>
      <c r="AS504" s="1" t="e">
        <f>AS63-#REF!</f>
        <v>#REF!</v>
      </c>
      <c r="AT504" s="1" t="e">
        <f>AT63-#REF!</f>
        <v>#REF!</v>
      </c>
      <c r="AU504" s="1" t="e">
        <f>AU63-#REF!</f>
        <v>#REF!</v>
      </c>
      <c r="AV504" s="1" t="e">
        <f>AV63-#REF!</f>
        <v>#REF!</v>
      </c>
      <c r="AW504" s="1" t="e">
        <f>AW63-#REF!</f>
        <v>#REF!</v>
      </c>
      <c r="AX504" s="1" t="e">
        <f>AX63-#REF!</f>
        <v>#REF!</v>
      </c>
      <c r="AY504" s="1" t="e">
        <f>AY63-#REF!</f>
        <v>#REF!</v>
      </c>
      <c r="AZ504" s="1" t="e">
        <f>AZ63-#REF!</f>
        <v>#REF!</v>
      </c>
      <c r="BA504" s="1" t="e">
        <f>BA63-#REF!</f>
        <v>#REF!</v>
      </c>
      <c r="BB504" s="1" t="e">
        <f>BB63-#REF!</f>
        <v>#REF!</v>
      </c>
      <c r="BC504" s="1" t="e">
        <f>BC63-#REF!</f>
        <v>#REF!</v>
      </c>
      <c r="BD504" s="1" t="e">
        <f>BD63-#REF!</f>
        <v>#REF!</v>
      </c>
      <c r="BE504" s="1" t="e">
        <f>BE63-#REF!</f>
        <v>#REF!</v>
      </c>
      <c r="BF504" s="1" t="e">
        <f>BF63-#REF!</f>
        <v>#REF!</v>
      </c>
      <c r="BG504" s="1" t="e">
        <f>BG63-#REF!</f>
        <v>#REF!</v>
      </c>
      <c r="BH504" s="1" t="e">
        <f>BH63-#REF!</f>
        <v>#REF!</v>
      </c>
      <c r="BI504" s="1" t="e">
        <f>BI63-#REF!</f>
        <v>#REF!</v>
      </c>
      <c r="BJ504" s="1" t="e">
        <f>BJ63-#REF!</f>
        <v>#REF!</v>
      </c>
      <c r="BK504" s="1" t="e">
        <f>BK63-#REF!</f>
        <v>#REF!</v>
      </c>
      <c r="BL504" s="1" t="e">
        <f>BL63-#REF!</f>
        <v>#REF!</v>
      </c>
      <c r="BM504" s="1" t="e">
        <f>BM63-#REF!</f>
        <v>#REF!</v>
      </c>
      <c r="BN504" s="1" t="e">
        <f>BN63-#REF!</f>
        <v>#REF!</v>
      </c>
      <c r="BO504" s="1" t="e">
        <f>BO63-#REF!</f>
        <v>#REF!</v>
      </c>
      <c r="BP504" s="1" t="e">
        <f>BP63-#REF!</f>
        <v>#REF!</v>
      </c>
      <c r="BQ504" s="1" t="e">
        <f>BQ63-#REF!</f>
        <v>#REF!</v>
      </c>
      <c r="BR504" s="1" t="e">
        <f>BR63-#REF!</f>
        <v>#REF!</v>
      </c>
      <c r="BS504" s="1" t="e">
        <f>BS63-#REF!</f>
        <v>#REF!</v>
      </c>
      <c r="BT504" s="1" t="e">
        <f>BT63-#REF!</f>
        <v>#REF!</v>
      </c>
      <c r="BU504" s="1" t="e">
        <f>BU63-#REF!</f>
        <v>#REF!</v>
      </c>
      <c r="BV504" s="1" t="e">
        <f>BV63-#REF!</f>
        <v>#REF!</v>
      </c>
    </row>
    <row r="505" spans="7:74" hidden="1" x14ac:dyDescent="0.35">
      <c r="G505" s="1" t="e">
        <f>G64-#REF!</f>
        <v>#REF!</v>
      </c>
      <c r="H505" s="1" t="e">
        <f>H64-#REF!</f>
        <v>#REF!</v>
      </c>
      <c r="I505" s="1" t="e">
        <f>I64-#REF!</f>
        <v>#REF!</v>
      </c>
      <c r="J505" s="1" t="e">
        <f>J64-#REF!</f>
        <v>#REF!</v>
      </c>
      <c r="K505" s="1" t="e">
        <f>K64-#REF!</f>
        <v>#REF!</v>
      </c>
      <c r="L505" s="1" t="e">
        <f>L64-#REF!</f>
        <v>#REF!</v>
      </c>
      <c r="M505" s="1" t="e">
        <f>M64-#REF!</f>
        <v>#REF!</v>
      </c>
      <c r="N505" s="1" t="e">
        <f>N64-#REF!</f>
        <v>#REF!</v>
      </c>
      <c r="O505" s="1" t="e">
        <f>O64-#REF!</f>
        <v>#REF!</v>
      </c>
      <c r="P505" s="1" t="e">
        <f>P64-#REF!</f>
        <v>#REF!</v>
      </c>
      <c r="Q505" s="1" t="e">
        <f>Q64-#REF!</f>
        <v>#REF!</v>
      </c>
      <c r="R505" s="1" t="e">
        <f>R64-#REF!</f>
        <v>#REF!</v>
      </c>
      <c r="S505" s="1" t="e">
        <f>S64-#REF!</f>
        <v>#REF!</v>
      </c>
      <c r="T505" s="1" t="e">
        <f>T64-#REF!</f>
        <v>#REF!</v>
      </c>
      <c r="U505" s="1" t="e">
        <f>U64-#REF!</f>
        <v>#REF!</v>
      </c>
      <c r="V505" s="1" t="e">
        <f>V64-#REF!</f>
        <v>#REF!</v>
      </c>
      <c r="W505" s="1" t="e">
        <f>W64-#REF!</f>
        <v>#REF!</v>
      </c>
      <c r="X505" s="1" t="e">
        <f>X64-#REF!</f>
        <v>#REF!</v>
      </c>
      <c r="Y505" s="1" t="e">
        <f>Y64-#REF!</f>
        <v>#REF!</v>
      </c>
      <c r="Z505" s="1" t="e">
        <f>Z64-#REF!</f>
        <v>#REF!</v>
      </c>
      <c r="AA505" s="1" t="e">
        <f>AA64-#REF!</f>
        <v>#REF!</v>
      </c>
      <c r="AB505" s="1" t="e">
        <f>AB64-#REF!</f>
        <v>#REF!</v>
      </c>
      <c r="AC505" s="1" t="e">
        <f>AC64-#REF!</f>
        <v>#REF!</v>
      </c>
      <c r="AD505" s="1" t="e">
        <f>AD64-#REF!</f>
        <v>#REF!</v>
      </c>
      <c r="AE505" s="1" t="e">
        <f>AE64-#REF!</f>
        <v>#REF!</v>
      </c>
      <c r="AF505" s="1" t="e">
        <f>AF64-#REF!</f>
        <v>#REF!</v>
      </c>
      <c r="AG505" s="1" t="e">
        <f>AG64-#REF!</f>
        <v>#REF!</v>
      </c>
      <c r="AH505" s="1" t="e">
        <f>AH64-#REF!</f>
        <v>#REF!</v>
      </c>
      <c r="AI505" s="1" t="e">
        <f>AI64-#REF!</f>
        <v>#REF!</v>
      </c>
      <c r="AJ505" s="1" t="e">
        <f>AJ64-#REF!</f>
        <v>#REF!</v>
      </c>
      <c r="AK505" s="1" t="e">
        <f>AK64-#REF!</f>
        <v>#REF!</v>
      </c>
      <c r="AL505" s="1" t="e">
        <f>AL64-#REF!</f>
        <v>#REF!</v>
      </c>
      <c r="AM505" s="1" t="e">
        <f>AM64-#REF!</f>
        <v>#REF!</v>
      </c>
      <c r="AN505" s="1" t="e">
        <f>AN64-#REF!</f>
        <v>#REF!</v>
      </c>
      <c r="AO505" s="1" t="e">
        <f>AO64-#REF!</f>
        <v>#REF!</v>
      </c>
      <c r="AP505" s="1" t="e">
        <f>AP64-#REF!</f>
        <v>#REF!</v>
      </c>
      <c r="AQ505" s="1" t="e">
        <f>AQ64-#REF!</f>
        <v>#REF!</v>
      </c>
      <c r="AR505" s="1" t="e">
        <f>AR64-#REF!</f>
        <v>#REF!</v>
      </c>
      <c r="AS505" s="1" t="e">
        <f>AS64-#REF!</f>
        <v>#REF!</v>
      </c>
      <c r="AT505" s="1" t="e">
        <f>AT64-#REF!</f>
        <v>#REF!</v>
      </c>
      <c r="AU505" s="1" t="e">
        <f>AU64-#REF!</f>
        <v>#REF!</v>
      </c>
      <c r="AV505" s="1" t="e">
        <f>AV64-#REF!</f>
        <v>#REF!</v>
      </c>
      <c r="AW505" s="1" t="e">
        <f>AW64-#REF!</f>
        <v>#REF!</v>
      </c>
      <c r="AX505" s="1" t="e">
        <f>AX64-#REF!</f>
        <v>#REF!</v>
      </c>
      <c r="AY505" s="1" t="e">
        <f>AY64-#REF!</f>
        <v>#REF!</v>
      </c>
      <c r="AZ505" s="1" t="e">
        <f>AZ64-#REF!</f>
        <v>#REF!</v>
      </c>
      <c r="BA505" s="1" t="e">
        <f>BA64-#REF!</f>
        <v>#REF!</v>
      </c>
      <c r="BB505" s="1" t="e">
        <f>BB64-#REF!</f>
        <v>#REF!</v>
      </c>
      <c r="BC505" s="1" t="e">
        <f>BC64-#REF!</f>
        <v>#REF!</v>
      </c>
      <c r="BD505" s="1" t="e">
        <f>BD64-#REF!</f>
        <v>#REF!</v>
      </c>
      <c r="BE505" s="1" t="e">
        <f>BE64-#REF!</f>
        <v>#REF!</v>
      </c>
      <c r="BF505" s="1" t="e">
        <f>BF64-#REF!</f>
        <v>#REF!</v>
      </c>
      <c r="BG505" s="1" t="e">
        <f>BG64-#REF!</f>
        <v>#REF!</v>
      </c>
      <c r="BH505" s="1" t="e">
        <f>BH64-#REF!</f>
        <v>#REF!</v>
      </c>
      <c r="BI505" s="1" t="e">
        <f>BI64-#REF!</f>
        <v>#REF!</v>
      </c>
      <c r="BJ505" s="1" t="e">
        <f>BJ64-#REF!</f>
        <v>#REF!</v>
      </c>
      <c r="BK505" s="1" t="e">
        <f>BK64-#REF!</f>
        <v>#REF!</v>
      </c>
      <c r="BL505" s="1" t="e">
        <f>BL64-#REF!</f>
        <v>#REF!</v>
      </c>
      <c r="BM505" s="1" t="e">
        <f>BM64-#REF!</f>
        <v>#REF!</v>
      </c>
      <c r="BN505" s="1" t="e">
        <f>BN64-#REF!</f>
        <v>#REF!</v>
      </c>
      <c r="BO505" s="1" t="e">
        <f>BO64-#REF!</f>
        <v>#REF!</v>
      </c>
      <c r="BP505" s="1" t="e">
        <f>BP64-#REF!</f>
        <v>#REF!</v>
      </c>
      <c r="BQ505" s="1" t="e">
        <f>BQ64-#REF!</f>
        <v>#REF!</v>
      </c>
      <c r="BR505" s="1" t="e">
        <f>BR64-#REF!</f>
        <v>#REF!</v>
      </c>
      <c r="BS505" s="1" t="e">
        <f>BS64-#REF!</f>
        <v>#REF!</v>
      </c>
      <c r="BT505" s="1" t="e">
        <f>BT64-#REF!</f>
        <v>#REF!</v>
      </c>
      <c r="BU505" s="1" t="e">
        <f>BU64-#REF!</f>
        <v>#REF!</v>
      </c>
      <c r="BV505" s="1" t="e">
        <f>BV64-#REF!</f>
        <v>#REF!</v>
      </c>
    </row>
    <row r="506" spans="7:74" hidden="1" x14ac:dyDescent="0.35">
      <c r="G506" s="1" t="e">
        <f>G65-#REF!</f>
        <v>#REF!</v>
      </c>
      <c r="H506" s="1" t="e">
        <f>H65-#REF!</f>
        <v>#REF!</v>
      </c>
      <c r="I506" s="1" t="e">
        <f>I65-#REF!</f>
        <v>#REF!</v>
      </c>
      <c r="J506" s="1" t="e">
        <f>J65-#REF!</f>
        <v>#REF!</v>
      </c>
      <c r="K506" s="1" t="e">
        <f>K65-#REF!</f>
        <v>#REF!</v>
      </c>
      <c r="L506" s="1" t="e">
        <f>L65-#REF!</f>
        <v>#REF!</v>
      </c>
      <c r="M506" s="1" t="e">
        <f>M65-#REF!</f>
        <v>#REF!</v>
      </c>
      <c r="N506" s="1" t="e">
        <f>N65-#REF!</f>
        <v>#REF!</v>
      </c>
      <c r="O506" s="1" t="e">
        <f>O65-#REF!</f>
        <v>#REF!</v>
      </c>
      <c r="P506" s="1" t="e">
        <f>P65-#REF!</f>
        <v>#REF!</v>
      </c>
      <c r="Q506" s="1" t="e">
        <f>Q65-#REF!</f>
        <v>#REF!</v>
      </c>
      <c r="R506" s="1" t="e">
        <f>R65-#REF!</f>
        <v>#REF!</v>
      </c>
      <c r="S506" s="1" t="e">
        <f>S65-#REF!</f>
        <v>#REF!</v>
      </c>
      <c r="T506" s="1" t="e">
        <f>T65-#REF!</f>
        <v>#REF!</v>
      </c>
      <c r="U506" s="1" t="e">
        <f>U65-#REF!</f>
        <v>#REF!</v>
      </c>
      <c r="V506" s="1" t="e">
        <f>V65-#REF!</f>
        <v>#REF!</v>
      </c>
      <c r="W506" s="1" t="e">
        <f>W65-#REF!</f>
        <v>#REF!</v>
      </c>
      <c r="X506" s="1" t="e">
        <f>X65-#REF!</f>
        <v>#REF!</v>
      </c>
      <c r="Y506" s="1" t="e">
        <f>Y65-#REF!</f>
        <v>#REF!</v>
      </c>
      <c r="Z506" s="1" t="e">
        <f>Z65-#REF!</f>
        <v>#REF!</v>
      </c>
      <c r="AA506" s="1" t="e">
        <f>AA65-#REF!</f>
        <v>#REF!</v>
      </c>
      <c r="AB506" s="1" t="e">
        <f>AB65-#REF!</f>
        <v>#REF!</v>
      </c>
      <c r="AC506" s="1" t="e">
        <f>AC65-#REF!</f>
        <v>#REF!</v>
      </c>
      <c r="AD506" s="1" t="e">
        <f>AD65-#REF!</f>
        <v>#REF!</v>
      </c>
      <c r="AE506" s="1" t="e">
        <f>AE65-#REF!</f>
        <v>#REF!</v>
      </c>
      <c r="AF506" s="1" t="e">
        <f>AF65-#REF!</f>
        <v>#REF!</v>
      </c>
      <c r="AG506" s="1" t="e">
        <f>AG65-#REF!</f>
        <v>#REF!</v>
      </c>
      <c r="AH506" s="1" t="e">
        <f>AH65-#REF!</f>
        <v>#REF!</v>
      </c>
      <c r="AI506" s="1" t="e">
        <f>AI65-#REF!</f>
        <v>#REF!</v>
      </c>
      <c r="AJ506" s="1" t="e">
        <f>AJ65-#REF!</f>
        <v>#REF!</v>
      </c>
      <c r="AK506" s="1" t="e">
        <f>AK65-#REF!</f>
        <v>#REF!</v>
      </c>
      <c r="AL506" s="1" t="e">
        <f>AL65-#REF!</f>
        <v>#REF!</v>
      </c>
      <c r="AM506" s="1" t="e">
        <f>AM65-#REF!</f>
        <v>#REF!</v>
      </c>
      <c r="AN506" s="1" t="e">
        <f>AN65-#REF!</f>
        <v>#REF!</v>
      </c>
      <c r="AO506" s="1" t="e">
        <f>AO65-#REF!</f>
        <v>#REF!</v>
      </c>
      <c r="AP506" s="1" t="e">
        <f>AP65-#REF!</f>
        <v>#REF!</v>
      </c>
      <c r="AQ506" s="1" t="e">
        <f>AQ65-#REF!</f>
        <v>#REF!</v>
      </c>
      <c r="AR506" s="1" t="e">
        <f>AR65-#REF!</f>
        <v>#REF!</v>
      </c>
      <c r="AS506" s="1" t="e">
        <f>AS65-#REF!</f>
        <v>#REF!</v>
      </c>
      <c r="AT506" s="1" t="e">
        <f>AT65-#REF!</f>
        <v>#REF!</v>
      </c>
      <c r="AU506" s="1" t="e">
        <f>AU65-#REF!</f>
        <v>#REF!</v>
      </c>
      <c r="AV506" s="1" t="e">
        <f>AV65-#REF!</f>
        <v>#REF!</v>
      </c>
      <c r="AW506" s="1" t="e">
        <f>AW65-#REF!</f>
        <v>#REF!</v>
      </c>
      <c r="AX506" s="1" t="e">
        <f>AX65-#REF!</f>
        <v>#REF!</v>
      </c>
      <c r="AY506" s="1" t="e">
        <f>AY65-#REF!</f>
        <v>#REF!</v>
      </c>
      <c r="AZ506" s="1" t="e">
        <f>AZ65-#REF!</f>
        <v>#REF!</v>
      </c>
      <c r="BA506" s="1" t="e">
        <f>BA65-#REF!</f>
        <v>#REF!</v>
      </c>
      <c r="BB506" s="1" t="e">
        <f>BB65-#REF!</f>
        <v>#REF!</v>
      </c>
      <c r="BC506" s="1" t="e">
        <f>BC65-#REF!</f>
        <v>#REF!</v>
      </c>
      <c r="BD506" s="1" t="e">
        <f>BD65-#REF!</f>
        <v>#REF!</v>
      </c>
      <c r="BE506" s="1" t="e">
        <f>BE65-#REF!</f>
        <v>#REF!</v>
      </c>
      <c r="BF506" s="1" t="e">
        <f>BF65-#REF!</f>
        <v>#REF!</v>
      </c>
      <c r="BG506" s="1" t="e">
        <f>BG65-#REF!</f>
        <v>#REF!</v>
      </c>
      <c r="BH506" s="1" t="e">
        <f>BH65-#REF!</f>
        <v>#REF!</v>
      </c>
      <c r="BI506" s="1" t="e">
        <f>BI65-#REF!</f>
        <v>#REF!</v>
      </c>
      <c r="BJ506" s="1" t="e">
        <f>BJ65-#REF!</f>
        <v>#REF!</v>
      </c>
      <c r="BK506" s="1" t="e">
        <f>BK65-#REF!</f>
        <v>#REF!</v>
      </c>
      <c r="BL506" s="1" t="e">
        <f>BL65-#REF!</f>
        <v>#REF!</v>
      </c>
      <c r="BM506" s="1" t="e">
        <f>BM65-#REF!</f>
        <v>#REF!</v>
      </c>
      <c r="BN506" s="1" t="e">
        <f>BN65-#REF!</f>
        <v>#REF!</v>
      </c>
      <c r="BO506" s="1" t="e">
        <f>BO65-#REF!</f>
        <v>#REF!</v>
      </c>
      <c r="BP506" s="1" t="e">
        <f>BP65-#REF!</f>
        <v>#REF!</v>
      </c>
      <c r="BQ506" s="1" t="e">
        <f>BQ65-#REF!</f>
        <v>#REF!</v>
      </c>
      <c r="BR506" s="1" t="e">
        <f>BR65-#REF!</f>
        <v>#REF!</v>
      </c>
      <c r="BS506" s="1" t="e">
        <f>BS65-#REF!</f>
        <v>#REF!</v>
      </c>
      <c r="BT506" s="1" t="e">
        <f>BT65-#REF!</f>
        <v>#REF!</v>
      </c>
      <c r="BU506" s="1" t="e">
        <f>BU65-#REF!</f>
        <v>#REF!</v>
      </c>
      <c r="BV506" s="1" t="e">
        <f>BV65-#REF!</f>
        <v>#REF!</v>
      </c>
    </row>
    <row r="507" spans="7:74" hidden="1" x14ac:dyDescent="0.35">
      <c r="G507" s="1" t="e">
        <f>G66-#REF!</f>
        <v>#REF!</v>
      </c>
      <c r="H507" s="1" t="e">
        <f>H66-#REF!</f>
        <v>#REF!</v>
      </c>
      <c r="I507" s="1" t="e">
        <f>I66-#REF!</f>
        <v>#REF!</v>
      </c>
      <c r="J507" s="1" t="e">
        <f>J66-#REF!</f>
        <v>#REF!</v>
      </c>
      <c r="K507" s="1" t="e">
        <f>K66-#REF!</f>
        <v>#REF!</v>
      </c>
      <c r="L507" s="1" t="e">
        <f>L66-#REF!</f>
        <v>#REF!</v>
      </c>
      <c r="M507" s="1" t="e">
        <f>M66-#REF!</f>
        <v>#REF!</v>
      </c>
      <c r="N507" s="1" t="e">
        <f>N66-#REF!</f>
        <v>#REF!</v>
      </c>
      <c r="O507" s="1" t="e">
        <f>O66-#REF!</f>
        <v>#REF!</v>
      </c>
      <c r="P507" s="1" t="e">
        <f>P66-#REF!</f>
        <v>#REF!</v>
      </c>
      <c r="Q507" s="1" t="e">
        <f>Q66-#REF!</f>
        <v>#REF!</v>
      </c>
      <c r="R507" s="1" t="e">
        <f>R66-#REF!</f>
        <v>#REF!</v>
      </c>
      <c r="S507" s="1" t="e">
        <f>S66-#REF!</f>
        <v>#REF!</v>
      </c>
      <c r="T507" s="1" t="e">
        <f>T66-#REF!</f>
        <v>#REF!</v>
      </c>
      <c r="U507" s="1" t="e">
        <f>U66-#REF!</f>
        <v>#REF!</v>
      </c>
      <c r="V507" s="1" t="e">
        <f>V66-#REF!</f>
        <v>#REF!</v>
      </c>
      <c r="W507" s="1" t="e">
        <f>W66-#REF!</f>
        <v>#REF!</v>
      </c>
      <c r="X507" s="1" t="e">
        <f>X66-#REF!</f>
        <v>#REF!</v>
      </c>
      <c r="Y507" s="1" t="e">
        <f>Y66-#REF!</f>
        <v>#REF!</v>
      </c>
      <c r="Z507" s="1" t="e">
        <f>Z66-#REF!</f>
        <v>#REF!</v>
      </c>
      <c r="AA507" s="1" t="e">
        <f>AA66-#REF!</f>
        <v>#REF!</v>
      </c>
      <c r="AB507" s="1" t="e">
        <f>AB66-#REF!</f>
        <v>#REF!</v>
      </c>
      <c r="AC507" s="1" t="e">
        <f>AC66-#REF!</f>
        <v>#REF!</v>
      </c>
      <c r="AD507" s="1" t="e">
        <f>AD66-#REF!</f>
        <v>#REF!</v>
      </c>
      <c r="AE507" s="1" t="e">
        <f>AE66-#REF!</f>
        <v>#REF!</v>
      </c>
      <c r="AF507" s="1" t="e">
        <f>AF66-#REF!</f>
        <v>#REF!</v>
      </c>
      <c r="AG507" s="1" t="e">
        <f>AG66-#REF!</f>
        <v>#REF!</v>
      </c>
      <c r="AH507" s="1" t="e">
        <f>AH66-#REF!</f>
        <v>#REF!</v>
      </c>
      <c r="AI507" s="1" t="e">
        <f>AI66-#REF!</f>
        <v>#REF!</v>
      </c>
      <c r="AJ507" s="1" t="e">
        <f>AJ66-#REF!</f>
        <v>#REF!</v>
      </c>
      <c r="AK507" s="1" t="e">
        <f>AK66-#REF!</f>
        <v>#REF!</v>
      </c>
      <c r="AL507" s="1" t="e">
        <f>AL66-#REF!</f>
        <v>#REF!</v>
      </c>
      <c r="AM507" s="1" t="e">
        <f>AM66-#REF!</f>
        <v>#REF!</v>
      </c>
      <c r="AN507" s="1" t="e">
        <f>AN66-#REF!</f>
        <v>#REF!</v>
      </c>
      <c r="AO507" s="1" t="e">
        <f>AO66-#REF!</f>
        <v>#REF!</v>
      </c>
      <c r="AP507" s="1" t="e">
        <f>AP66-#REF!</f>
        <v>#REF!</v>
      </c>
      <c r="AQ507" s="1" t="e">
        <f>AQ66-#REF!</f>
        <v>#REF!</v>
      </c>
      <c r="AR507" s="1" t="e">
        <f>AR66-#REF!</f>
        <v>#REF!</v>
      </c>
      <c r="AS507" s="1" t="e">
        <f>AS66-#REF!</f>
        <v>#REF!</v>
      </c>
      <c r="AT507" s="1" t="e">
        <f>AT66-#REF!</f>
        <v>#REF!</v>
      </c>
      <c r="AU507" s="1" t="e">
        <f>AU66-#REF!</f>
        <v>#REF!</v>
      </c>
      <c r="AV507" s="1" t="e">
        <f>AV66-#REF!</f>
        <v>#REF!</v>
      </c>
      <c r="AW507" s="1" t="e">
        <f>AW66-#REF!</f>
        <v>#REF!</v>
      </c>
      <c r="AX507" s="1" t="e">
        <f>AX66-#REF!</f>
        <v>#REF!</v>
      </c>
      <c r="AY507" s="1" t="e">
        <f>AY66-#REF!</f>
        <v>#REF!</v>
      </c>
      <c r="AZ507" s="1" t="e">
        <f>AZ66-#REF!</f>
        <v>#REF!</v>
      </c>
      <c r="BA507" s="1" t="e">
        <f>BA66-#REF!</f>
        <v>#REF!</v>
      </c>
      <c r="BB507" s="1" t="e">
        <f>BB66-#REF!</f>
        <v>#REF!</v>
      </c>
      <c r="BC507" s="1" t="e">
        <f>BC66-#REF!</f>
        <v>#REF!</v>
      </c>
      <c r="BD507" s="1" t="e">
        <f>BD66-#REF!</f>
        <v>#REF!</v>
      </c>
      <c r="BE507" s="1" t="e">
        <f>BE66-#REF!</f>
        <v>#REF!</v>
      </c>
      <c r="BF507" s="1" t="e">
        <f>BF66-#REF!</f>
        <v>#REF!</v>
      </c>
      <c r="BG507" s="1" t="e">
        <f>BG66-#REF!</f>
        <v>#REF!</v>
      </c>
      <c r="BH507" s="1" t="e">
        <f>BH66-#REF!</f>
        <v>#REF!</v>
      </c>
      <c r="BI507" s="1" t="e">
        <f>BI66-#REF!</f>
        <v>#REF!</v>
      </c>
      <c r="BJ507" s="1" t="e">
        <f>BJ66-#REF!</f>
        <v>#REF!</v>
      </c>
      <c r="BK507" s="1" t="e">
        <f>BK66-#REF!</f>
        <v>#REF!</v>
      </c>
      <c r="BL507" s="1" t="e">
        <f>BL66-#REF!</f>
        <v>#REF!</v>
      </c>
      <c r="BM507" s="1" t="e">
        <f>BM66-#REF!</f>
        <v>#REF!</v>
      </c>
      <c r="BN507" s="1" t="e">
        <f>BN66-#REF!</f>
        <v>#REF!</v>
      </c>
      <c r="BO507" s="1" t="e">
        <f>BO66-#REF!</f>
        <v>#REF!</v>
      </c>
      <c r="BP507" s="1" t="e">
        <f>BP66-#REF!</f>
        <v>#REF!</v>
      </c>
      <c r="BQ507" s="1" t="e">
        <f>BQ66-#REF!</f>
        <v>#REF!</v>
      </c>
      <c r="BR507" s="1" t="e">
        <f>BR66-#REF!</f>
        <v>#REF!</v>
      </c>
      <c r="BS507" s="1" t="e">
        <f>BS66-#REF!</f>
        <v>#REF!</v>
      </c>
      <c r="BT507" s="1" t="e">
        <f>BT66-#REF!</f>
        <v>#REF!</v>
      </c>
      <c r="BU507" s="1" t="e">
        <f>BU66-#REF!</f>
        <v>#REF!</v>
      </c>
      <c r="BV507" s="1" t="e">
        <f>BV66-#REF!</f>
        <v>#REF!</v>
      </c>
    </row>
    <row r="508" spans="7:74" hidden="1" x14ac:dyDescent="0.35">
      <c r="G508" s="1" t="e">
        <f>G68-#REF!</f>
        <v>#REF!</v>
      </c>
      <c r="H508" s="1" t="e">
        <f>H68-#REF!</f>
        <v>#REF!</v>
      </c>
      <c r="I508" s="1" t="e">
        <f>I68-#REF!</f>
        <v>#REF!</v>
      </c>
      <c r="J508" s="1" t="e">
        <f>J68-#REF!</f>
        <v>#REF!</v>
      </c>
      <c r="K508" s="1" t="e">
        <f>K68-#REF!</f>
        <v>#REF!</v>
      </c>
      <c r="L508" s="1" t="e">
        <f>L68-#REF!</f>
        <v>#REF!</v>
      </c>
      <c r="M508" s="1" t="e">
        <f>M68-#REF!</f>
        <v>#REF!</v>
      </c>
      <c r="N508" s="1" t="e">
        <f>N68-#REF!</f>
        <v>#REF!</v>
      </c>
      <c r="O508" s="1" t="e">
        <f>O68-#REF!</f>
        <v>#REF!</v>
      </c>
      <c r="P508" s="1" t="e">
        <f>P68-#REF!</f>
        <v>#REF!</v>
      </c>
      <c r="Q508" s="1" t="e">
        <f>Q68-#REF!</f>
        <v>#REF!</v>
      </c>
      <c r="R508" s="1" t="e">
        <f>R68-#REF!</f>
        <v>#REF!</v>
      </c>
      <c r="S508" s="1" t="e">
        <f>S68-#REF!</f>
        <v>#REF!</v>
      </c>
      <c r="T508" s="1" t="e">
        <f>T68-#REF!</f>
        <v>#REF!</v>
      </c>
      <c r="U508" s="1" t="e">
        <f>U68-#REF!</f>
        <v>#REF!</v>
      </c>
      <c r="V508" s="1" t="e">
        <f>V68-#REF!</f>
        <v>#REF!</v>
      </c>
      <c r="W508" s="1" t="e">
        <f>W68-#REF!</f>
        <v>#REF!</v>
      </c>
      <c r="X508" s="1" t="e">
        <f>X68-#REF!</f>
        <v>#REF!</v>
      </c>
      <c r="Y508" s="1" t="e">
        <f>Y68-#REF!</f>
        <v>#REF!</v>
      </c>
      <c r="Z508" s="1" t="e">
        <f>Z68-#REF!</f>
        <v>#REF!</v>
      </c>
      <c r="AA508" s="1" t="e">
        <f>AA68-#REF!</f>
        <v>#REF!</v>
      </c>
      <c r="AB508" s="1" t="e">
        <f>AB68-#REF!</f>
        <v>#REF!</v>
      </c>
      <c r="AC508" s="1" t="e">
        <f>AC68-#REF!</f>
        <v>#REF!</v>
      </c>
      <c r="AD508" s="1" t="e">
        <f>AD68-#REF!</f>
        <v>#REF!</v>
      </c>
      <c r="AE508" s="1" t="e">
        <f>AE68-#REF!</f>
        <v>#REF!</v>
      </c>
      <c r="AF508" s="1" t="e">
        <f>AF68-#REF!</f>
        <v>#REF!</v>
      </c>
      <c r="AG508" s="1" t="e">
        <f>AG68-#REF!</f>
        <v>#REF!</v>
      </c>
      <c r="AH508" s="1" t="e">
        <f>AH68-#REF!</f>
        <v>#REF!</v>
      </c>
      <c r="AI508" s="1" t="e">
        <f>AI68-#REF!</f>
        <v>#REF!</v>
      </c>
      <c r="AJ508" s="1" t="e">
        <f>AJ68-#REF!</f>
        <v>#REF!</v>
      </c>
      <c r="AK508" s="1" t="e">
        <f>AK68-#REF!</f>
        <v>#REF!</v>
      </c>
      <c r="AL508" s="1" t="e">
        <f>AL68-#REF!</f>
        <v>#REF!</v>
      </c>
      <c r="AM508" s="1" t="e">
        <f>AM68-#REF!</f>
        <v>#REF!</v>
      </c>
      <c r="AN508" s="1" t="e">
        <f>AN68-#REF!</f>
        <v>#REF!</v>
      </c>
      <c r="AO508" s="1" t="e">
        <f>AO68-#REF!</f>
        <v>#REF!</v>
      </c>
      <c r="AP508" s="1" t="e">
        <f>AP68-#REF!</f>
        <v>#REF!</v>
      </c>
      <c r="AQ508" s="1" t="e">
        <f>AQ68-#REF!</f>
        <v>#REF!</v>
      </c>
      <c r="AR508" s="1" t="e">
        <f>AR68-#REF!</f>
        <v>#REF!</v>
      </c>
      <c r="AS508" s="1" t="e">
        <f>AS68-#REF!</f>
        <v>#REF!</v>
      </c>
      <c r="AT508" s="1" t="e">
        <f>AT68-#REF!</f>
        <v>#REF!</v>
      </c>
      <c r="AU508" s="1" t="e">
        <f>AU68-#REF!</f>
        <v>#REF!</v>
      </c>
      <c r="AV508" s="1" t="e">
        <f>AV68-#REF!</f>
        <v>#REF!</v>
      </c>
      <c r="AW508" s="1" t="e">
        <f>AW68-#REF!</f>
        <v>#REF!</v>
      </c>
      <c r="AX508" s="1" t="e">
        <f>AX68-#REF!</f>
        <v>#REF!</v>
      </c>
      <c r="AY508" s="1" t="e">
        <f>AY68-#REF!</f>
        <v>#REF!</v>
      </c>
      <c r="AZ508" s="1" t="e">
        <f>AZ68-#REF!</f>
        <v>#REF!</v>
      </c>
      <c r="BA508" s="1" t="e">
        <f>BA68-#REF!</f>
        <v>#REF!</v>
      </c>
      <c r="BB508" s="1" t="e">
        <f>BB68-#REF!</f>
        <v>#REF!</v>
      </c>
      <c r="BC508" s="1" t="e">
        <f>BC68-#REF!</f>
        <v>#REF!</v>
      </c>
      <c r="BD508" s="1" t="e">
        <f>BD68-#REF!</f>
        <v>#REF!</v>
      </c>
      <c r="BE508" s="1" t="e">
        <f>BE68-#REF!</f>
        <v>#REF!</v>
      </c>
      <c r="BF508" s="1" t="e">
        <f>BF68-#REF!</f>
        <v>#REF!</v>
      </c>
      <c r="BG508" s="1" t="e">
        <f>BG68-#REF!</f>
        <v>#REF!</v>
      </c>
      <c r="BH508" s="1" t="e">
        <f>BH68-#REF!</f>
        <v>#REF!</v>
      </c>
      <c r="BI508" s="1" t="e">
        <f>BI68-#REF!</f>
        <v>#REF!</v>
      </c>
      <c r="BJ508" s="1" t="e">
        <f>BJ68-#REF!</f>
        <v>#REF!</v>
      </c>
      <c r="BK508" s="1" t="e">
        <f>BK68-#REF!</f>
        <v>#REF!</v>
      </c>
      <c r="BL508" s="1" t="e">
        <f>BL68-#REF!</f>
        <v>#REF!</v>
      </c>
      <c r="BM508" s="1" t="e">
        <f>BM68-#REF!</f>
        <v>#REF!</v>
      </c>
      <c r="BN508" s="1" t="e">
        <f>BN68-#REF!</f>
        <v>#REF!</v>
      </c>
      <c r="BO508" s="1" t="e">
        <f>BO68-#REF!</f>
        <v>#REF!</v>
      </c>
      <c r="BP508" s="1" t="e">
        <f>BP68-#REF!</f>
        <v>#REF!</v>
      </c>
      <c r="BQ508" s="1" t="e">
        <f>BQ68-#REF!</f>
        <v>#REF!</v>
      </c>
      <c r="BR508" s="1" t="e">
        <f>BR68-#REF!</f>
        <v>#REF!</v>
      </c>
      <c r="BS508" s="1" t="e">
        <f>BS68-#REF!</f>
        <v>#REF!</v>
      </c>
      <c r="BT508" s="1" t="e">
        <f>BT68-#REF!</f>
        <v>#REF!</v>
      </c>
      <c r="BU508" s="1" t="e">
        <f>BU68-#REF!</f>
        <v>#REF!</v>
      </c>
      <c r="BV508" s="1" t="e">
        <f>BV68-#REF!</f>
        <v>#REF!</v>
      </c>
    </row>
    <row r="509" spans="7:74" hidden="1" x14ac:dyDescent="0.35">
      <c r="G509" s="1" t="e">
        <f>G75-#REF!</f>
        <v>#REF!</v>
      </c>
      <c r="H509" s="1" t="e">
        <f>H75-#REF!</f>
        <v>#REF!</v>
      </c>
      <c r="I509" s="1" t="e">
        <f>I75-#REF!</f>
        <v>#REF!</v>
      </c>
      <c r="J509" s="1" t="e">
        <f>J75-#REF!</f>
        <v>#REF!</v>
      </c>
      <c r="K509" s="1" t="e">
        <f>K75-#REF!</f>
        <v>#REF!</v>
      </c>
      <c r="L509" s="1" t="e">
        <f>L75-#REF!</f>
        <v>#REF!</v>
      </c>
      <c r="M509" s="1" t="e">
        <f>M75-#REF!</f>
        <v>#REF!</v>
      </c>
      <c r="N509" s="1" t="e">
        <f>N75-#REF!</f>
        <v>#REF!</v>
      </c>
      <c r="O509" s="1" t="e">
        <f>O75-#REF!</f>
        <v>#REF!</v>
      </c>
      <c r="P509" s="1" t="e">
        <f>P75-#REF!</f>
        <v>#REF!</v>
      </c>
      <c r="Q509" s="1" t="e">
        <f>Q75-#REF!</f>
        <v>#REF!</v>
      </c>
      <c r="R509" s="1" t="e">
        <f>R75-#REF!</f>
        <v>#REF!</v>
      </c>
      <c r="S509" s="1" t="e">
        <f>S75-#REF!</f>
        <v>#REF!</v>
      </c>
      <c r="T509" s="1" t="e">
        <f>T75-#REF!</f>
        <v>#REF!</v>
      </c>
      <c r="U509" s="1" t="e">
        <f>U75-#REF!</f>
        <v>#REF!</v>
      </c>
      <c r="V509" s="1" t="e">
        <f>V75-#REF!</f>
        <v>#REF!</v>
      </c>
      <c r="W509" s="1" t="e">
        <f>W75-#REF!</f>
        <v>#REF!</v>
      </c>
      <c r="X509" s="1" t="e">
        <f>X75-#REF!</f>
        <v>#REF!</v>
      </c>
      <c r="Y509" s="1" t="e">
        <f>Y75-#REF!</f>
        <v>#REF!</v>
      </c>
      <c r="Z509" s="1" t="e">
        <f>Z75-#REF!</f>
        <v>#REF!</v>
      </c>
      <c r="AA509" s="1" t="e">
        <f>AA75-#REF!</f>
        <v>#REF!</v>
      </c>
      <c r="AB509" s="1" t="e">
        <f>AB75-#REF!</f>
        <v>#REF!</v>
      </c>
      <c r="AC509" s="1" t="e">
        <f>AC75-#REF!</f>
        <v>#REF!</v>
      </c>
      <c r="AD509" s="1" t="e">
        <f>AD75-#REF!</f>
        <v>#REF!</v>
      </c>
      <c r="AE509" s="1" t="e">
        <f>AE75-#REF!</f>
        <v>#REF!</v>
      </c>
      <c r="AF509" s="1" t="e">
        <f>AF75-#REF!</f>
        <v>#REF!</v>
      </c>
      <c r="AG509" s="1" t="e">
        <f>AG75-#REF!</f>
        <v>#REF!</v>
      </c>
      <c r="AH509" s="1" t="e">
        <f>AH75-#REF!</f>
        <v>#REF!</v>
      </c>
      <c r="AI509" s="1" t="e">
        <f>AI75-#REF!</f>
        <v>#REF!</v>
      </c>
      <c r="AJ509" s="1" t="e">
        <f>AJ75-#REF!</f>
        <v>#REF!</v>
      </c>
      <c r="AK509" s="1" t="e">
        <f>AK75-#REF!</f>
        <v>#REF!</v>
      </c>
      <c r="AL509" s="1" t="e">
        <f>AL75-#REF!</f>
        <v>#REF!</v>
      </c>
      <c r="AM509" s="1" t="e">
        <f>AM75-#REF!</f>
        <v>#REF!</v>
      </c>
      <c r="AN509" s="1" t="e">
        <f>AN75-#REF!</f>
        <v>#REF!</v>
      </c>
      <c r="AO509" s="1" t="e">
        <f>AO75-#REF!</f>
        <v>#REF!</v>
      </c>
      <c r="AP509" s="1" t="e">
        <f>AP75-#REF!</f>
        <v>#REF!</v>
      </c>
      <c r="AQ509" s="1" t="e">
        <f>AQ75-#REF!</f>
        <v>#REF!</v>
      </c>
      <c r="AR509" s="1" t="e">
        <f>AR75-#REF!</f>
        <v>#REF!</v>
      </c>
      <c r="AS509" s="1" t="e">
        <f>AS75-#REF!</f>
        <v>#REF!</v>
      </c>
      <c r="AT509" s="1" t="e">
        <f>AT75-#REF!</f>
        <v>#REF!</v>
      </c>
      <c r="AU509" s="1" t="e">
        <f>AU75-#REF!</f>
        <v>#REF!</v>
      </c>
      <c r="AV509" s="1" t="e">
        <f>AV75-#REF!</f>
        <v>#REF!</v>
      </c>
      <c r="AW509" s="1" t="e">
        <f>AW75-#REF!</f>
        <v>#REF!</v>
      </c>
      <c r="AX509" s="1" t="e">
        <f>AX75-#REF!</f>
        <v>#REF!</v>
      </c>
      <c r="AY509" s="1" t="e">
        <f>AY75-#REF!</f>
        <v>#REF!</v>
      </c>
      <c r="AZ509" s="1" t="e">
        <f>AZ75-#REF!</f>
        <v>#REF!</v>
      </c>
      <c r="BA509" s="1" t="e">
        <f>BA75-#REF!</f>
        <v>#REF!</v>
      </c>
      <c r="BB509" s="1" t="e">
        <f>BB75-#REF!</f>
        <v>#REF!</v>
      </c>
      <c r="BC509" s="1" t="e">
        <f>BC75-#REF!</f>
        <v>#REF!</v>
      </c>
      <c r="BD509" s="1" t="e">
        <f>BD75-#REF!</f>
        <v>#REF!</v>
      </c>
      <c r="BE509" s="1" t="e">
        <f>BE75-#REF!</f>
        <v>#REF!</v>
      </c>
      <c r="BF509" s="1" t="e">
        <f>BF75-#REF!</f>
        <v>#REF!</v>
      </c>
      <c r="BG509" s="1" t="e">
        <f>BG75-#REF!</f>
        <v>#REF!</v>
      </c>
      <c r="BH509" s="1" t="e">
        <f>BH75-#REF!</f>
        <v>#REF!</v>
      </c>
      <c r="BI509" s="1" t="e">
        <f>BI75-#REF!</f>
        <v>#REF!</v>
      </c>
      <c r="BJ509" s="1" t="e">
        <f>BJ75-#REF!</f>
        <v>#REF!</v>
      </c>
      <c r="BK509" s="1" t="e">
        <f>BK75-#REF!</f>
        <v>#REF!</v>
      </c>
      <c r="BL509" s="1" t="e">
        <f>BL75-#REF!</f>
        <v>#REF!</v>
      </c>
      <c r="BM509" s="1" t="e">
        <f>BM75-#REF!</f>
        <v>#REF!</v>
      </c>
      <c r="BN509" s="1" t="e">
        <f>BN75-#REF!</f>
        <v>#REF!</v>
      </c>
      <c r="BO509" s="1" t="e">
        <f>BO75-#REF!</f>
        <v>#REF!</v>
      </c>
      <c r="BP509" s="1" t="e">
        <f>BP75-#REF!</f>
        <v>#REF!</v>
      </c>
      <c r="BQ509" s="1" t="e">
        <f>BQ75-#REF!</f>
        <v>#REF!</v>
      </c>
      <c r="BR509" s="1" t="e">
        <f>BR75-#REF!</f>
        <v>#REF!</v>
      </c>
      <c r="BS509" s="1" t="e">
        <f>BS75-#REF!</f>
        <v>#REF!</v>
      </c>
      <c r="BT509" s="1" t="e">
        <f>BT75-#REF!</f>
        <v>#REF!</v>
      </c>
      <c r="BU509" s="1" t="e">
        <f>BU75-#REF!</f>
        <v>#REF!</v>
      </c>
      <c r="BV509" s="1" t="e">
        <f>BV75-#REF!</f>
        <v>#REF!</v>
      </c>
    </row>
    <row r="510" spans="7:74" hidden="1" x14ac:dyDescent="0.35">
      <c r="G510" s="1" t="e">
        <f>G76-#REF!</f>
        <v>#REF!</v>
      </c>
      <c r="H510" s="1" t="e">
        <f>H76-#REF!</f>
        <v>#REF!</v>
      </c>
      <c r="I510" s="1" t="e">
        <f>I76-#REF!</f>
        <v>#REF!</v>
      </c>
      <c r="J510" s="1" t="e">
        <f>J76-#REF!</f>
        <v>#REF!</v>
      </c>
      <c r="K510" s="1" t="e">
        <f>K76-#REF!</f>
        <v>#REF!</v>
      </c>
      <c r="L510" s="1" t="e">
        <f>L76-#REF!</f>
        <v>#REF!</v>
      </c>
      <c r="M510" s="1" t="e">
        <f>M76-#REF!</f>
        <v>#REF!</v>
      </c>
      <c r="N510" s="1" t="e">
        <f>N76-#REF!</f>
        <v>#REF!</v>
      </c>
      <c r="O510" s="1" t="e">
        <f>O76-#REF!</f>
        <v>#REF!</v>
      </c>
      <c r="P510" s="1" t="e">
        <f>P76-#REF!</f>
        <v>#REF!</v>
      </c>
      <c r="Q510" s="1" t="e">
        <f>Q76-#REF!</f>
        <v>#REF!</v>
      </c>
      <c r="R510" s="1" t="e">
        <f>R76-#REF!</f>
        <v>#REF!</v>
      </c>
      <c r="S510" s="1" t="e">
        <f>S76-#REF!</f>
        <v>#REF!</v>
      </c>
      <c r="T510" s="1" t="e">
        <f>T76-#REF!</f>
        <v>#REF!</v>
      </c>
      <c r="U510" s="1" t="e">
        <f>U76-#REF!</f>
        <v>#REF!</v>
      </c>
      <c r="V510" s="1" t="e">
        <f>V76-#REF!</f>
        <v>#REF!</v>
      </c>
      <c r="W510" s="1" t="e">
        <f>W76-#REF!</f>
        <v>#REF!</v>
      </c>
      <c r="X510" s="1" t="e">
        <f>X76-#REF!</f>
        <v>#REF!</v>
      </c>
      <c r="Y510" s="1" t="e">
        <f>Y76-#REF!</f>
        <v>#REF!</v>
      </c>
      <c r="Z510" s="1" t="e">
        <f>Z76-#REF!</f>
        <v>#REF!</v>
      </c>
      <c r="AA510" s="1" t="e">
        <f>AA76-#REF!</f>
        <v>#REF!</v>
      </c>
      <c r="AB510" s="1" t="e">
        <f>AB76-#REF!</f>
        <v>#REF!</v>
      </c>
      <c r="AC510" s="1" t="e">
        <f>AC76-#REF!</f>
        <v>#REF!</v>
      </c>
      <c r="AD510" s="1" t="e">
        <f>AD76-#REF!</f>
        <v>#REF!</v>
      </c>
      <c r="AE510" s="1" t="e">
        <f>AE76-#REF!</f>
        <v>#REF!</v>
      </c>
      <c r="AF510" s="1" t="e">
        <f>AF76-#REF!</f>
        <v>#REF!</v>
      </c>
      <c r="AG510" s="1" t="e">
        <f>AG76-#REF!</f>
        <v>#REF!</v>
      </c>
      <c r="AH510" s="1" t="e">
        <f>AH76-#REF!</f>
        <v>#REF!</v>
      </c>
      <c r="AI510" s="1" t="e">
        <f>AI76-#REF!</f>
        <v>#REF!</v>
      </c>
      <c r="AJ510" s="1" t="e">
        <f>AJ76-#REF!</f>
        <v>#REF!</v>
      </c>
      <c r="AK510" s="1" t="e">
        <f>AK76-#REF!</f>
        <v>#REF!</v>
      </c>
      <c r="AL510" s="1" t="e">
        <f>AL76-#REF!</f>
        <v>#REF!</v>
      </c>
      <c r="AM510" s="1" t="e">
        <f>AM76-#REF!</f>
        <v>#REF!</v>
      </c>
      <c r="AN510" s="1" t="e">
        <f>AN76-#REF!</f>
        <v>#REF!</v>
      </c>
      <c r="AO510" s="1" t="e">
        <f>AO76-#REF!</f>
        <v>#REF!</v>
      </c>
      <c r="AP510" s="1" t="e">
        <f>AP76-#REF!</f>
        <v>#REF!</v>
      </c>
      <c r="AQ510" s="1" t="e">
        <f>AQ76-#REF!</f>
        <v>#REF!</v>
      </c>
      <c r="AR510" s="1" t="e">
        <f>AR76-#REF!</f>
        <v>#REF!</v>
      </c>
      <c r="AS510" s="1" t="e">
        <f>AS76-#REF!</f>
        <v>#REF!</v>
      </c>
      <c r="AT510" s="1" t="e">
        <f>AT76-#REF!</f>
        <v>#REF!</v>
      </c>
      <c r="AU510" s="1" t="e">
        <f>AU76-#REF!</f>
        <v>#REF!</v>
      </c>
      <c r="AV510" s="1" t="e">
        <f>AV76-#REF!</f>
        <v>#REF!</v>
      </c>
      <c r="AW510" s="1" t="e">
        <f>AW76-#REF!</f>
        <v>#REF!</v>
      </c>
      <c r="AX510" s="1" t="e">
        <f>AX76-#REF!</f>
        <v>#REF!</v>
      </c>
      <c r="AY510" s="1" t="e">
        <f>AY76-#REF!</f>
        <v>#REF!</v>
      </c>
      <c r="AZ510" s="1" t="e">
        <f>AZ76-#REF!</f>
        <v>#REF!</v>
      </c>
      <c r="BA510" s="1" t="e">
        <f>BA76-#REF!</f>
        <v>#REF!</v>
      </c>
      <c r="BB510" s="1" t="e">
        <f>BB76-#REF!</f>
        <v>#REF!</v>
      </c>
      <c r="BC510" s="1" t="e">
        <f>BC76-#REF!</f>
        <v>#REF!</v>
      </c>
      <c r="BD510" s="1" t="e">
        <f>BD76-#REF!</f>
        <v>#REF!</v>
      </c>
      <c r="BE510" s="1" t="e">
        <f>BE76-#REF!</f>
        <v>#REF!</v>
      </c>
      <c r="BF510" s="1" t="e">
        <f>BF76-#REF!</f>
        <v>#REF!</v>
      </c>
      <c r="BG510" s="1" t="e">
        <f>BG76-#REF!</f>
        <v>#REF!</v>
      </c>
      <c r="BH510" s="1" t="e">
        <f>BH76-#REF!</f>
        <v>#REF!</v>
      </c>
      <c r="BI510" s="1" t="e">
        <f>BI76-#REF!</f>
        <v>#REF!</v>
      </c>
      <c r="BJ510" s="1" t="e">
        <f>BJ76-#REF!</f>
        <v>#REF!</v>
      </c>
      <c r="BK510" s="1" t="e">
        <f>BK76-#REF!</f>
        <v>#REF!</v>
      </c>
      <c r="BL510" s="1" t="e">
        <f>BL76-#REF!</f>
        <v>#REF!</v>
      </c>
      <c r="BM510" s="1" t="e">
        <f>BM76-#REF!</f>
        <v>#REF!</v>
      </c>
      <c r="BN510" s="1" t="e">
        <f>BN76-#REF!</f>
        <v>#REF!</v>
      </c>
      <c r="BO510" s="1" t="e">
        <f>BO76-#REF!</f>
        <v>#REF!</v>
      </c>
      <c r="BP510" s="1" t="e">
        <f>BP76-#REF!</f>
        <v>#REF!</v>
      </c>
      <c r="BQ510" s="1" t="e">
        <f>BQ76-#REF!</f>
        <v>#REF!</v>
      </c>
      <c r="BR510" s="1" t="e">
        <f>BR76-#REF!</f>
        <v>#REF!</v>
      </c>
      <c r="BS510" s="1" t="e">
        <f>BS76-#REF!</f>
        <v>#REF!</v>
      </c>
      <c r="BT510" s="1" t="e">
        <f>BT76-#REF!</f>
        <v>#REF!</v>
      </c>
      <c r="BU510" s="1" t="e">
        <f>BU76-#REF!</f>
        <v>#REF!</v>
      </c>
      <c r="BV510" s="1" t="e">
        <f>BV76-#REF!</f>
        <v>#REF!</v>
      </c>
    </row>
    <row r="511" spans="7:74" hidden="1" x14ac:dyDescent="0.35">
      <c r="G511" s="1" t="e">
        <f>G77-#REF!</f>
        <v>#REF!</v>
      </c>
      <c r="H511" s="1" t="e">
        <f>H77-#REF!</f>
        <v>#REF!</v>
      </c>
      <c r="I511" s="1" t="e">
        <f>I77-#REF!</f>
        <v>#REF!</v>
      </c>
      <c r="J511" s="1" t="e">
        <f>J77-#REF!</f>
        <v>#REF!</v>
      </c>
      <c r="K511" s="1" t="e">
        <f>K77-#REF!</f>
        <v>#REF!</v>
      </c>
      <c r="L511" s="1" t="e">
        <f>L77-#REF!</f>
        <v>#REF!</v>
      </c>
      <c r="M511" s="1" t="e">
        <f>M77-#REF!</f>
        <v>#REF!</v>
      </c>
      <c r="N511" s="1" t="e">
        <f>N77-#REF!</f>
        <v>#REF!</v>
      </c>
      <c r="O511" s="1" t="e">
        <f>O77-#REF!</f>
        <v>#REF!</v>
      </c>
      <c r="P511" s="1" t="e">
        <f>P77-#REF!</f>
        <v>#REF!</v>
      </c>
      <c r="Q511" s="1" t="e">
        <f>Q77-#REF!</f>
        <v>#REF!</v>
      </c>
      <c r="R511" s="1" t="e">
        <f>R77-#REF!</f>
        <v>#REF!</v>
      </c>
      <c r="S511" s="1" t="e">
        <f>S77-#REF!</f>
        <v>#REF!</v>
      </c>
      <c r="T511" s="1" t="e">
        <f>T77-#REF!</f>
        <v>#REF!</v>
      </c>
      <c r="U511" s="1" t="e">
        <f>U77-#REF!</f>
        <v>#REF!</v>
      </c>
      <c r="V511" s="1" t="e">
        <f>V77-#REF!</f>
        <v>#REF!</v>
      </c>
      <c r="W511" s="1" t="e">
        <f>W77-#REF!</f>
        <v>#REF!</v>
      </c>
      <c r="X511" s="1" t="e">
        <f>X77-#REF!</f>
        <v>#REF!</v>
      </c>
      <c r="Y511" s="1" t="e">
        <f>Y77-#REF!</f>
        <v>#REF!</v>
      </c>
      <c r="Z511" s="1" t="e">
        <f>Z77-#REF!</f>
        <v>#REF!</v>
      </c>
      <c r="AA511" s="1" t="e">
        <f>AA77-#REF!</f>
        <v>#REF!</v>
      </c>
      <c r="AB511" s="1" t="e">
        <f>AB77-#REF!</f>
        <v>#REF!</v>
      </c>
      <c r="AC511" s="1" t="e">
        <f>AC77-#REF!</f>
        <v>#REF!</v>
      </c>
      <c r="AD511" s="1" t="e">
        <f>AD77-#REF!</f>
        <v>#REF!</v>
      </c>
      <c r="AE511" s="1" t="e">
        <f>AE77-#REF!</f>
        <v>#REF!</v>
      </c>
      <c r="AF511" s="1" t="e">
        <f>AF77-#REF!</f>
        <v>#REF!</v>
      </c>
      <c r="AG511" s="1" t="e">
        <f>AG77-#REF!</f>
        <v>#REF!</v>
      </c>
      <c r="AH511" s="1" t="e">
        <f>AH77-#REF!</f>
        <v>#REF!</v>
      </c>
      <c r="AI511" s="1" t="e">
        <f>AI77-#REF!</f>
        <v>#REF!</v>
      </c>
      <c r="AJ511" s="1" t="e">
        <f>AJ77-#REF!</f>
        <v>#REF!</v>
      </c>
      <c r="AK511" s="1" t="e">
        <f>AK77-#REF!</f>
        <v>#REF!</v>
      </c>
      <c r="AL511" s="1" t="e">
        <f>AL77-#REF!</f>
        <v>#REF!</v>
      </c>
      <c r="AM511" s="1" t="e">
        <f>AM77-#REF!</f>
        <v>#REF!</v>
      </c>
      <c r="AN511" s="1" t="e">
        <f>AN77-#REF!</f>
        <v>#REF!</v>
      </c>
      <c r="AO511" s="1" t="e">
        <f>AO77-#REF!</f>
        <v>#REF!</v>
      </c>
      <c r="AP511" s="1" t="e">
        <f>AP77-#REF!</f>
        <v>#REF!</v>
      </c>
      <c r="AQ511" s="1" t="e">
        <f>AQ77-#REF!</f>
        <v>#REF!</v>
      </c>
      <c r="AR511" s="1" t="e">
        <f>AR77-#REF!</f>
        <v>#REF!</v>
      </c>
      <c r="AS511" s="1" t="e">
        <f>AS77-#REF!</f>
        <v>#REF!</v>
      </c>
      <c r="AT511" s="1" t="e">
        <f>AT77-#REF!</f>
        <v>#REF!</v>
      </c>
      <c r="AU511" s="1" t="e">
        <f>AU77-#REF!</f>
        <v>#REF!</v>
      </c>
      <c r="AV511" s="1" t="e">
        <f>AV77-#REF!</f>
        <v>#REF!</v>
      </c>
      <c r="AW511" s="1" t="e">
        <f>AW77-#REF!</f>
        <v>#REF!</v>
      </c>
      <c r="AX511" s="1" t="e">
        <f>AX77-#REF!</f>
        <v>#REF!</v>
      </c>
      <c r="AY511" s="1" t="e">
        <f>AY77-#REF!</f>
        <v>#REF!</v>
      </c>
      <c r="AZ511" s="1" t="e">
        <f>AZ77-#REF!</f>
        <v>#REF!</v>
      </c>
      <c r="BA511" s="1" t="e">
        <f>BA77-#REF!</f>
        <v>#REF!</v>
      </c>
      <c r="BB511" s="1" t="e">
        <f>BB77-#REF!</f>
        <v>#REF!</v>
      </c>
      <c r="BC511" s="1" t="e">
        <f>BC77-#REF!</f>
        <v>#REF!</v>
      </c>
      <c r="BD511" s="1" t="e">
        <f>BD77-#REF!</f>
        <v>#REF!</v>
      </c>
      <c r="BE511" s="1" t="e">
        <f>BE77-#REF!</f>
        <v>#REF!</v>
      </c>
      <c r="BF511" s="1" t="e">
        <f>BF77-#REF!</f>
        <v>#REF!</v>
      </c>
      <c r="BG511" s="1" t="e">
        <f>BG77-#REF!</f>
        <v>#REF!</v>
      </c>
      <c r="BH511" s="1" t="e">
        <f>BH77-#REF!</f>
        <v>#REF!</v>
      </c>
      <c r="BI511" s="1" t="e">
        <f>BI77-#REF!</f>
        <v>#REF!</v>
      </c>
      <c r="BJ511" s="1" t="e">
        <f>BJ77-#REF!</f>
        <v>#REF!</v>
      </c>
      <c r="BK511" s="1" t="e">
        <f>BK77-#REF!</f>
        <v>#REF!</v>
      </c>
      <c r="BL511" s="1" t="e">
        <f>BL77-#REF!</f>
        <v>#REF!</v>
      </c>
      <c r="BM511" s="1" t="e">
        <f>BM77-#REF!</f>
        <v>#REF!</v>
      </c>
      <c r="BN511" s="1" t="e">
        <f>BN77-#REF!</f>
        <v>#REF!</v>
      </c>
      <c r="BO511" s="1" t="e">
        <f>BO77-#REF!</f>
        <v>#REF!</v>
      </c>
      <c r="BP511" s="1" t="e">
        <f>BP77-#REF!</f>
        <v>#REF!</v>
      </c>
      <c r="BQ511" s="1" t="e">
        <f>BQ77-#REF!</f>
        <v>#REF!</v>
      </c>
      <c r="BR511" s="1" t="e">
        <f>BR77-#REF!</f>
        <v>#REF!</v>
      </c>
      <c r="BS511" s="1" t="e">
        <f>BS77-#REF!</f>
        <v>#REF!</v>
      </c>
      <c r="BT511" s="1" t="e">
        <f>BT77-#REF!</f>
        <v>#REF!</v>
      </c>
      <c r="BU511" s="1" t="e">
        <f>BU77-#REF!</f>
        <v>#REF!</v>
      </c>
      <c r="BV511" s="1" t="e">
        <f>BV77-#REF!</f>
        <v>#REF!</v>
      </c>
    </row>
    <row r="512" spans="7:74" hidden="1" x14ac:dyDescent="0.35">
      <c r="G512" s="1" t="e">
        <f>G78-#REF!</f>
        <v>#REF!</v>
      </c>
      <c r="H512" s="1" t="e">
        <f>H78-#REF!</f>
        <v>#REF!</v>
      </c>
      <c r="I512" s="1" t="e">
        <f>I78-#REF!</f>
        <v>#REF!</v>
      </c>
      <c r="J512" s="1" t="e">
        <f>J78-#REF!</f>
        <v>#REF!</v>
      </c>
      <c r="K512" s="1" t="e">
        <f>K78-#REF!</f>
        <v>#REF!</v>
      </c>
      <c r="L512" s="1" t="e">
        <f>L78-#REF!</f>
        <v>#REF!</v>
      </c>
      <c r="M512" s="1" t="e">
        <f>M78-#REF!</f>
        <v>#REF!</v>
      </c>
      <c r="N512" s="1" t="e">
        <f>N78-#REF!</f>
        <v>#REF!</v>
      </c>
      <c r="O512" s="1" t="e">
        <f>O78-#REF!</f>
        <v>#REF!</v>
      </c>
      <c r="P512" s="1" t="e">
        <f>P78-#REF!</f>
        <v>#REF!</v>
      </c>
      <c r="Q512" s="1" t="e">
        <f>Q78-#REF!</f>
        <v>#REF!</v>
      </c>
      <c r="R512" s="1" t="e">
        <f>R78-#REF!</f>
        <v>#REF!</v>
      </c>
      <c r="S512" s="1" t="e">
        <f>S78-#REF!</f>
        <v>#REF!</v>
      </c>
      <c r="T512" s="1" t="e">
        <f>T78-#REF!</f>
        <v>#REF!</v>
      </c>
      <c r="U512" s="1" t="e">
        <f>U78-#REF!</f>
        <v>#REF!</v>
      </c>
      <c r="V512" s="1" t="e">
        <f>V78-#REF!</f>
        <v>#REF!</v>
      </c>
      <c r="W512" s="1" t="e">
        <f>W78-#REF!</f>
        <v>#REF!</v>
      </c>
      <c r="X512" s="1" t="e">
        <f>X78-#REF!</f>
        <v>#REF!</v>
      </c>
      <c r="Y512" s="1" t="e">
        <f>Y78-#REF!</f>
        <v>#REF!</v>
      </c>
      <c r="Z512" s="1" t="e">
        <f>Z78-#REF!</f>
        <v>#REF!</v>
      </c>
      <c r="AA512" s="1" t="e">
        <f>AA78-#REF!</f>
        <v>#REF!</v>
      </c>
      <c r="AB512" s="1" t="e">
        <f>AB78-#REF!</f>
        <v>#REF!</v>
      </c>
      <c r="AC512" s="1" t="e">
        <f>AC78-#REF!</f>
        <v>#REF!</v>
      </c>
      <c r="AD512" s="1" t="e">
        <f>AD78-#REF!</f>
        <v>#REF!</v>
      </c>
      <c r="AE512" s="1" t="e">
        <f>AE78-#REF!</f>
        <v>#REF!</v>
      </c>
      <c r="AF512" s="1" t="e">
        <f>AF78-#REF!</f>
        <v>#REF!</v>
      </c>
      <c r="AG512" s="1" t="e">
        <f>AG78-#REF!</f>
        <v>#REF!</v>
      </c>
      <c r="AH512" s="1" t="e">
        <f>AH78-#REF!</f>
        <v>#REF!</v>
      </c>
      <c r="AI512" s="1" t="e">
        <f>AI78-#REF!</f>
        <v>#REF!</v>
      </c>
      <c r="AJ512" s="1" t="e">
        <f>AJ78-#REF!</f>
        <v>#REF!</v>
      </c>
      <c r="AK512" s="1" t="e">
        <f>AK78-#REF!</f>
        <v>#REF!</v>
      </c>
      <c r="AL512" s="1" t="e">
        <f>AL78-#REF!</f>
        <v>#REF!</v>
      </c>
      <c r="AM512" s="1" t="e">
        <f>AM78-#REF!</f>
        <v>#REF!</v>
      </c>
      <c r="AN512" s="1" t="e">
        <f>AN78-#REF!</f>
        <v>#REF!</v>
      </c>
      <c r="AO512" s="1" t="e">
        <f>AO78-#REF!</f>
        <v>#REF!</v>
      </c>
      <c r="AP512" s="1" t="e">
        <f>AP78-#REF!</f>
        <v>#REF!</v>
      </c>
      <c r="AQ512" s="1" t="e">
        <f>AQ78-#REF!</f>
        <v>#REF!</v>
      </c>
      <c r="AR512" s="1" t="e">
        <f>AR78-#REF!</f>
        <v>#REF!</v>
      </c>
      <c r="AS512" s="1" t="e">
        <f>AS78-#REF!</f>
        <v>#REF!</v>
      </c>
      <c r="AT512" s="1" t="e">
        <f>AT78-#REF!</f>
        <v>#REF!</v>
      </c>
      <c r="AU512" s="1" t="e">
        <f>AU78-#REF!</f>
        <v>#REF!</v>
      </c>
      <c r="AV512" s="1" t="e">
        <f>AV78-#REF!</f>
        <v>#REF!</v>
      </c>
      <c r="AW512" s="1" t="e">
        <f>AW78-#REF!</f>
        <v>#REF!</v>
      </c>
      <c r="AX512" s="1" t="e">
        <f>AX78-#REF!</f>
        <v>#REF!</v>
      </c>
      <c r="AY512" s="1" t="e">
        <f>AY78-#REF!</f>
        <v>#REF!</v>
      </c>
      <c r="AZ512" s="1" t="e">
        <f>AZ78-#REF!</f>
        <v>#REF!</v>
      </c>
      <c r="BA512" s="1" t="e">
        <f>BA78-#REF!</f>
        <v>#REF!</v>
      </c>
      <c r="BB512" s="1" t="e">
        <f>BB78-#REF!</f>
        <v>#REF!</v>
      </c>
      <c r="BC512" s="1" t="e">
        <f>BC78-#REF!</f>
        <v>#REF!</v>
      </c>
      <c r="BD512" s="1" t="e">
        <f>BD78-#REF!</f>
        <v>#REF!</v>
      </c>
      <c r="BE512" s="1" t="e">
        <f>BE78-#REF!</f>
        <v>#REF!</v>
      </c>
      <c r="BF512" s="1" t="e">
        <f>BF78-#REF!</f>
        <v>#REF!</v>
      </c>
      <c r="BG512" s="1" t="e">
        <f>BG78-#REF!</f>
        <v>#REF!</v>
      </c>
      <c r="BH512" s="1" t="e">
        <f>BH78-#REF!</f>
        <v>#REF!</v>
      </c>
      <c r="BI512" s="1" t="e">
        <f>BI78-#REF!</f>
        <v>#REF!</v>
      </c>
      <c r="BJ512" s="1" t="e">
        <f>BJ78-#REF!</f>
        <v>#REF!</v>
      </c>
      <c r="BK512" s="1" t="e">
        <f>BK78-#REF!</f>
        <v>#REF!</v>
      </c>
      <c r="BL512" s="1" t="e">
        <f>BL78-#REF!</f>
        <v>#REF!</v>
      </c>
      <c r="BM512" s="1" t="e">
        <f>BM78-#REF!</f>
        <v>#REF!</v>
      </c>
      <c r="BN512" s="1" t="e">
        <f>BN78-#REF!</f>
        <v>#REF!</v>
      </c>
      <c r="BO512" s="1" t="e">
        <f>BO78-#REF!</f>
        <v>#REF!</v>
      </c>
      <c r="BP512" s="1" t="e">
        <f>BP78-#REF!</f>
        <v>#REF!</v>
      </c>
      <c r="BQ512" s="1" t="e">
        <f>BQ78-#REF!</f>
        <v>#REF!</v>
      </c>
      <c r="BR512" s="1" t="e">
        <f>BR78-#REF!</f>
        <v>#REF!</v>
      </c>
      <c r="BS512" s="1" t="e">
        <f>BS78-#REF!</f>
        <v>#REF!</v>
      </c>
      <c r="BT512" s="1" t="e">
        <f>BT78-#REF!</f>
        <v>#REF!</v>
      </c>
      <c r="BU512" s="1" t="e">
        <f>BU78-#REF!</f>
        <v>#REF!</v>
      </c>
      <c r="BV512" s="1" t="e">
        <f>BV78-#REF!</f>
        <v>#REF!</v>
      </c>
    </row>
    <row r="513" spans="7:74" hidden="1" x14ac:dyDescent="0.35">
      <c r="G513" s="1" t="e">
        <f>G79-#REF!</f>
        <v>#REF!</v>
      </c>
      <c r="H513" s="1" t="e">
        <f>H79-#REF!</f>
        <v>#REF!</v>
      </c>
      <c r="I513" s="1" t="e">
        <f>I79-#REF!</f>
        <v>#REF!</v>
      </c>
      <c r="J513" s="1" t="e">
        <f>J79-#REF!</f>
        <v>#REF!</v>
      </c>
      <c r="K513" s="1" t="e">
        <f>K79-#REF!</f>
        <v>#REF!</v>
      </c>
      <c r="L513" s="1" t="e">
        <f>L79-#REF!</f>
        <v>#REF!</v>
      </c>
      <c r="M513" s="1" t="e">
        <f>M79-#REF!</f>
        <v>#REF!</v>
      </c>
      <c r="N513" s="1" t="e">
        <f>N79-#REF!</f>
        <v>#REF!</v>
      </c>
      <c r="O513" s="1" t="e">
        <f>O79-#REF!</f>
        <v>#REF!</v>
      </c>
      <c r="P513" s="1" t="e">
        <f>P79-#REF!</f>
        <v>#REF!</v>
      </c>
      <c r="Q513" s="1" t="e">
        <f>Q79-#REF!</f>
        <v>#REF!</v>
      </c>
      <c r="R513" s="1" t="e">
        <f>R79-#REF!</f>
        <v>#REF!</v>
      </c>
      <c r="S513" s="1" t="e">
        <f>S79-#REF!</f>
        <v>#REF!</v>
      </c>
      <c r="T513" s="1" t="e">
        <f>T79-#REF!</f>
        <v>#REF!</v>
      </c>
      <c r="U513" s="1" t="e">
        <f>U79-#REF!</f>
        <v>#REF!</v>
      </c>
      <c r="V513" s="1" t="e">
        <f>V79-#REF!</f>
        <v>#REF!</v>
      </c>
      <c r="W513" s="1" t="e">
        <f>W79-#REF!</f>
        <v>#REF!</v>
      </c>
      <c r="X513" s="1" t="e">
        <f>X79-#REF!</f>
        <v>#REF!</v>
      </c>
      <c r="Y513" s="1" t="e">
        <f>Y79-#REF!</f>
        <v>#REF!</v>
      </c>
      <c r="Z513" s="1" t="e">
        <f>Z79-#REF!</f>
        <v>#REF!</v>
      </c>
      <c r="AA513" s="1" t="e">
        <f>AA79-#REF!</f>
        <v>#REF!</v>
      </c>
      <c r="AB513" s="1" t="e">
        <f>AB79-#REF!</f>
        <v>#REF!</v>
      </c>
      <c r="AC513" s="1" t="e">
        <f>AC79-#REF!</f>
        <v>#REF!</v>
      </c>
      <c r="AD513" s="1" t="e">
        <f>AD79-#REF!</f>
        <v>#REF!</v>
      </c>
      <c r="AE513" s="1" t="e">
        <f>AE79-#REF!</f>
        <v>#REF!</v>
      </c>
      <c r="AF513" s="1" t="e">
        <f>AF79-#REF!</f>
        <v>#REF!</v>
      </c>
      <c r="AG513" s="1" t="e">
        <f>AG79-#REF!</f>
        <v>#REF!</v>
      </c>
      <c r="AH513" s="1" t="e">
        <f>AH79-#REF!</f>
        <v>#REF!</v>
      </c>
      <c r="AI513" s="1" t="e">
        <f>AI79-#REF!</f>
        <v>#REF!</v>
      </c>
      <c r="AJ513" s="1" t="e">
        <f>AJ79-#REF!</f>
        <v>#REF!</v>
      </c>
      <c r="AK513" s="1" t="e">
        <f>AK79-#REF!</f>
        <v>#REF!</v>
      </c>
      <c r="AL513" s="1" t="e">
        <f>AL79-#REF!</f>
        <v>#REF!</v>
      </c>
      <c r="AM513" s="1" t="e">
        <f>AM79-#REF!</f>
        <v>#REF!</v>
      </c>
      <c r="AN513" s="1" t="e">
        <f>AN79-#REF!</f>
        <v>#REF!</v>
      </c>
      <c r="AO513" s="1" t="e">
        <f>AO79-#REF!</f>
        <v>#REF!</v>
      </c>
      <c r="AP513" s="1" t="e">
        <f>AP79-#REF!</f>
        <v>#REF!</v>
      </c>
      <c r="AQ513" s="1" t="e">
        <f>AQ79-#REF!</f>
        <v>#REF!</v>
      </c>
      <c r="AR513" s="1" t="e">
        <f>AR79-#REF!</f>
        <v>#REF!</v>
      </c>
      <c r="AS513" s="1" t="e">
        <f>AS79-#REF!</f>
        <v>#REF!</v>
      </c>
      <c r="AT513" s="1" t="e">
        <f>AT79-#REF!</f>
        <v>#REF!</v>
      </c>
      <c r="AU513" s="1" t="e">
        <f>AU79-#REF!</f>
        <v>#REF!</v>
      </c>
      <c r="AV513" s="1" t="e">
        <f>AV79-#REF!</f>
        <v>#REF!</v>
      </c>
      <c r="AW513" s="1" t="e">
        <f>AW79-#REF!</f>
        <v>#REF!</v>
      </c>
      <c r="AX513" s="1" t="e">
        <f>AX79-#REF!</f>
        <v>#REF!</v>
      </c>
      <c r="AY513" s="1" t="e">
        <f>AY79-#REF!</f>
        <v>#REF!</v>
      </c>
      <c r="AZ513" s="1" t="e">
        <f>AZ79-#REF!</f>
        <v>#REF!</v>
      </c>
      <c r="BA513" s="1" t="e">
        <f>BA79-#REF!</f>
        <v>#REF!</v>
      </c>
      <c r="BB513" s="1" t="e">
        <f>BB79-#REF!</f>
        <v>#REF!</v>
      </c>
      <c r="BC513" s="1" t="e">
        <f>BC79-#REF!</f>
        <v>#REF!</v>
      </c>
      <c r="BD513" s="1" t="e">
        <f>BD79-#REF!</f>
        <v>#REF!</v>
      </c>
      <c r="BE513" s="1" t="e">
        <f>BE79-#REF!</f>
        <v>#REF!</v>
      </c>
      <c r="BF513" s="1" t="e">
        <f>BF79-#REF!</f>
        <v>#REF!</v>
      </c>
      <c r="BG513" s="1" t="e">
        <f>BG79-#REF!</f>
        <v>#REF!</v>
      </c>
      <c r="BH513" s="1" t="e">
        <f>BH79-#REF!</f>
        <v>#REF!</v>
      </c>
      <c r="BI513" s="1" t="e">
        <f>BI79-#REF!</f>
        <v>#REF!</v>
      </c>
      <c r="BJ513" s="1" t="e">
        <f>BJ79-#REF!</f>
        <v>#REF!</v>
      </c>
      <c r="BK513" s="1" t="e">
        <f>BK79-#REF!</f>
        <v>#REF!</v>
      </c>
      <c r="BL513" s="1" t="e">
        <f>BL79-#REF!</f>
        <v>#REF!</v>
      </c>
      <c r="BM513" s="1" t="e">
        <f>BM79-#REF!</f>
        <v>#REF!</v>
      </c>
      <c r="BN513" s="1" t="e">
        <f>BN79-#REF!</f>
        <v>#REF!</v>
      </c>
      <c r="BO513" s="1" t="e">
        <f>BO79-#REF!</f>
        <v>#REF!</v>
      </c>
      <c r="BP513" s="1" t="e">
        <f>BP79-#REF!</f>
        <v>#REF!</v>
      </c>
      <c r="BQ513" s="1" t="e">
        <f>BQ79-#REF!</f>
        <v>#REF!</v>
      </c>
      <c r="BR513" s="1" t="e">
        <f>BR79-#REF!</f>
        <v>#REF!</v>
      </c>
      <c r="BS513" s="1" t="e">
        <f>BS79-#REF!</f>
        <v>#REF!</v>
      </c>
      <c r="BT513" s="1" t="e">
        <f>BT79-#REF!</f>
        <v>#REF!</v>
      </c>
      <c r="BU513" s="1" t="e">
        <f>BU79-#REF!</f>
        <v>#REF!</v>
      </c>
      <c r="BV513" s="1" t="e">
        <f>BV79-#REF!</f>
        <v>#REF!</v>
      </c>
    </row>
    <row r="514" spans="7:74" hidden="1" x14ac:dyDescent="0.35">
      <c r="G514" s="1" t="e">
        <f>G80-#REF!</f>
        <v>#REF!</v>
      </c>
      <c r="H514" s="1" t="e">
        <f>H80-#REF!</f>
        <v>#REF!</v>
      </c>
      <c r="I514" s="1" t="e">
        <f>I80-#REF!</f>
        <v>#REF!</v>
      </c>
      <c r="J514" s="1" t="e">
        <f>J80-#REF!</f>
        <v>#REF!</v>
      </c>
      <c r="K514" s="1" t="e">
        <f>K80-#REF!</f>
        <v>#REF!</v>
      </c>
      <c r="L514" s="1" t="e">
        <f>L80-#REF!</f>
        <v>#REF!</v>
      </c>
      <c r="M514" s="1" t="e">
        <f>M80-#REF!</f>
        <v>#REF!</v>
      </c>
      <c r="N514" s="1" t="e">
        <f>N80-#REF!</f>
        <v>#REF!</v>
      </c>
      <c r="O514" s="1" t="e">
        <f>O80-#REF!</f>
        <v>#REF!</v>
      </c>
      <c r="P514" s="1" t="e">
        <f>P80-#REF!</f>
        <v>#REF!</v>
      </c>
      <c r="Q514" s="1" t="e">
        <f>Q80-#REF!</f>
        <v>#REF!</v>
      </c>
      <c r="R514" s="1" t="e">
        <f>R80-#REF!</f>
        <v>#REF!</v>
      </c>
      <c r="S514" s="1" t="e">
        <f>S80-#REF!</f>
        <v>#REF!</v>
      </c>
      <c r="T514" s="1" t="e">
        <f>T80-#REF!</f>
        <v>#REF!</v>
      </c>
      <c r="U514" s="1" t="e">
        <f>U80-#REF!</f>
        <v>#REF!</v>
      </c>
      <c r="V514" s="1" t="e">
        <f>V80-#REF!</f>
        <v>#REF!</v>
      </c>
      <c r="W514" s="1" t="e">
        <f>W80-#REF!</f>
        <v>#REF!</v>
      </c>
      <c r="X514" s="1" t="e">
        <f>X80-#REF!</f>
        <v>#REF!</v>
      </c>
      <c r="Y514" s="1" t="e">
        <f>Y80-#REF!</f>
        <v>#REF!</v>
      </c>
      <c r="Z514" s="1" t="e">
        <f>Z80-#REF!</f>
        <v>#REF!</v>
      </c>
      <c r="AA514" s="1" t="e">
        <f>AA80-#REF!</f>
        <v>#REF!</v>
      </c>
      <c r="AB514" s="1" t="e">
        <f>AB80-#REF!</f>
        <v>#REF!</v>
      </c>
      <c r="AC514" s="1" t="e">
        <f>AC80-#REF!</f>
        <v>#REF!</v>
      </c>
      <c r="AD514" s="1" t="e">
        <f>AD80-#REF!</f>
        <v>#REF!</v>
      </c>
      <c r="AE514" s="1" t="e">
        <f>AE80-#REF!</f>
        <v>#REF!</v>
      </c>
      <c r="AF514" s="1" t="e">
        <f>AF80-#REF!</f>
        <v>#REF!</v>
      </c>
      <c r="AG514" s="1" t="e">
        <f>AG80-#REF!</f>
        <v>#REF!</v>
      </c>
      <c r="AH514" s="1" t="e">
        <f>AH80-#REF!</f>
        <v>#REF!</v>
      </c>
      <c r="AI514" s="1" t="e">
        <f>AI80-#REF!</f>
        <v>#REF!</v>
      </c>
      <c r="AJ514" s="1" t="e">
        <f>AJ80-#REF!</f>
        <v>#REF!</v>
      </c>
      <c r="AK514" s="1" t="e">
        <f>AK80-#REF!</f>
        <v>#REF!</v>
      </c>
      <c r="AL514" s="1" t="e">
        <f>AL80-#REF!</f>
        <v>#REF!</v>
      </c>
      <c r="AM514" s="1" t="e">
        <f>AM80-#REF!</f>
        <v>#REF!</v>
      </c>
      <c r="AN514" s="1" t="e">
        <f>AN80-#REF!</f>
        <v>#REF!</v>
      </c>
      <c r="AO514" s="1" t="e">
        <f>AO80-#REF!</f>
        <v>#REF!</v>
      </c>
      <c r="AP514" s="1" t="e">
        <f>AP80-#REF!</f>
        <v>#REF!</v>
      </c>
      <c r="AQ514" s="1" t="e">
        <f>AQ80-#REF!</f>
        <v>#REF!</v>
      </c>
      <c r="AR514" s="1" t="e">
        <f>AR80-#REF!</f>
        <v>#REF!</v>
      </c>
      <c r="AS514" s="1" t="e">
        <f>AS80-#REF!</f>
        <v>#REF!</v>
      </c>
      <c r="AT514" s="1" t="e">
        <f>AT80-#REF!</f>
        <v>#REF!</v>
      </c>
      <c r="AU514" s="1" t="e">
        <f>AU80-#REF!</f>
        <v>#REF!</v>
      </c>
      <c r="AV514" s="1" t="e">
        <f>AV80-#REF!</f>
        <v>#REF!</v>
      </c>
      <c r="AW514" s="1" t="e">
        <f>AW80-#REF!</f>
        <v>#REF!</v>
      </c>
      <c r="AX514" s="1" t="e">
        <f>AX80-#REF!</f>
        <v>#REF!</v>
      </c>
      <c r="AY514" s="1" t="e">
        <f>AY80-#REF!</f>
        <v>#REF!</v>
      </c>
      <c r="AZ514" s="1" t="e">
        <f>AZ80-#REF!</f>
        <v>#REF!</v>
      </c>
      <c r="BA514" s="1" t="e">
        <f>BA80-#REF!</f>
        <v>#REF!</v>
      </c>
      <c r="BB514" s="1" t="e">
        <f>BB80-#REF!</f>
        <v>#REF!</v>
      </c>
      <c r="BC514" s="1" t="e">
        <f>BC80-#REF!</f>
        <v>#REF!</v>
      </c>
      <c r="BD514" s="1" t="e">
        <f>BD80-#REF!</f>
        <v>#REF!</v>
      </c>
      <c r="BE514" s="1" t="e">
        <f>BE80-#REF!</f>
        <v>#REF!</v>
      </c>
      <c r="BF514" s="1" t="e">
        <f>BF80-#REF!</f>
        <v>#REF!</v>
      </c>
      <c r="BG514" s="1" t="e">
        <f>BG80-#REF!</f>
        <v>#REF!</v>
      </c>
      <c r="BH514" s="1" t="e">
        <f>BH80-#REF!</f>
        <v>#REF!</v>
      </c>
      <c r="BI514" s="1" t="e">
        <f>BI80-#REF!</f>
        <v>#REF!</v>
      </c>
      <c r="BJ514" s="1" t="e">
        <f>BJ80-#REF!</f>
        <v>#REF!</v>
      </c>
      <c r="BK514" s="1" t="e">
        <f>BK80-#REF!</f>
        <v>#REF!</v>
      </c>
      <c r="BL514" s="1" t="e">
        <f>BL80-#REF!</f>
        <v>#REF!</v>
      </c>
      <c r="BM514" s="1" t="e">
        <f>BM80-#REF!</f>
        <v>#REF!</v>
      </c>
      <c r="BN514" s="1" t="e">
        <f>BN80-#REF!</f>
        <v>#REF!</v>
      </c>
      <c r="BO514" s="1" t="e">
        <f>BO80-#REF!</f>
        <v>#REF!</v>
      </c>
      <c r="BP514" s="1" t="e">
        <f>BP80-#REF!</f>
        <v>#REF!</v>
      </c>
      <c r="BQ514" s="1" t="e">
        <f>BQ80-#REF!</f>
        <v>#REF!</v>
      </c>
      <c r="BR514" s="1" t="e">
        <f>BR80-#REF!</f>
        <v>#REF!</v>
      </c>
      <c r="BS514" s="1" t="e">
        <f>BS80-#REF!</f>
        <v>#REF!</v>
      </c>
      <c r="BT514" s="1" t="e">
        <f>BT80-#REF!</f>
        <v>#REF!</v>
      </c>
      <c r="BU514" s="1" t="e">
        <f>BU80-#REF!</f>
        <v>#REF!</v>
      </c>
      <c r="BV514" s="1" t="e">
        <f>BV80-#REF!</f>
        <v>#REF!</v>
      </c>
    </row>
    <row r="515" spans="7:74" hidden="1" x14ac:dyDescent="0.35">
      <c r="G515" s="1" t="e">
        <f>G81-#REF!</f>
        <v>#REF!</v>
      </c>
      <c r="H515" s="1" t="e">
        <f>H81-#REF!</f>
        <v>#REF!</v>
      </c>
      <c r="I515" s="1" t="e">
        <f>I81-#REF!</f>
        <v>#REF!</v>
      </c>
      <c r="J515" s="1" t="e">
        <f>J81-#REF!</f>
        <v>#REF!</v>
      </c>
      <c r="K515" s="1" t="e">
        <f>K81-#REF!</f>
        <v>#REF!</v>
      </c>
      <c r="L515" s="1" t="e">
        <f>L81-#REF!</f>
        <v>#REF!</v>
      </c>
      <c r="M515" s="1" t="e">
        <f>M81-#REF!</f>
        <v>#REF!</v>
      </c>
      <c r="N515" s="1" t="e">
        <f>N81-#REF!</f>
        <v>#REF!</v>
      </c>
      <c r="O515" s="1" t="e">
        <f>O81-#REF!</f>
        <v>#REF!</v>
      </c>
      <c r="P515" s="1" t="e">
        <f>P81-#REF!</f>
        <v>#REF!</v>
      </c>
      <c r="Q515" s="1" t="e">
        <f>Q81-#REF!</f>
        <v>#REF!</v>
      </c>
      <c r="R515" s="1" t="e">
        <f>R81-#REF!</f>
        <v>#REF!</v>
      </c>
      <c r="S515" s="1" t="e">
        <f>S81-#REF!</f>
        <v>#REF!</v>
      </c>
      <c r="T515" s="1" t="e">
        <f>T81-#REF!</f>
        <v>#REF!</v>
      </c>
      <c r="U515" s="1" t="e">
        <f>U81-#REF!</f>
        <v>#REF!</v>
      </c>
      <c r="V515" s="1" t="e">
        <f>V81-#REF!</f>
        <v>#REF!</v>
      </c>
      <c r="W515" s="1" t="e">
        <f>W81-#REF!</f>
        <v>#REF!</v>
      </c>
      <c r="X515" s="1" t="e">
        <f>X81-#REF!</f>
        <v>#REF!</v>
      </c>
      <c r="Y515" s="1" t="e">
        <f>Y81-#REF!</f>
        <v>#REF!</v>
      </c>
      <c r="Z515" s="1" t="e">
        <f>Z81-#REF!</f>
        <v>#REF!</v>
      </c>
      <c r="AA515" s="1" t="e">
        <f>AA81-#REF!</f>
        <v>#REF!</v>
      </c>
      <c r="AB515" s="1" t="e">
        <f>AB81-#REF!</f>
        <v>#REF!</v>
      </c>
      <c r="AC515" s="1" t="e">
        <f>AC81-#REF!</f>
        <v>#REF!</v>
      </c>
      <c r="AD515" s="1" t="e">
        <f>AD81-#REF!</f>
        <v>#REF!</v>
      </c>
      <c r="AE515" s="1" t="e">
        <f>AE81-#REF!</f>
        <v>#REF!</v>
      </c>
      <c r="AF515" s="1" t="e">
        <f>AF81-#REF!</f>
        <v>#REF!</v>
      </c>
      <c r="AG515" s="1" t="e">
        <f>AG81-#REF!</f>
        <v>#REF!</v>
      </c>
      <c r="AH515" s="1" t="e">
        <f>AH81-#REF!</f>
        <v>#REF!</v>
      </c>
      <c r="AI515" s="1" t="e">
        <f>AI81-#REF!</f>
        <v>#REF!</v>
      </c>
      <c r="AJ515" s="1" t="e">
        <f>AJ81-#REF!</f>
        <v>#REF!</v>
      </c>
      <c r="AK515" s="1" t="e">
        <f>AK81-#REF!</f>
        <v>#REF!</v>
      </c>
      <c r="AL515" s="1" t="e">
        <f>AL81-#REF!</f>
        <v>#REF!</v>
      </c>
      <c r="AM515" s="1" t="e">
        <f>AM81-#REF!</f>
        <v>#REF!</v>
      </c>
      <c r="AN515" s="1" t="e">
        <f>AN81-#REF!</f>
        <v>#REF!</v>
      </c>
      <c r="AO515" s="1" t="e">
        <f>AO81-#REF!</f>
        <v>#REF!</v>
      </c>
      <c r="AP515" s="1" t="e">
        <f>AP81-#REF!</f>
        <v>#REF!</v>
      </c>
      <c r="AQ515" s="1" t="e">
        <f>AQ81-#REF!</f>
        <v>#REF!</v>
      </c>
      <c r="AR515" s="1" t="e">
        <f>AR81-#REF!</f>
        <v>#REF!</v>
      </c>
      <c r="AS515" s="1" t="e">
        <f>AS81-#REF!</f>
        <v>#REF!</v>
      </c>
      <c r="AT515" s="1" t="e">
        <f>AT81-#REF!</f>
        <v>#REF!</v>
      </c>
      <c r="AU515" s="1" t="e">
        <f>AU81-#REF!</f>
        <v>#REF!</v>
      </c>
      <c r="AV515" s="1" t="e">
        <f>AV81-#REF!</f>
        <v>#REF!</v>
      </c>
      <c r="AW515" s="1" t="e">
        <f>AW81-#REF!</f>
        <v>#REF!</v>
      </c>
      <c r="AX515" s="1" t="e">
        <f>AX81-#REF!</f>
        <v>#REF!</v>
      </c>
      <c r="AY515" s="1" t="e">
        <f>AY81-#REF!</f>
        <v>#REF!</v>
      </c>
      <c r="AZ515" s="1" t="e">
        <f>AZ81-#REF!</f>
        <v>#REF!</v>
      </c>
      <c r="BA515" s="1" t="e">
        <f>BA81-#REF!</f>
        <v>#REF!</v>
      </c>
      <c r="BB515" s="1" t="e">
        <f>BB81-#REF!</f>
        <v>#REF!</v>
      </c>
      <c r="BC515" s="1" t="e">
        <f>BC81-#REF!</f>
        <v>#REF!</v>
      </c>
      <c r="BD515" s="1" t="e">
        <f>BD81-#REF!</f>
        <v>#REF!</v>
      </c>
      <c r="BE515" s="1" t="e">
        <f>BE81-#REF!</f>
        <v>#REF!</v>
      </c>
      <c r="BF515" s="1" t="e">
        <f>BF81-#REF!</f>
        <v>#REF!</v>
      </c>
      <c r="BG515" s="1" t="e">
        <f>BG81-#REF!</f>
        <v>#REF!</v>
      </c>
      <c r="BH515" s="1" t="e">
        <f>BH81-#REF!</f>
        <v>#REF!</v>
      </c>
      <c r="BI515" s="1" t="e">
        <f>BI81-#REF!</f>
        <v>#REF!</v>
      </c>
      <c r="BJ515" s="1" t="e">
        <f>BJ81-#REF!</f>
        <v>#REF!</v>
      </c>
      <c r="BK515" s="1" t="e">
        <f>BK81-#REF!</f>
        <v>#REF!</v>
      </c>
      <c r="BL515" s="1" t="e">
        <f>BL81-#REF!</f>
        <v>#REF!</v>
      </c>
      <c r="BM515" s="1" t="e">
        <f>BM81-#REF!</f>
        <v>#REF!</v>
      </c>
      <c r="BN515" s="1" t="e">
        <f>BN81-#REF!</f>
        <v>#REF!</v>
      </c>
      <c r="BO515" s="1" t="e">
        <f>BO81-#REF!</f>
        <v>#REF!</v>
      </c>
      <c r="BP515" s="1" t="e">
        <f>BP81-#REF!</f>
        <v>#REF!</v>
      </c>
      <c r="BQ515" s="1" t="e">
        <f>BQ81-#REF!</f>
        <v>#REF!</v>
      </c>
      <c r="BR515" s="1" t="e">
        <f>BR81-#REF!</f>
        <v>#REF!</v>
      </c>
      <c r="BS515" s="1" t="e">
        <f>BS81-#REF!</f>
        <v>#REF!</v>
      </c>
      <c r="BT515" s="1" t="e">
        <f>BT81-#REF!</f>
        <v>#REF!</v>
      </c>
      <c r="BU515" s="1" t="e">
        <f>BU81-#REF!</f>
        <v>#REF!</v>
      </c>
      <c r="BV515" s="1" t="e">
        <f>BV81-#REF!</f>
        <v>#REF!</v>
      </c>
    </row>
    <row r="516" spans="7:74" hidden="1" x14ac:dyDescent="0.35">
      <c r="G516" s="1" t="e">
        <f>G82-#REF!</f>
        <v>#REF!</v>
      </c>
      <c r="H516" s="1" t="e">
        <f>H82-#REF!</f>
        <v>#REF!</v>
      </c>
      <c r="I516" s="1" t="e">
        <f>I82-#REF!</f>
        <v>#REF!</v>
      </c>
      <c r="J516" s="1" t="e">
        <f>J82-#REF!</f>
        <v>#REF!</v>
      </c>
      <c r="K516" s="1" t="e">
        <f>K82-#REF!</f>
        <v>#REF!</v>
      </c>
      <c r="L516" s="1" t="e">
        <f>L82-#REF!</f>
        <v>#REF!</v>
      </c>
      <c r="M516" s="1" t="e">
        <f>M82-#REF!</f>
        <v>#REF!</v>
      </c>
      <c r="N516" s="1" t="e">
        <f>N82-#REF!</f>
        <v>#REF!</v>
      </c>
      <c r="O516" s="1" t="e">
        <f>O82-#REF!</f>
        <v>#REF!</v>
      </c>
      <c r="P516" s="1" t="e">
        <f>P82-#REF!</f>
        <v>#REF!</v>
      </c>
      <c r="Q516" s="1" t="e">
        <f>Q82-#REF!</f>
        <v>#REF!</v>
      </c>
      <c r="R516" s="1" t="e">
        <f>R82-#REF!</f>
        <v>#REF!</v>
      </c>
      <c r="S516" s="1" t="e">
        <f>S82-#REF!</f>
        <v>#REF!</v>
      </c>
      <c r="T516" s="1" t="e">
        <f>T82-#REF!</f>
        <v>#REF!</v>
      </c>
      <c r="U516" s="1" t="e">
        <f>U82-#REF!</f>
        <v>#REF!</v>
      </c>
      <c r="V516" s="1" t="e">
        <f>V82-#REF!</f>
        <v>#REF!</v>
      </c>
      <c r="W516" s="1" t="e">
        <f>W82-#REF!</f>
        <v>#REF!</v>
      </c>
      <c r="X516" s="1" t="e">
        <f>X82-#REF!</f>
        <v>#REF!</v>
      </c>
      <c r="Y516" s="1" t="e">
        <f>Y82-#REF!</f>
        <v>#REF!</v>
      </c>
      <c r="Z516" s="1" t="e">
        <f>Z82-#REF!</f>
        <v>#REF!</v>
      </c>
      <c r="AA516" s="1" t="e">
        <f>AA82-#REF!</f>
        <v>#REF!</v>
      </c>
      <c r="AB516" s="1" t="e">
        <f>AB82-#REF!</f>
        <v>#REF!</v>
      </c>
      <c r="AC516" s="1" t="e">
        <f>AC82-#REF!</f>
        <v>#REF!</v>
      </c>
      <c r="AD516" s="1" t="e">
        <f>AD82-#REF!</f>
        <v>#REF!</v>
      </c>
      <c r="AE516" s="1" t="e">
        <f>AE82-#REF!</f>
        <v>#REF!</v>
      </c>
      <c r="AF516" s="1" t="e">
        <f>AF82-#REF!</f>
        <v>#REF!</v>
      </c>
      <c r="AG516" s="1" t="e">
        <f>AG82-#REF!</f>
        <v>#REF!</v>
      </c>
      <c r="AH516" s="1" t="e">
        <f>AH82-#REF!</f>
        <v>#REF!</v>
      </c>
      <c r="AI516" s="1" t="e">
        <f>AI82-#REF!</f>
        <v>#REF!</v>
      </c>
      <c r="AJ516" s="1" t="e">
        <f>AJ82-#REF!</f>
        <v>#REF!</v>
      </c>
      <c r="AK516" s="1" t="e">
        <f>AK82-#REF!</f>
        <v>#REF!</v>
      </c>
      <c r="AL516" s="1" t="e">
        <f>AL82-#REF!</f>
        <v>#REF!</v>
      </c>
      <c r="AM516" s="1" t="e">
        <f>AM82-#REF!</f>
        <v>#REF!</v>
      </c>
      <c r="AN516" s="1" t="e">
        <f>AN82-#REF!</f>
        <v>#REF!</v>
      </c>
      <c r="AO516" s="1" t="e">
        <f>AO82-#REF!</f>
        <v>#REF!</v>
      </c>
      <c r="AP516" s="1" t="e">
        <f>AP82-#REF!</f>
        <v>#REF!</v>
      </c>
      <c r="AQ516" s="1" t="e">
        <f>AQ82-#REF!</f>
        <v>#REF!</v>
      </c>
      <c r="AR516" s="1" t="e">
        <f>AR82-#REF!</f>
        <v>#REF!</v>
      </c>
      <c r="AS516" s="1" t="e">
        <f>AS82-#REF!</f>
        <v>#REF!</v>
      </c>
      <c r="AT516" s="1" t="e">
        <f>AT82-#REF!</f>
        <v>#REF!</v>
      </c>
      <c r="AU516" s="1" t="e">
        <f>AU82-#REF!</f>
        <v>#REF!</v>
      </c>
      <c r="AV516" s="1" t="e">
        <f>AV82-#REF!</f>
        <v>#REF!</v>
      </c>
      <c r="AW516" s="1" t="e">
        <f>AW82-#REF!</f>
        <v>#REF!</v>
      </c>
      <c r="AX516" s="1" t="e">
        <f>AX82-#REF!</f>
        <v>#REF!</v>
      </c>
      <c r="AY516" s="1" t="e">
        <f>AY82-#REF!</f>
        <v>#REF!</v>
      </c>
      <c r="AZ516" s="1" t="e">
        <f>AZ82-#REF!</f>
        <v>#REF!</v>
      </c>
      <c r="BA516" s="1" t="e">
        <f>BA82-#REF!</f>
        <v>#REF!</v>
      </c>
      <c r="BB516" s="1" t="e">
        <f>BB82-#REF!</f>
        <v>#REF!</v>
      </c>
      <c r="BC516" s="1" t="e">
        <f>BC82-#REF!</f>
        <v>#REF!</v>
      </c>
      <c r="BD516" s="1" t="e">
        <f>BD82-#REF!</f>
        <v>#REF!</v>
      </c>
      <c r="BE516" s="1" t="e">
        <f>BE82-#REF!</f>
        <v>#REF!</v>
      </c>
      <c r="BF516" s="1" t="e">
        <f>BF82-#REF!</f>
        <v>#REF!</v>
      </c>
      <c r="BG516" s="1" t="e">
        <f>BG82-#REF!</f>
        <v>#REF!</v>
      </c>
      <c r="BH516" s="1" t="e">
        <f>BH82-#REF!</f>
        <v>#REF!</v>
      </c>
      <c r="BI516" s="1" t="e">
        <f>BI82-#REF!</f>
        <v>#REF!</v>
      </c>
      <c r="BJ516" s="1" t="e">
        <f>BJ82-#REF!</f>
        <v>#REF!</v>
      </c>
      <c r="BK516" s="1" t="e">
        <f>BK82-#REF!</f>
        <v>#REF!</v>
      </c>
      <c r="BL516" s="1" t="e">
        <f>BL82-#REF!</f>
        <v>#REF!</v>
      </c>
      <c r="BM516" s="1" t="e">
        <f>BM82-#REF!</f>
        <v>#REF!</v>
      </c>
      <c r="BN516" s="1" t="e">
        <f>BN82-#REF!</f>
        <v>#REF!</v>
      </c>
      <c r="BO516" s="1" t="e">
        <f>BO82-#REF!</f>
        <v>#REF!</v>
      </c>
      <c r="BP516" s="1" t="e">
        <f>BP82-#REF!</f>
        <v>#REF!</v>
      </c>
      <c r="BQ516" s="1" t="e">
        <f>BQ82-#REF!</f>
        <v>#REF!</v>
      </c>
      <c r="BR516" s="1" t="e">
        <f>BR82-#REF!</f>
        <v>#REF!</v>
      </c>
      <c r="BS516" s="1" t="e">
        <f>BS82-#REF!</f>
        <v>#REF!</v>
      </c>
      <c r="BT516" s="1" t="e">
        <f>BT82-#REF!</f>
        <v>#REF!</v>
      </c>
      <c r="BU516" s="1" t="e">
        <f>BU82-#REF!</f>
        <v>#REF!</v>
      </c>
      <c r="BV516" s="1" t="e">
        <f>BV82-#REF!</f>
        <v>#REF!</v>
      </c>
    </row>
    <row r="517" spans="7:74" hidden="1" x14ac:dyDescent="0.35">
      <c r="G517" s="1" t="e">
        <f>G83-#REF!</f>
        <v>#REF!</v>
      </c>
      <c r="H517" s="1" t="e">
        <f>H83-#REF!</f>
        <v>#REF!</v>
      </c>
      <c r="I517" s="1" t="e">
        <f>I83-#REF!</f>
        <v>#REF!</v>
      </c>
      <c r="J517" s="1" t="e">
        <f>J83-#REF!</f>
        <v>#REF!</v>
      </c>
      <c r="K517" s="1" t="e">
        <f>K83-#REF!</f>
        <v>#REF!</v>
      </c>
      <c r="L517" s="1" t="e">
        <f>L83-#REF!</f>
        <v>#REF!</v>
      </c>
      <c r="M517" s="1" t="e">
        <f>M83-#REF!</f>
        <v>#REF!</v>
      </c>
      <c r="N517" s="1" t="e">
        <f>N83-#REF!</f>
        <v>#REF!</v>
      </c>
      <c r="O517" s="1" t="e">
        <f>O83-#REF!</f>
        <v>#REF!</v>
      </c>
      <c r="P517" s="1" t="e">
        <f>P83-#REF!</f>
        <v>#REF!</v>
      </c>
      <c r="Q517" s="1" t="e">
        <f>Q83-#REF!</f>
        <v>#REF!</v>
      </c>
      <c r="R517" s="1" t="e">
        <f>R83-#REF!</f>
        <v>#REF!</v>
      </c>
      <c r="S517" s="1" t="e">
        <f>S83-#REF!</f>
        <v>#REF!</v>
      </c>
      <c r="T517" s="1" t="e">
        <f>T83-#REF!</f>
        <v>#REF!</v>
      </c>
      <c r="U517" s="1" t="e">
        <f>U83-#REF!</f>
        <v>#REF!</v>
      </c>
      <c r="V517" s="1" t="e">
        <f>V83-#REF!</f>
        <v>#REF!</v>
      </c>
      <c r="W517" s="1" t="e">
        <f>W83-#REF!</f>
        <v>#REF!</v>
      </c>
      <c r="X517" s="1" t="e">
        <f>X83-#REF!</f>
        <v>#REF!</v>
      </c>
      <c r="Y517" s="1" t="e">
        <f>Y83-#REF!</f>
        <v>#REF!</v>
      </c>
      <c r="Z517" s="1" t="e">
        <f>Z83-#REF!</f>
        <v>#REF!</v>
      </c>
      <c r="AA517" s="1" t="e">
        <f>AA83-#REF!</f>
        <v>#REF!</v>
      </c>
      <c r="AB517" s="1" t="e">
        <f>AB83-#REF!</f>
        <v>#REF!</v>
      </c>
      <c r="AC517" s="1" t="e">
        <f>AC83-#REF!</f>
        <v>#REF!</v>
      </c>
      <c r="AD517" s="1" t="e">
        <f>AD83-#REF!</f>
        <v>#REF!</v>
      </c>
      <c r="AE517" s="1" t="e">
        <f>AE83-#REF!</f>
        <v>#REF!</v>
      </c>
      <c r="AF517" s="1" t="e">
        <f>AF83-#REF!</f>
        <v>#REF!</v>
      </c>
      <c r="AG517" s="1" t="e">
        <f>AG83-#REF!</f>
        <v>#REF!</v>
      </c>
      <c r="AH517" s="1" t="e">
        <f>AH83-#REF!</f>
        <v>#REF!</v>
      </c>
      <c r="AI517" s="1" t="e">
        <f>AI83-#REF!</f>
        <v>#REF!</v>
      </c>
      <c r="AJ517" s="1" t="e">
        <f>AJ83-#REF!</f>
        <v>#REF!</v>
      </c>
      <c r="AK517" s="1" t="e">
        <f>AK83-#REF!</f>
        <v>#REF!</v>
      </c>
      <c r="AL517" s="1" t="e">
        <f>AL83-#REF!</f>
        <v>#REF!</v>
      </c>
      <c r="AM517" s="1" t="e">
        <f>AM83-#REF!</f>
        <v>#REF!</v>
      </c>
      <c r="AN517" s="1" t="e">
        <f>AN83-#REF!</f>
        <v>#REF!</v>
      </c>
      <c r="AO517" s="1" t="e">
        <f>AO83-#REF!</f>
        <v>#REF!</v>
      </c>
      <c r="AP517" s="1" t="e">
        <f>AP83-#REF!</f>
        <v>#REF!</v>
      </c>
      <c r="AQ517" s="1" t="e">
        <f>AQ83-#REF!</f>
        <v>#REF!</v>
      </c>
      <c r="AR517" s="1" t="e">
        <f>AR83-#REF!</f>
        <v>#REF!</v>
      </c>
      <c r="AS517" s="1" t="e">
        <f>AS83-#REF!</f>
        <v>#REF!</v>
      </c>
      <c r="AT517" s="1" t="e">
        <f>AT83-#REF!</f>
        <v>#REF!</v>
      </c>
      <c r="AU517" s="1" t="e">
        <f>AU83-#REF!</f>
        <v>#REF!</v>
      </c>
      <c r="AV517" s="1" t="e">
        <f>AV83-#REF!</f>
        <v>#REF!</v>
      </c>
      <c r="AW517" s="1" t="e">
        <f>AW83-#REF!</f>
        <v>#REF!</v>
      </c>
      <c r="AX517" s="1" t="e">
        <f>AX83-#REF!</f>
        <v>#REF!</v>
      </c>
      <c r="AY517" s="1" t="e">
        <f>AY83-#REF!</f>
        <v>#REF!</v>
      </c>
      <c r="AZ517" s="1" t="e">
        <f>AZ83-#REF!</f>
        <v>#REF!</v>
      </c>
      <c r="BA517" s="1" t="e">
        <f>BA83-#REF!</f>
        <v>#REF!</v>
      </c>
      <c r="BB517" s="1" t="e">
        <f>BB83-#REF!</f>
        <v>#REF!</v>
      </c>
      <c r="BC517" s="1" t="e">
        <f>BC83-#REF!</f>
        <v>#REF!</v>
      </c>
      <c r="BD517" s="1" t="e">
        <f>BD83-#REF!</f>
        <v>#REF!</v>
      </c>
      <c r="BE517" s="1" t="e">
        <f>BE83-#REF!</f>
        <v>#REF!</v>
      </c>
      <c r="BF517" s="1" t="e">
        <f>BF83-#REF!</f>
        <v>#REF!</v>
      </c>
      <c r="BG517" s="1" t="e">
        <f>BG83-#REF!</f>
        <v>#REF!</v>
      </c>
      <c r="BH517" s="1" t="e">
        <f>BH83-#REF!</f>
        <v>#REF!</v>
      </c>
      <c r="BI517" s="1" t="e">
        <f>BI83-#REF!</f>
        <v>#REF!</v>
      </c>
      <c r="BJ517" s="1" t="e">
        <f>BJ83-#REF!</f>
        <v>#REF!</v>
      </c>
      <c r="BK517" s="1" t="e">
        <f>BK83-#REF!</f>
        <v>#REF!</v>
      </c>
      <c r="BL517" s="1" t="e">
        <f>BL83-#REF!</f>
        <v>#REF!</v>
      </c>
      <c r="BM517" s="1" t="e">
        <f>BM83-#REF!</f>
        <v>#REF!</v>
      </c>
      <c r="BN517" s="1" t="e">
        <f>BN83-#REF!</f>
        <v>#REF!</v>
      </c>
      <c r="BO517" s="1" t="e">
        <f>BO83-#REF!</f>
        <v>#REF!</v>
      </c>
      <c r="BP517" s="1" t="e">
        <f>BP83-#REF!</f>
        <v>#REF!</v>
      </c>
      <c r="BQ517" s="1" t="e">
        <f>BQ83-#REF!</f>
        <v>#REF!</v>
      </c>
      <c r="BR517" s="1" t="e">
        <f>BR83-#REF!</f>
        <v>#REF!</v>
      </c>
      <c r="BS517" s="1" t="e">
        <f>BS83-#REF!</f>
        <v>#REF!</v>
      </c>
      <c r="BT517" s="1" t="e">
        <f>BT83-#REF!</f>
        <v>#REF!</v>
      </c>
      <c r="BU517" s="1" t="e">
        <f>BU83-#REF!</f>
        <v>#REF!</v>
      </c>
      <c r="BV517" s="1" t="e">
        <f>BV83-#REF!</f>
        <v>#REF!</v>
      </c>
    </row>
    <row r="518" spans="7:74" hidden="1" x14ac:dyDescent="0.35">
      <c r="G518" s="1" t="e">
        <f>G84-#REF!</f>
        <v>#REF!</v>
      </c>
      <c r="H518" s="1" t="e">
        <f>H84-#REF!</f>
        <v>#REF!</v>
      </c>
      <c r="I518" s="1" t="e">
        <f>I84-#REF!</f>
        <v>#REF!</v>
      </c>
      <c r="J518" s="1" t="e">
        <f>J84-#REF!</f>
        <v>#REF!</v>
      </c>
      <c r="K518" s="1" t="e">
        <f>K84-#REF!</f>
        <v>#REF!</v>
      </c>
      <c r="L518" s="1" t="e">
        <f>L84-#REF!</f>
        <v>#REF!</v>
      </c>
      <c r="M518" s="1" t="e">
        <f>M84-#REF!</f>
        <v>#REF!</v>
      </c>
      <c r="N518" s="1" t="e">
        <f>N84-#REF!</f>
        <v>#REF!</v>
      </c>
      <c r="O518" s="1" t="e">
        <f>O84-#REF!</f>
        <v>#REF!</v>
      </c>
      <c r="P518" s="1" t="e">
        <f>P84-#REF!</f>
        <v>#REF!</v>
      </c>
      <c r="Q518" s="1" t="e">
        <f>Q84-#REF!</f>
        <v>#REF!</v>
      </c>
      <c r="R518" s="1" t="e">
        <f>R84-#REF!</f>
        <v>#REF!</v>
      </c>
      <c r="S518" s="1" t="e">
        <f>S84-#REF!</f>
        <v>#REF!</v>
      </c>
      <c r="T518" s="1" t="e">
        <f>T84-#REF!</f>
        <v>#REF!</v>
      </c>
      <c r="U518" s="1" t="e">
        <f>U84-#REF!</f>
        <v>#REF!</v>
      </c>
      <c r="V518" s="1" t="e">
        <f>V84-#REF!</f>
        <v>#REF!</v>
      </c>
      <c r="W518" s="1" t="e">
        <f>W84-#REF!</f>
        <v>#REF!</v>
      </c>
      <c r="X518" s="1" t="e">
        <f>X84-#REF!</f>
        <v>#REF!</v>
      </c>
      <c r="Y518" s="1" t="e">
        <f>Y84-#REF!</f>
        <v>#REF!</v>
      </c>
      <c r="Z518" s="1" t="e">
        <f>Z84-#REF!</f>
        <v>#REF!</v>
      </c>
      <c r="AA518" s="1" t="e">
        <f>AA84-#REF!</f>
        <v>#REF!</v>
      </c>
      <c r="AB518" s="1" t="e">
        <f>AB84-#REF!</f>
        <v>#REF!</v>
      </c>
      <c r="AC518" s="1" t="e">
        <f>AC84-#REF!</f>
        <v>#REF!</v>
      </c>
      <c r="AD518" s="1" t="e">
        <f>AD84-#REF!</f>
        <v>#REF!</v>
      </c>
      <c r="AE518" s="1" t="e">
        <f>AE84-#REF!</f>
        <v>#REF!</v>
      </c>
      <c r="AF518" s="1" t="e">
        <f>AF84-#REF!</f>
        <v>#REF!</v>
      </c>
      <c r="AG518" s="1" t="e">
        <f>AG84-#REF!</f>
        <v>#REF!</v>
      </c>
      <c r="AH518" s="1" t="e">
        <f>AH84-#REF!</f>
        <v>#REF!</v>
      </c>
      <c r="AI518" s="1" t="e">
        <f>AI84-#REF!</f>
        <v>#REF!</v>
      </c>
      <c r="AJ518" s="1" t="e">
        <f>AJ84-#REF!</f>
        <v>#REF!</v>
      </c>
      <c r="AK518" s="1" t="e">
        <f>AK84-#REF!</f>
        <v>#REF!</v>
      </c>
      <c r="AL518" s="1" t="e">
        <f>AL84-#REF!</f>
        <v>#REF!</v>
      </c>
      <c r="AM518" s="1" t="e">
        <f>AM84-#REF!</f>
        <v>#REF!</v>
      </c>
      <c r="AN518" s="1" t="e">
        <f>AN84-#REF!</f>
        <v>#REF!</v>
      </c>
      <c r="AO518" s="1" t="e">
        <f>AO84-#REF!</f>
        <v>#REF!</v>
      </c>
      <c r="AP518" s="1" t="e">
        <f>AP84-#REF!</f>
        <v>#REF!</v>
      </c>
      <c r="AQ518" s="1" t="e">
        <f>AQ84-#REF!</f>
        <v>#REF!</v>
      </c>
      <c r="AR518" s="1" t="e">
        <f>AR84-#REF!</f>
        <v>#REF!</v>
      </c>
      <c r="AS518" s="1" t="e">
        <f>AS84-#REF!</f>
        <v>#REF!</v>
      </c>
      <c r="AT518" s="1" t="e">
        <f>AT84-#REF!</f>
        <v>#REF!</v>
      </c>
      <c r="AU518" s="1" t="e">
        <f>AU84-#REF!</f>
        <v>#REF!</v>
      </c>
      <c r="AV518" s="1" t="e">
        <f>AV84-#REF!</f>
        <v>#REF!</v>
      </c>
      <c r="AW518" s="1" t="e">
        <f>AW84-#REF!</f>
        <v>#REF!</v>
      </c>
      <c r="AX518" s="1" t="e">
        <f>AX84-#REF!</f>
        <v>#REF!</v>
      </c>
      <c r="AY518" s="1" t="e">
        <f>AY84-#REF!</f>
        <v>#REF!</v>
      </c>
      <c r="AZ518" s="1" t="e">
        <f>AZ84-#REF!</f>
        <v>#REF!</v>
      </c>
      <c r="BA518" s="1" t="e">
        <f>BA84-#REF!</f>
        <v>#REF!</v>
      </c>
      <c r="BB518" s="1" t="e">
        <f>BB84-#REF!</f>
        <v>#REF!</v>
      </c>
      <c r="BC518" s="1" t="e">
        <f>BC84-#REF!</f>
        <v>#REF!</v>
      </c>
      <c r="BD518" s="1" t="e">
        <f>BD84-#REF!</f>
        <v>#REF!</v>
      </c>
      <c r="BE518" s="1" t="e">
        <f>BE84-#REF!</f>
        <v>#REF!</v>
      </c>
      <c r="BF518" s="1" t="e">
        <f>BF84-#REF!</f>
        <v>#REF!</v>
      </c>
      <c r="BG518" s="1" t="e">
        <f>BG84-#REF!</f>
        <v>#REF!</v>
      </c>
      <c r="BH518" s="1" t="e">
        <f>BH84-#REF!</f>
        <v>#REF!</v>
      </c>
      <c r="BI518" s="1" t="e">
        <f>BI84-#REF!</f>
        <v>#REF!</v>
      </c>
      <c r="BJ518" s="1" t="e">
        <f>BJ84-#REF!</f>
        <v>#REF!</v>
      </c>
      <c r="BK518" s="1" t="e">
        <f>BK84-#REF!</f>
        <v>#REF!</v>
      </c>
      <c r="BL518" s="1" t="e">
        <f>BL84-#REF!</f>
        <v>#REF!</v>
      </c>
      <c r="BM518" s="1" t="e">
        <f>BM84-#REF!</f>
        <v>#REF!</v>
      </c>
      <c r="BN518" s="1" t="e">
        <f>BN84-#REF!</f>
        <v>#REF!</v>
      </c>
      <c r="BO518" s="1" t="e">
        <f>BO84-#REF!</f>
        <v>#REF!</v>
      </c>
      <c r="BP518" s="1" t="e">
        <f>BP84-#REF!</f>
        <v>#REF!</v>
      </c>
      <c r="BQ518" s="1" t="e">
        <f>BQ84-#REF!</f>
        <v>#REF!</v>
      </c>
      <c r="BR518" s="1" t="e">
        <f>BR84-#REF!</f>
        <v>#REF!</v>
      </c>
      <c r="BS518" s="1" t="e">
        <f>BS84-#REF!</f>
        <v>#REF!</v>
      </c>
      <c r="BT518" s="1" t="e">
        <f>BT84-#REF!</f>
        <v>#REF!</v>
      </c>
      <c r="BU518" s="1" t="e">
        <f>BU84-#REF!</f>
        <v>#REF!</v>
      </c>
      <c r="BV518" s="1" t="e">
        <f>BV84-#REF!</f>
        <v>#REF!</v>
      </c>
    </row>
    <row r="519" spans="7:74" hidden="1" x14ac:dyDescent="0.35">
      <c r="G519" s="1" t="e">
        <f>G85-#REF!</f>
        <v>#REF!</v>
      </c>
      <c r="H519" s="1" t="e">
        <f>H85-#REF!</f>
        <v>#REF!</v>
      </c>
      <c r="I519" s="1" t="e">
        <f>I85-#REF!</f>
        <v>#REF!</v>
      </c>
      <c r="J519" s="1" t="e">
        <f>J85-#REF!</f>
        <v>#REF!</v>
      </c>
      <c r="K519" s="1" t="e">
        <f>K85-#REF!</f>
        <v>#REF!</v>
      </c>
      <c r="L519" s="1" t="e">
        <f>L85-#REF!</f>
        <v>#REF!</v>
      </c>
      <c r="M519" s="1" t="e">
        <f>M85-#REF!</f>
        <v>#REF!</v>
      </c>
      <c r="N519" s="1" t="e">
        <f>N85-#REF!</f>
        <v>#REF!</v>
      </c>
      <c r="O519" s="1" t="e">
        <f>O85-#REF!</f>
        <v>#REF!</v>
      </c>
      <c r="P519" s="1" t="e">
        <f>P85-#REF!</f>
        <v>#REF!</v>
      </c>
      <c r="Q519" s="1" t="e">
        <f>Q85-#REF!</f>
        <v>#REF!</v>
      </c>
      <c r="R519" s="1" t="e">
        <f>R85-#REF!</f>
        <v>#REF!</v>
      </c>
      <c r="S519" s="1" t="e">
        <f>S85-#REF!</f>
        <v>#REF!</v>
      </c>
      <c r="T519" s="1" t="e">
        <f>T85-#REF!</f>
        <v>#REF!</v>
      </c>
      <c r="U519" s="1" t="e">
        <f>U85-#REF!</f>
        <v>#REF!</v>
      </c>
      <c r="V519" s="1" t="e">
        <f>V85-#REF!</f>
        <v>#REF!</v>
      </c>
      <c r="W519" s="1" t="e">
        <f>W85-#REF!</f>
        <v>#REF!</v>
      </c>
      <c r="X519" s="1" t="e">
        <f>X85-#REF!</f>
        <v>#REF!</v>
      </c>
      <c r="Y519" s="1" t="e">
        <f>Y85-#REF!</f>
        <v>#REF!</v>
      </c>
      <c r="Z519" s="1" t="e">
        <f>Z85-#REF!</f>
        <v>#REF!</v>
      </c>
      <c r="AA519" s="1" t="e">
        <f>AA85-#REF!</f>
        <v>#REF!</v>
      </c>
      <c r="AB519" s="1" t="e">
        <f>AB85-#REF!</f>
        <v>#REF!</v>
      </c>
      <c r="AC519" s="1" t="e">
        <f>AC85-#REF!</f>
        <v>#REF!</v>
      </c>
      <c r="AD519" s="1" t="e">
        <f>AD85-#REF!</f>
        <v>#REF!</v>
      </c>
      <c r="AE519" s="1" t="e">
        <f>AE85-#REF!</f>
        <v>#REF!</v>
      </c>
      <c r="AF519" s="1" t="e">
        <f>AF85-#REF!</f>
        <v>#REF!</v>
      </c>
      <c r="AG519" s="1" t="e">
        <f>AG85-#REF!</f>
        <v>#REF!</v>
      </c>
      <c r="AH519" s="1" t="e">
        <f>AH85-#REF!</f>
        <v>#REF!</v>
      </c>
      <c r="AI519" s="1" t="e">
        <f>AI85-#REF!</f>
        <v>#REF!</v>
      </c>
      <c r="AJ519" s="1" t="e">
        <f>AJ85-#REF!</f>
        <v>#REF!</v>
      </c>
      <c r="AK519" s="1" t="e">
        <f>AK85-#REF!</f>
        <v>#REF!</v>
      </c>
      <c r="AL519" s="1" t="e">
        <f>AL85-#REF!</f>
        <v>#REF!</v>
      </c>
      <c r="AM519" s="1" t="e">
        <f>AM85-#REF!</f>
        <v>#REF!</v>
      </c>
      <c r="AN519" s="1" t="e">
        <f>AN85-#REF!</f>
        <v>#REF!</v>
      </c>
      <c r="AO519" s="1" t="e">
        <f>AO85-#REF!</f>
        <v>#REF!</v>
      </c>
      <c r="AP519" s="1" t="e">
        <f>AP85-#REF!</f>
        <v>#REF!</v>
      </c>
      <c r="AQ519" s="1" t="e">
        <f>AQ85-#REF!</f>
        <v>#REF!</v>
      </c>
      <c r="AR519" s="1" t="e">
        <f>AR85-#REF!</f>
        <v>#REF!</v>
      </c>
      <c r="AS519" s="1" t="e">
        <f>AS85-#REF!</f>
        <v>#REF!</v>
      </c>
      <c r="AT519" s="1" t="e">
        <f>AT85-#REF!</f>
        <v>#REF!</v>
      </c>
      <c r="AU519" s="1" t="e">
        <f>AU85-#REF!</f>
        <v>#REF!</v>
      </c>
      <c r="AV519" s="1" t="e">
        <f>AV85-#REF!</f>
        <v>#REF!</v>
      </c>
      <c r="AW519" s="1" t="e">
        <f>AW85-#REF!</f>
        <v>#REF!</v>
      </c>
      <c r="AX519" s="1" t="e">
        <f>AX85-#REF!</f>
        <v>#REF!</v>
      </c>
      <c r="AY519" s="1" t="e">
        <f>AY85-#REF!</f>
        <v>#REF!</v>
      </c>
      <c r="AZ519" s="1" t="e">
        <f>AZ85-#REF!</f>
        <v>#REF!</v>
      </c>
      <c r="BA519" s="1" t="e">
        <f>BA85-#REF!</f>
        <v>#REF!</v>
      </c>
      <c r="BB519" s="1" t="e">
        <f>BB85-#REF!</f>
        <v>#REF!</v>
      </c>
      <c r="BC519" s="1" t="e">
        <f>BC85-#REF!</f>
        <v>#REF!</v>
      </c>
      <c r="BD519" s="1" t="e">
        <f>BD85-#REF!</f>
        <v>#REF!</v>
      </c>
      <c r="BE519" s="1" t="e">
        <f>BE85-#REF!</f>
        <v>#REF!</v>
      </c>
      <c r="BF519" s="1" t="e">
        <f>BF85-#REF!</f>
        <v>#REF!</v>
      </c>
      <c r="BG519" s="1" t="e">
        <f>BG85-#REF!</f>
        <v>#REF!</v>
      </c>
      <c r="BH519" s="1" t="e">
        <f>BH85-#REF!</f>
        <v>#REF!</v>
      </c>
      <c r="BI519" s="1" t="e">
        <f>BI85-#REF!</f>
        <v>#REF!</v>
      </c>
      <c r="BJ519" s="1" t="e">
        <f>BJ85-#REF!</f>
        <v>#REF!</v>
      </c>
      <c r="BK519" s="1" t="e">
        <f>BK85-#REF!</f>
        <v>#REF!</v>
      </c>
      <c r="BL519" s="1" t="e">
        <f>BL85-#REF!</f>
        <v>#REF!</v>
      </c>
      <c r="BM519" s="1" t="e">
        <f>BM85-#REF!</f>
        <v>#REF!</v>
      </c>
      <c r="BN519" s="1" t="e">
        <f>BN85-#REF!</f>
        <v>#REF!</v>
      </c>
      <c r="BO519" s="1" t="e">
        <f>BO85-#REF!</f>
        <v>#REF!</v>
      </c>
      <c r="BP519" s="1" t="e">
        <f>BP85-#REF!</f>
        <v>#REF!</v>
      </c>
      <c r="BQ519" s="1" t="e">
        <f>BQ85-#REF!</f>
        <v>#REF!</v>
      </c>
      <c r="BR519" s="1" t="e">
        <f>BR85-#REF!</f>
        <v>#REF!</v>
      </c>
      <c r="BS519" s="1" t="e">
        <f>BS85-#REF!</f>
        <v>#REF!</v>
      </c>
      <c r="BT519" s="1" t="e">
        <f>BT85-#REF!</f>
        <v>#REF!</v>
      </c>
      <c r="BU519" s="1" t="e">
        <f>BU85-#REF!</f>
        <v>#REF!</v>
      </c>
      <c r="BV519" s="1" t="e">
        <f>BV85-#REF!</f>
        <v>#REF!</v>
      </c>
    </row>
    <row r="520" spans="7:74" hidden="1" x14ac:dyDescent="0.35">
      <c r="G520" s="1" t="e">
        <f>G86-#REF!</f>
        <v>#REF!</v>
      </c>
      <c r="H520" s="1" t="e">
        <f>H86-#REF!</f>
        <v>#REF!</v>
      </c>
      <c r="I520" s="1" t="e">
        <f>I86-#REF!</f>
        <v>#REF!</v>
      </c>
      <c r="J520" s="1" t="e">
        <f>J86-#REF!</f>
        <v>#REF!</v>
      </c>
      <c r="K520" s="1" t="e">
        <f>K86-#REF!</f>
        <v>#REF!</v>
      </c>
      <c r="L520" s="1" t="e">
        <f>L86-#REF!</f>
        <v>#REF!</v>
      </c>
      <c r="M520" s="1" t="e">
        <f>M86-#REF!</f>
        <v>#REF!</v>
      </c>
      <c r="N520" s="1" t="e">
        <f>N86-#REF!</f>
        <v>#REF!</v>
      </c>
      <c r="O520" s="1" t="e">
        <f>O86-#REF!</f>
        <v>#REF!</v>
      </c>
      <c r="P520" s="1" t="e">
        <f>P86-#REF!</f>
        <v>#REF!</v>
      </c>
      <c r="Q520" s="1" t="e">
        <f>Q86-#REF!</f>
        <v>#REF!</v>
      </c>
      <c r="R520" s="1" t="e">
        <f>R86-#REF!</f>
        <v>#REF!</v>
      </c>
      <c r="S520" s="1" t="e">
        <f>S86-#REF!</f>
        <v>#REF!</v>
      </c>
      <c r="T520" s="1" t="e">
        <f>T86-#REF!</f>
        <v>#REF!</v>
      </c>
      <c r="U520" s="1" t="e">
        <f>U86-#REF!</f>
        <v>#REF!</v>
      </c>
      <c r="V520" s="1" t="e">
        <f>V86-#REF!</f>
        <v>#REF!</v>
      </c>
      <c r="W520" s="1" t="e">
        <f>W86-#REF!</f>
        <v>#REF!</v>
      </c>
      <c r="X520" s="1" t="e">
        <f>X86-#REF!</f>
        <v>#REF!</v>
      </c>
      <c r="Y520" s="1" t="e">
        <f>Y86-#REF!</f>
        <v>#REF!</v>
      </c>
      <c r="Z520" s="1" t="e">
        <f>Z86-#REF!</f>
        <v>#REF!</v>
      </c>
      <c r="AA520" s="1" t="e">
        <f>AA86-#REF!</f>
        <v>#REF!</v>
      </c>
      <c r="AB520" s="1" t="e">
        <f>AB86-#REF!</f>
        <v>#REF!</v>
      </c>
      <c r="AC520" s="1" t="e">
        <f>AC86-#REF!</f>
        <v>#REF!</v>
      </c>
      <c r="AD520" s="1" t="e">
        <f>AD86-#REF!</f>
        <v>#REF!</v>
      </c>
      <c r="AE520" s="1" t="e">
        <f>AE86-#REF!</f>
        <v>#REF!</v>
      </c>
      <c r="AF520" s="1" t="e">
        <f>AF86-#REF!</f>
        <v>#REF!</v>
      </c>
      <c r="AG520" s="1" t="e">
        <f>AG86-#REF!</f>
        <v>#REF!</v>
      </c>
      <c r="AH520" s="1" t="e">
        <f>AH86-#REF!</f>
        <v>#REF!</v>
      </c>
      <c r="AI520" s="1" t="e">
        <f>AI86-#REF!</f>
        <v>#REF!</v>
      </c>
      <c r="AJ520" s="1" t="e">
        <f>AJ86-#REF!</f>
        <v>#REF!</v>
      </c>
      <c r="AK520" s="1" t="e">
        <f>AK86-#REF!</f>
        <v>#REF!</v>
      </c>
      <c r="AL520" s="1" t="e">
        <f>AL86-#REF!</f>
        <v>#REF!</v>
      </c>
      <c r="AM520" s="1" t="e">
        <f>AM86-#REF!</f>
        <v>#REF!</v>
      </c>
      <c r="AN520" s="1" t="e">
        <f>AN86-#REF!</f>
        <v>#REF!</v>
      </c>
      <c r="AO520" s="1" t="e">
        <f>AO86-#REF!</f>
        <v>#REF!</v>
      </c>
      <c r="AP520" s="1" t="e">
        <f>AP86-#REF!</f>
        <v>#REF!</v>
      </c>
      <c r="AQ520" s="1" t="e">
        <f>AQ86-#REF!</f>
        <v>#REF!</v>
      </c>
      <c r="AR520" s="1" t="e">
        <f>AR86-#REF!</f>
        <v>#REF!</v>
      </c>
      <c r="AS520" s="1" t="e">
        <f>AS86-#REF!</f>
        <v>#REF!</v>
      </c>
      <c r="AT520" s="1" t="e">
        <f>AT86-#REF!</f>
        <v>#REF!</v>
      </c>
      <c r="AU520" s="1" t="e">
        <f>AU86-#REF!</f>
        <v>#REF!</v>
      </c>
      <c r="AV520" s="1" t="e">
        <f>AV86-#REF!</f>
        <v>#REF!</v>
      </c>
      <c r="AW520" s="1" t="e">
        <f>AW86-#REF!</f>
        <v>#REF!</v>
      </c>
      <c r="AX520" s="1" t="e">
        <f>AX86-#REF!</f>
        <v>#REF!</v>
      </c>
      <c r="AY520" s="1" t="e">
        <f>AY86-#REF!</f>
        <v>#REF!</v>
      </c>
      <c r="AZ520" s="1" t="e">
        <f>AZ86-#REF!</f>
        <v>#REF!</v>
      </c>
      <c r="BA520" s="1" t="e">
        <f>BA86-#REF!</f>
        <v>#REF!</v>
      </c>
      <c r="BB520" s="1" t="e">
        <f>BB86-#REF!</f>
        <v>#REF!</v>
      </c>
      <c r="BC520" s="1" t="e">
        <f>BC86-#REF!</f>
        <v>#REF!</v>
      </c>
      <c r="BD520" s="1" t="e">
        <f>BD86-#REF!</f>
        <v>#REF!</v>
      </c>
      <c r="BE520" s="1" t="e">
        <f>BE86-#REF!</f>
        <v>#REF!</v>
      </c>
      <c r="BF520" s="1" t="e">
        <f>BF86-#REF!</f>
        <v>#REF!</v>
      </c>
      <c r="BG520" s="1" t="e">
        <f>BG86-#REF!</f>
        <v>#REF!</v>
      </c>
      <c r="BH520" s="1" t="e">
        <f>BH86-#REF!</f>
        <v>#REF!</v>
      </c>
      <c r="BI520" s="1" t="e">
        <f>BI86-#REF!</f>
        <v>#REF!</v>
      </c>
      <c r="BJ520" s="1" t="e">
        <f>BJ86-#REF!</f>
        <v>#REF!</v>
      </c>
      <c r="BK520" s="1" t="e">
        <f>BK86-#REF!</f>
        <v>#REF!</v>
      </c>
      <c r="BL520" s="1" t="e">
        <f>BL86-#REF!</f>
        <v>#REF!</v>
      </c>
      <c r="BM520" s="1" t="e">
        <f>BM86-#REF!</f>
        <v>#REF!</v>
      </c>
      <c r="BN520" s="1" t="e">
        <f>BN86-#REF!</f>
        <v>#REF!</v>
      </c>
      <c r="BO520" s="1" t="e">
        <f>BO86-#REF!</f>
        <v>#REF!</v>
      </c>
      <c r="BP520" s="1" t="e">
        <f>BP86-#REF!</f>
        <v>#REF!</v>
      </c>
      <c r="BQ520" s="1" t="e">
        <f>BQ86-#REF!</f>
        <v>#REF!</v>
      </c>
      <c r="BR520" s="1" t="e">
        <f>BR86-#REF!</f>
        <v>#REF!</v>
      </c>
      <c r="BS520" s="1" t="e">
        <f>BS86-#REF!</f>
        <v>#REF!</v>
      </c>
      <c r="BT520" s="1" t="e">
        <f>BT86-#REF!</f>
        <v>#REF!</v>
      </c>
      <c r="BU520" s="1" t="e">
        <f>BU86-#REF!</f>
        <v>#REF!</v>
      </c>
      <c r="BV520" s="1" t="e">
        <f>BV86-#REF!</f>
        <v>#REF!</v>
      </c>
    </row>
    <row r="521" spans="7:74" hidden="1" x14ac:dyDescent="0.35">
      <c r="G521" s="1" t="e">
        <f>G87-#REF!</f>
        <v>#REF!</v>
      </c>
      <c r="H521" s="1" t="e">
        <f>H87-#REF!</f>
        <v>#REF!</v>
      </c>
      <c r="I521" s="1" t="e">
        <f>I87-#REF!</f>
        <v>#REF!</v>
      </c>
      <c r="J521" s="1" t="e">
        <f>J87-#REF!</f>
        <v>#REF!</v>
      </c>
      <c r="K521" s="1" t="e">
        <f>K87-#REF!</f>
        <v>#REF!</v>
      </c>
      <c r="L521" s="1" t="e">
        <f>L87-#REF!</f>
        <v>#REF!</v>
      </c>
      <c r="M521" s="1" t="e">
        <f>M87-#REF!</f>
        <v>#REF!</v>
      </c>
      <c r="N521" s="1" t="e">
        <f>N87-#REF!</f>
        <v>#REF!</v>
      </c>
      <c r="O521" s="1" t="e">
        <f>O87-#REF!</f>
        <v>#REF!</v>
      </c>
      <c r="P521" s="1" t="e">
        <f>P87-#REF!</f>
        <v>#REF!</v>
      </c>
      <c r="Q521" s="1" t="e">
        <f>Q87-#REF!</f>
        <v>#REF!</v>
      </c>
      <c r="R521" s="1" t="e">
        <f>R87-#REF!</f>
        <v>#REF!</v>
      </c>
      <c r="S521" s="1" t="e">
        <f>S87-#REF!</f>
        <v>#REF!</v>
      </c>
      <c r="T521" s="1" t="e">
        <f>T87-#REF!</f>
        <v>#REF!</v>
      </c>
      <c r="U521" s="1" t="e">
        <f>U87-#REF!</f>
        <v>#REF!</v>
      </c>
      <c r="V521" s="1" t="e">
        <f>V87-#REF!</f>
        <v>#REF!</v>
      </c>
      <c r="W521" s="1" t="e">
        <f>W87-#REF!</f>
        <v>#REF!</v>
      </c>
      <c r="X521" s="1" t="e">
        <f>X87-#REF!</f>
        <v>#REF!</v>
      </c>
      <c r="Y521" s="1" t="e">
        <f>Y87-#REF!</f>
        <v>#REF!</v>
      </c>
      <c r="Z521" s="1" t="e">
        <f>Z87-#REF!</f>
        <v>#REF!</v>
      </c>
      <c r="AA521" s="1" t="e">
        <f>AA87-#REF!</f>
        <v>#REF!</v>
      </c>
      <c r="AB521" s="1" t="e">
        <f>AB87-#REF!</f>
        <v>#REF!</v>
      </c>
      <c r="AC521" s="1" t="e">
        <f>AC87-#REF!</f>
        <v>#REF!</v>
      </c>
      <c r="AD521" s="1" t="e">
        <f>AD87-#REF!</f>
        <v>#REF!</v>
      </c>
      <c r="AE521" s="1" t="e">
        <f>AE87-#REF!</f>
        <v>#REF!</v>
      </c>
      <c r="AF521" s="1" t="e">
        <f>AF87-#REF!</f>
        <v>#REF!</v>
      </c>
      <c r="AG521" s="1" t="e">
        <f>AG87-#REF!</f>
        <v>#REF!</v>
      </c>
      <c r="AH521" s="1" t="e">
        <f>AH87-#REF!</f>
        <v>#REF!</v>
      </c>
      <c r="AI521" s="1" t="e">
        <f>AI87-#REF!</f>
        <v>#REF!</v>
      </c>
      <c r="AJ521" s="1" t="e">
        <f>AJ87-#REF!</f>
        <v>#REF!</v>
      </c>
      <c r="AK521" s="1" t="e">
        <f>AK87-#REF!</f>
        <v>#REF!</v>
      </c>
      <c r="AL521" s="1" t="e">
        <f>AL87-#REF!</f>
        <v>#REF!</v>
      </c>
      <c r="AM521" s="1" t="e">
        <f>AM87-#REF!</f>
        <v>#REF!</v>
      </c>
      <c r="AN521" s="1" t="e">
        <f>AN87-#REF!</f>
        <v>#REF!</v>
      </c>
      <c r="AO521" s="1" t="e">
        <f>AO87-#REF!</f>
        <v>#REF!</v>
      </c>
      <c r="AP521" s="1" t="e">
        <f>AP87-#REF!</f>
        <v>#REF!</v>
      </c>
      <c r="AQ521" s="1" t="e">
        <f>AQ87-#REF!</f>
        <v>#REF!</v>
      </c>
      <c r="AR521" s="1" t="e">
        <f>AR87-#REF!</f>
        <v>#REF!</v>
      </c>
      <c r="AS521" s="1" t="e">
        <f>AS87-#REF!</f>
        <v>#REF!</v>
      </c>
      <c r="AT521" s="1" t="e">
        <f>AT87-#REF!</f>
        <v>#REF!</v>
      </c>
      <c r="AU521" s="1" t="e">
        <f>AU87-#REF!</f>
        <v>#REF!</v>
      </c>
      <c r="AV521" s="1" t="e">
        <f>AV87-#REF!</f>
        <v>#REF!</v>
      </c>
      <c r="AW521" s="1" t="e">
        <f>AW87-#REF!</f>
        <v>#REF!</v>
      </c>
      <c r="AX521" s="1" t="e">
        <f>AX87-#REF!</f>
        <v>#REF!</v>
      </c>
      <c r="AY521" s="1" t="e">
        <f>AY87-#REF!</f>
        <v>#REF!</v>
      </c>
      <c r="AZ521" s="1" t="e">
        <f>AZ87-#REF!</f>
        <v>#REF!</v>
      </c>
      <c r="BA521" s="1" t="e">
        <f>BA87-#REF!</f>
        <v>#REF!</v>
      </c>
      <c r="BB521" s="1" t="e">
        <f>BB87-#REF!</f>
        <v>#REF!</v>
      </c>
      <c r="BC521" s="1" t="e">
        <f>BC87-#REF!</f>
        <v>#REF!</v>
      </c>
      <c r="BD521" s="1" t="e">
        <f>BD87-#REF!</f>
        <v>#REF!</v>
      </c>
      <c r="BE521" s="1" t="e">
        <f>BE87-#REF!</f>
        <v>#REF!</v>
      </c>
      <c r="BF521" s="1" t="e">
        <f>BF87-#REF!</f>
        <v>#REF!</v>
      </c>
      <c r="BG521" s="1" t="e">
        <f>BG87-#REF!</f>
        <v>#REF!</v>
      </c>
      <c r="BH521" s="1" t="e">
        <f>BH87-#REF!</f>
        <v>#REF!</v>
      </c>
      <c r="BI521" s="1" t="e">
        <f>BI87-#REF!</f>
        <v>#REF!</v>
      </c>
      <c r="BJ521" s="1" t="e">
        <f>BJ87-#REF!</f>
        <v>#REF!</v>
      </c>
      <c r="BK521" s="1" t="e">
        <f>BK87-#REF!</f>
        <v>#REF!</v>
      </c>
      <c r="BL521" s="1" t="e">
        <f>BL87-#REF!</f>
        <v>#REF!</v>
      </c>
      <c r="BM521" s="1" t="e">
        <f>BM87-#REF!</f>
        <v>#REF!</v>
      </c>
      <c r="BN521" s="1" t="e">
        <f>BN87-#REF!</f>
        <v>#REF!</v>
      </c>
      <c r="BO521" s="1" t="e">
        <f>BO87-#REF!</f>
        <v>#REF!</v>
      </c>
      <c r="BP521" s="1" t="e">
        <f>BP87-#REF!</f>
        <v>#REF!</v>
      </c>
      <c r="BQ521" s="1" t="e">
        <f>BQ87-#REF!</f>
        <v>#REF!</v>
      </c>
      <c r="BR521" s="1" t="e">
        <f>BR87-#REF!</f>
        <v>#REF!</v>
      </c>
      <c r="BS521" s="1" t="e">
        <f>BS87-#REF!</f>
        <v>#REF!</v>
      </c>
      <c r="BT521" s="1" t="e">
        <f>BT87-#REF!</f>
        <v>#REF!</v>
      </c>
      <c r="BU521" s="1" t="e">
        <f>BU87-#REF!</f>
        <v>#REF!</v>
      </c>
      <c r="BV521" s="1" t="e">
        <f>BV87-#REF!</f>
        <v>#REF!</v>
      </c>
    </row>
    <row r="522" spans="7:74" hidden="1" x14ac:dyDescent="0.35">
      <c r="G522" s="1" t="e">
        <f>G88-#REF!</f>
        <v>#REF!</v>
      </c>
      <c r="H522" s="1" t="e">
        <f>H88-#REF!</f>
        <v>#REF!</v>
      </c>
      <c r="I522" s="1" t="e">
        <f>I88-#REF!</f>
        <v>#REF!</v>
      </c>
      <c r="J522" s="1" t="e">
        <f>J88-#REF!</f>
        <v>#REF!</v>
      </c>
      <c r="K522" s="1" t="e">
        <f>K88-#REF!</f>
        <v>#REF!</v>
      </c>
      <c r="L522" s="1" t="e">
        <f>L88-#REF!</f>
        <v>#REF!</v>
      </c>
      <c r="M522" s="1" t="e">
        <f>M88-#REF!</f>
        <v>#REF!</v>
      </c>
      <c r="N522" s="1" t="e">
        <f>N88-#REF!</f>
        <v>#REF!</v>
      </c>
      <c r="O522" s="1" t="e">
        <f>O88-#REF!</f>
        <v>#REF!</v>
      </c>
      <c r="P522" s="1" t="e">
        <f>P88-#REF!</f>
        <v>#REF!</v>
      </c>
      <c r="Q522" s="1" t="e">
        <f>Q88-#REF!</f>
        <v>#REF!</v>
      </c>
      <c r="R522" s="1" t="e">
        <f>R88-#REF!</f>
        <v>#REF!</v>
      </c>
      <c r="S522" s="1" t="e">
        <f>S88-#REF!</f>
        <v>#REF!</v>
      </c>
      <c r="T522" s="1" t="e">
        <f>T88-#REF!</f>
        <v>#REF!</v>
      </c>
      <c r="U522" s="1" t="e">
        <f>U88-#REF!</f>
        <v>#REF!</v>
      </c>
      <c r="V522" s="1" t="e">
        <f>V88-#REF!</f>
        <v>#REF!</v>
      </c>
      <c r="W522" s="1" t="e">
        <f>W88-#REF!</f>
        <v>#REF!</v>
      </c>
      <c r="X522" s="1" t="e">
        <f>X88-#REF!</f>
        <v>#REF!</v>
      </c>
      <c r="Y522" s="1" t="e">
        <f>Y88-#REF!</f>
        <v>#REF!</v>
      </c>
      <c r="Z522" s="1" t="e">
        <f>Z88-#REF!</f>
        <v>#REF!</v>
      </c>
      <c r="AA522" s="1" t="e">
        <f>AA88-#REF!</f>
        <v>#REF!</v>
      </c>
      <c r="AB522" s="1" t="e">
        <f>AB88-#REF!</f>
        <v>#REF!</v>
      </c>
      <c r="AC522" s="1" t="e">
        <f>AC88-#REF!</f>
        <v>#REF!</v>
      </c>
      <c r="AD522" s="1" t="e">
        <f>AD88-#REF!</f>
        <v>#REF!</v>
      </c>
      <c r="AE522" s="1" t="e">
        <f>AE88-#REF!</f>
        <v>#REF!</v>
      </c>
      <c r="AF522" s="1" t="e">
        <f>AF88-#REF!</f>
        <v>#REF!</v>
      </c>
      <c r="AG522" s="1" t="e">
        <f>AG88-#REF!</f>
        <v>#REF!</v>
      </c>
      <c r="AH522" s="1" t="e">
        <f>AH88-#REF!</f>
        <v>#REF!</v>
      </c>
      <c r="AI522" s="1" t="e">
        <f>AI88-#REF!</f>
        <v>#REF!</v>
      </c>
      <c r="AJ522" s="1" t="e">
        <f>AJ88-#REF!</f>
        <v>#REF!</v>
      </c>
      <c r="AK522" s="1" t="e">
        <f>AK88-#REF!</f>
        <v>#REF!</v>
      </c>
      <c r="AL522" s="1" t="e">
        <f>AL88-#REF!</f>
        <v>#REF!</v>
      </c>
      <c r="AM522" s="1" t="e">
        <f>AM88-#REF!</f>
        <v>#REF!</v>
      </c>
      <c r="AN522" s="1" t="e">
        <f>AN88-#REF!</f>
        <v>#REF!</v>
      </c>
      <c r="AO522" s="1" t="e">
        <f>AO88-#REF!</f>
        <v>#REF!</v>
      </c>
      <c r="AP522" s="1" t="e">
        <f>AP88-#REF!</f>
        <v>#REF!</v>
      </c>
      <c r="AQ522" s="1" t="e">
        <f>AQ88-#REF!</f>
        <v>#REF!</v>
      </c>
      <c r="AR522" s="1" t="e">
        <f>AR88-#REF!</f>
        <v>#REF!</v>
      </c>
      <c r="AS522" s="1" t="e">
        <f>AS88-#REF!</f>
        <v>#REF!</v>
      </c>
      <c r="AT522" s="1" t="e">
        <f>AT88-#REF!</f>
        <v>#REF!</v>
      </c>
      <c r="AU522" s="1" t="e">
        <f>AU88-#REF!</f>
        <v>#REF!</v>
      </c>
      <c r="AV522" s="1" t="e">
        <f>AV88-#REF!</f>
        <v>#REF!</v>
      </c>
      <c r="AW522" s="1" t="e">
        <f>AW88-#REF!</f>
        <v>#REF!</v>
      </c>
      <c r="AX522" s="1" t="e">
        <f>AX88-#REF!</f>
        <v>#REF!</v>
      </c>
      <c r="AY522" s="1" t="e">
        <f>AY88-#REF!</f>
        <v>#REF!</v>
      </c>
      <c r="AZ522" s="1" t="e">
        <f>AZ88-#REF!</f>
        <v>#REF!</v>
      </c>
      <c r="BA522" s="1" t="e">
        <f>BA88-#REF!</f>
        <v>#REF!</v>
      </c>
      <c r="BB522" s="1" t="e">
        <f>BB88-#REF!</f>
        <v>#REF!</v>
      </c>
      <c r="BC522" s="1" t="e">
        <f>BC88-#REF!</f>
        <v>#REF!</v>
      </c>
      <c r="BD522" s="1" t="e">
        <f>BD88-#REF!</f>
        <v>#REF!</v>
      </c>
      <c r="BE522" s="1" t="e">
        <f>BE88-#REF!</f>
        <v>#REF!</v>
      </c>
      <c r="BF522" s="1" t="e">
        <f>BF88-#REF!</f>
        <v>#REF!</v>
      </c>
      <c r="BG522" s="1" t="e">
        <f>BG88-#REF!</f>
        <v>#REF!</v>
      </c>
      <c r="BH522" s="1" t="e">
        <f>BH88-#REF!</f>
        <v>#REF!</v>
      </c>
      <c r="BI522" s="1" t="e">
        <f>BI88-#REF!</f>
        <v>#REF!</v>
      </c>
      <c r="BJ522" s="1" t="e">
        <f>BJ88-#REF!</f>
        <v>#REF!</v>
      </c>
      <c r="BK522" s="1" t="e">
        <f>BK88-#REF!</f>
        <v>#REF!</v>
      </c>
      <c r="BL522" s="1" t="e">
        <f>BL88-#REF!</f>
        <v>#REF!</v>
      </c>
      <c r="BM522" s="1" t="e">
        <f>BM88-#REF!</f>
        <v>#REF!</v>
      </c>
      <c r="BN522" s="1" t="e">
        <f>BN88-#REF!</f>
        <v>#REF!</v>
      </c>
      <c r="BO522" s="1" t="e">
        <f>BO88-#REF!</f>
        <v>#REF!</v>
      </c>
      <c r="BP522" s="1" t="e">
        <f>BP88-#REF!</f>
        <v>#REF!</v>
      </c>
      <c r="BQ522" s="1" t="e">
        <f>BQ88-#REF!</f>
        <v>#REF!</v>
      </c>
      <c r="BR522" s="1" t="e">
        <f>BR88-#REF!</f>
        <v>#REF!</v>
      </c>
      <c r="BS522" s="1" t="e">
        <f>BS88-#REF!</f>
        <v>#REF!</v>
      </c>
      <c r="BT522" s="1" t="e">
        <f>BT88-#REF!</f>
        <v>#REF!</v>
      </c>
      <c r="BU522" s="1" t="e">
        <f>BU88-#REF!</f>
        <v>#REF!</v>
      </c>
      <c r="BV522" s="1" t="e">
        <f>BV88-#REF!</f>
        <v>#REF!</v>
      </c>
    </row>
    <row r="523" spans="7:74" hidden="1" x14ac:dyDescent="0.35">
      <c r="G523" s="1" t="e">
        <f>G89-#REF!</f>
        <v>#REF!</v>
      </c>
      <c r="H523" s="1" t="e">
        <f>H89-#REF!</f>
        <v>#REF!</v>
      </c>
      <c r="I523" s="1" t="e">
        <f>I89-#REF!</f>
        <v>#REF!</v>
      </c>
      <c r="J523" s="1" t="e">
        <f>J89-#REF!</f>
        <v>#REF!</v>
      </c>
      <c r="K523" s="1" t="e">
        <f>K89-#REF!</f>
        <v>#REF!</v>
      </c>
      <c r="L523" s="1" t="e">
        <f>L89-#REF!</f>
        <v>#REF!</v>
      </c>
      <c r="M523" s="1" t="e">
        <f>M89-#REF!</f>
        <v>#REF!</v>
      </c>
      <c r="N523" s="1" t="e">
        <f>N89-#REF!</f>
        <v>#REF!</v>
      </c>
      <c r="O523" s="1" t="e">
        <f>O89-#REF!</f>
        <v>#REF!</v>
      </c>
      <c r="P523" s="1" t="e">
        <f>P89-#REF!</f>
        <v>#REF!</v>
      </c>
      <c r="Q523" s="1" t="e">
        <f>Q89-#REF!</f>
        <v>#REF!</v>
      </c>
      <c r="R523" s="1" t="e">
        <f>R89-#REF!</f>
        <v>#REF!</v>
      </c>
      <c r="S523" s="1" t="e">
        <f>S89-#REF!</f>
        <v>#REF!</v>
      </c>
      <c r="T523" s="1" t="e">
        <f>T89-#REF!</f>
        <v>#REF!</v>
      </c>
      <c r="U523" s="1" t="e">
        <f>U89-#REF!</f>
        <v>#REF!</v>
      </c>
      <c r="V523" s="1" t="e">
        <f>V89-#REF!</f>
        <v>#REF!</v>
      </c>
      <c r="W523" s="1" t="e">
        <f>W89-#REF!</f>
        <v>#REF!</v>
      </c>
      <c r="X523" s="1" t="e">
        <f>X89-#REF!</f>
        <v>#REF!</v>
      </c>
      <c r="Y523" s="1" t="e">
        <f>Y89-#REF!</f>
        <v>#REF!</v>
      </c>
      <c r="Z523" s="1" t="e">
        <f>Z89-#REF!</f>
        <v>#REF!</v>
      </c>
      <c r="AA523" s="1" t="e">
        <f>AA89-#REF!</f>
        <v>#REF!</v>
      </c>
      <c r="AB523" s="1" t="e">
        <f>AB89-#REF!</f>
        <v>#REF!</v>
      </c>
      <c r="AC523" s="1" t="e">
        <f>AC89-#REF!</f>
        <v>#REF!</v>
      </c>
      <c r="AD523" s="1" t="e">
        <f>AD89-#REF!</f>
        <v>#REF!</v>
      </c>
      <c r="AE523" s="1" t="e">
        <f>AE89-#REF!</f>
        <v>#REF!</v>
      </c>
      <c r="AF523" s="1" t="e">
        <f>AF89-#REF!</f>
        <v>#REF!</v>
      </c>
      <c r="AG523" s="1" t="e">
        <f>AG89-#REF!</f>
        <v>#REF!</v>
      </c>
      <c r="AH523" s="1" t="e">
        <f>AH89-#REF!</f>
        <v>#REF!</v>
      </c>
      <c r="AI523" s="1" t="e">
        <f>AI89-#REF!</f>
        <v>#REF!</v>
      </c>
      <c r="AJ523" s="1" t="e">
        <f>AJ89-#REF!</f>
        <v>#REF!</v>
      </c>
      <c r="AK523" s="1" t="e">
        <f>AK89-#REF!</f>
        <v>#REF!</v>
      </c>
      <c r="AL523" s="1" t="e">
        <f>AL89-#REF!</f>
        <v>#REF!</v>
      </c>
      <c r="AM523" s="1" t="e">
        <f>AM89-#REF!</f>
        <v>#REF!</v>
      </c>
      <c r="AN523" s="1" t="e">
        <f>AN89-#REF!</f>
        <v>#REF!</v>
      </c>
      <c r="AO523" s="1" t="e">
        <f>AO89-#REF!</f>
        <v>#REF!</v>
      </c>
      <c r="AP523" s="1" t="e">
        <f>AP89-#REF!</f>
        <v>#REF!</v>
      </c>
      <c r="AQ523" s="1" t="e">
        <f>AQ89-#REF!</f>
        <v>#REF!</v>
      </c>
      <c r="AR523" s="1" t="e">
        <f>AR89-#REF!</f>
        <v>#REF!</v>
      </c>
      <c r="AS523" s="1" t="e">
        <f>AS89-#REF!</f>
        <v>#REF!</v>
      </c>
      <c r="AT523" s="1" t="e">
        <f>AT89-#REF!</f>
        <v>#REF!</v>
      </c>
      <c r="AU523" s="1" t="e">
        <f>AU89-#REF!</f>
        <v>#REF!</v>
      </c>
      <c r="AV523" s="1" t="e">
        <f>AV89-#REF!</f>
        <v>#REF!</v>
      </c>
      <c r="AW523" s="1" t="e">
        <f>AW89-#REF!</f>
        <v>#REF!</v>
      </c>
      <c r="AX523" s="1" t="e">
        <f>AX89-#REF!</f>
        <v>#REF!</v>
      </c>
      <c r="AY523" s="1" t="e">
        <f>AY89-#REF!</f>
        <v>#REF!</v>
      </c>
      <c r="AZ523" s="1" t="e">
        <f>AZ89-#REF!</f>
        <v>#REF!</v>
      </c>
      <c r="BA523" s="1" t="e">
        <f>BA89-#REF!</f>
        <v>#REF!</v>
      </c>
      <c r="BB523" s="1" t="e">
        <f>BB89-#REF!</f>
        <v>#REF!</v>
      </c>
      <c r="BC523" s="1" t="e">
        <f>BC89-#REF!</f>
        <v>#REF!</v>
      </c>
      <c r="BD523" s="1" t="e">
        <f>BD89-#REF!</f>
        <v>#REF!</v>
      </c>
      <c r="BE523" s="1" t="e">
        <f>BE89-#REF!</f>
        <v>#REF!</v>
      </c>
      <c r="BF523" s="1" t="e">
        <f>BF89-#REF!</f>
        <v>#REF!</v>
      </c>
      <c r="BG523" s="1" t="e">
        <f>BG89-#REF!</f>
        <v>#REF!</v>
      </c>
      <c r="BH523" s="1" t="e">
        <f>BH89-#REF!</f>
        <v>#REF!</v>
      </c>
      <c r="BI523" s="1" t="e">
        <f>BI89-#REF!</f>
        <v>#REF!</v>
      </c>
      <c r="BJ523" s="1" t="e">
        <f>BJ89-#REF!</f>
        <v>#REF!</v>
      </c>
      <c r="BK523" s="1" t="e">
        <f>BK89-#REF!</f>
        <v>#REF!</v>
      </c>
      <c r="BL523" s="1" t="e">
        <f>BL89-#REF!</f>
        <v>#REF!</v>
      </c>
      <c r="BM523" s="1" t="e">
        <f>BM89-#REF!</f>
        <v>#REF!</v>
      </c>
      <c r="BN523" s="1" t="e">
        <f>BN89-#REF!</f>
        <v>#REF!</v>
      </c>
      <c r="BO523" s="1" t="e">
        <f>BO89-#REF!</f>
        <v>#REF!</v>
      </c>
      <c r="BP523" s="1" t="e">
        <f>BP89-#REF!</f>
        <v>#REF!</v>
      </c>
      <c r="BQ523" s="1" t="e">
        <f>BQ89-#REF!</f>
        <v>#REF!</v>
      </c>
      <c r="BR523" s="1" t="e">
        <f>BR89-#REF!</f>
        <v>#REF!</v>
      </c>
      <c r="BS523" s="1" t="e">
        <f>BS89-#REF!</f>
        <v>#REF!</v>
      </c>
      <c r="BT523" s="1" t="e">
        <f>BT89-#REF!</f>
        <v>#REF!</v>
      </c>
      <c r="BU523" s="1" t="e">
        <f>BU89-#REF!</f>
        <v>#REF!</v>
      </c>
      <c r="BV523" s="1" t="e">
        <f>BV89-#REF!</f>
        <v>#REF!</v>
      </c>
    </row>
    <row r="524" spans="7:74" hidden="1" x14ac:dyDescent="0.35">
      <c r="G524" s="1" t="e">
        <f>G90-#REF!</f>
        <v>#REF!</v>
      </c>
      <c r="H524" s="1" t="e">
        <f>H90-#REF!</f>
        <v>#REF!</v>
      </c>
      <c r="I524" s="1" t="e">
        <f>I90-#REF!</f>
        <v>#REF!</v>
      </c>
      <c r="J524" s="1" t="e">
        <f>J90-#REF!</f>
        <v>#REF!</v>
      </c>
      <c r="K524" s="1" t="e">
        <f>K90-#REF!</f>
        <v>#REF!</v>
      </c>
      <c r="L524" s="1" t="e">
        <f>L90-#REF!</f>
        <v>#REF!</v>
      </c>
      <c r="M524" s="1" t="e">
        <f>M90-#REF!</f>
        <v>#REF!</v>
      </c>
      <c r="N524" s="1" t="e">
        <f>N90-#REF!</f>
        <v>#REF!</v>
      </c>
      <c r="O524" s="1" t="e">
        <f>O90-#REF!</f>
        <v>#REF!</v>
      </c>
      <c r="P524" s="1" t="e">
        <f>P90-#REF!</f>
        <v>#REF!</v>
      </c>
      <c r="Q524" s="1" t="e">
        <f>Q90-#REF!</f>
        <v>#REF!</v>
      </c>
      <c r="R524" s="1" t="e">
        <f>R90-#REF!</f>
        <v>#REF!</v>
      </c>
      <c r="S524" s="1" t="e">
        <f>S90-#REF!</f>
        <v>#REF!</v>
      </c>
      <c r="T524" s="1" t="e">
        <f>T90-#REF!</f>
        <v>#REF!</v>
      </c>
      <c r="U524" s="1" t="e">
        <f>U90-#REF!</f>
        <v>#REF!</v>
      </c>
      <c r="V524" s="1" t="e">
        <f>V90-#REF!</f>
        <v>#REF!</v>
      </c>
      <c r="W524" s="1" t="e">
        <f>W90-#REF!</f>
        <v>#REF!</v>
      </c>
      <c r="X524" s="1" t="e">
        <f>X90-#REF!</f>
        <v>#REF!</v>
      </c>
      <c r="Y524" s="1" t="e">
        <f>Y90-#REF!</f>
        <v>#REF!</v>
      </c>
      <c r="Z524" s="1" t="e">
        <f>Z90-#REF!</f>
        <v>#REF!</v>
      </c>
      <c r="AA524" s="1" t="e">
        <f>AA90-#REF!</f>
        <v>#REF!</v>
      </c>
      <c r="AB524" s="1" t="e">
        <f>AB90-#REF!</f>
        <v>#REF!</v>
      </c>
      <c r="AC524" s="1" t="e">
        <f>AC90-#REF!</f>
        <v>#REF!</v>
      </c>
      <c r="AD524" s="1" t="e">
        <f>AD90-#REF!</f>
        <v>#REF!</v>
      </c>
      <c r="AE524" s="1" t="e">
        <f>AE90-#REF!</f>
        <v>#REF!</v>
      </c>
      <c r="AF524" s="1" t="e">
        <f>AF90-#REF!</f>
        <v>#REF!</v>
      </c>
      <c r="AG524" s="1" t="e">
        <f>AG90-#REF!</f>
        <v>#REF!</v>
      </c>
      <c r="AH524" s="1" t="e">
        <f>AH90-#REF!</f>
        <v>#REF!</v>
      </c>
      <c r="AI524" s="1" t="e">
        <f>AI90-#REF!</f>
        <v>#REF!</v>
      </c>
      <c r="AJ524" s="1" t="e">
        <f>AJ90-#REF!</f>
        <v>#REF!</v>
      </c>
      <c r="AK524" s="1" t="e">
        <f>AK90-#REF!</f>
        <v>#REF!</v>
      </c>
      <c r="AL524" s="1" t="e">
        <f>AL90-#REF!</f>
        <v>#REF!</v>
      </c>
      <c r="AM524" s="1" t="e">
        <f>AM90-#REF!</f>
        <v>#REF!</v>
      </c>
      <c r="AN524" s="1" t="e">
        <f>AN90-#REF!</f>
        <v>#REF!</v>
      </c>
      <c r="AO524" s="1" t="e">
        <f>AO90-#REF!</f>
        <v>#REF!</v>
      </c>
      <c r="AP524" s="1" t="e">
        <f>AP90-#REF!</f>
        <v>#REF!</v>
      </c>
      <c r="AQ524" s="1" t="e">
        <f>AQ90-#REF!</f>
        <v>#REF!</v>
      </c>
      <c r="AR524" s="1" t="e">
        <f>AR90-#REF!</f>
        <v>#REF!</v>
      </c>
      <c r="AS524" s="1" t="e">
        <f>AS90-#REF!</f>
        <v>#REF!</v>
      </c>
      <c r="AT524" s="1" t="e">
        <f>AT90-#REF!</f>
        <v>#REF!</v>
      </c>
      <c r="AU524" s="1" t="e">
        <f>AU90-#REF!</f>
        <v>#REF!</v>
      </c>
      <c r="AV524" s="1" t="e">
        <f>AV90-#REF!</f>
        <v>#REF!</v>
      </c>
      <c r="AW524" s="1" t="e">
        <f>AW90-#REF!</f>
        <v>#REF!</v>
      </c>
      <c r="AX524" s="1" t="e">
        <f>AX90-#REF!</f>
        <v>#REF!</v>
      </c>
      <c r="AY524" s="1" t="e">
        <f>AY90-#REF!</f>
        <v>#REF!</v>
      </c>
      <c r="AZ524" s="1" t="e">
        <f>AZ90-#REF!</f>
        <v>#REF!</v>
      </c>
      <c r="BA524" s="1" t="e">
        <f>BA90-#REF!</f>
        <v>#REF!</v>
      </c>
      <c r="BB524" s="1" t="e">
        <f>BB90-#REF!</f>
        <v>#REF!</v>
      </c>
      <c r="BC524" s="1" t="e">
        <f>BC90-#REF!</f>
        <v>#REF!</v>
      </c>
      <c r="BD524" s="1" t="e">
        <f>BD90-#REF!</f>
        <v>#REF!</v>
      </c>
      <c r="BE524" s="1" t="e">
        <f>BE90-#REF!</f>
        <v>#REF!</v>
      </c>
      <c r="BF524" s="1" t="e">
        <f>BF90-#REF!</f>
        <v>#REF!</v>
      </c>
      <c r="BG524" s="1" t="e">
        <f>BG90-#REF!</f>
        <v>#REF!</v>
      </c>
      <c r="BH524" s="1" t="e">
        <f>BH90-#REF!</f>
        <v>#REF!</v>
      </c>
      <c r="BI524" s="1" t="e">
        <f>BI90-#REF!</f>
        <v>#REF!</v>
      </c>
      <c r="BJ524" s="1" t="e">
        <f>BJ90-#REF!</f>
        <v>#REF!</v>
      </c>
      <c r="BK524" s="1" t="e">
        <f>BK90-#REF!</f>
        <v>#REF!</v>
      </c>
      <c r="BL524" s="1" t="e">
        <f>BL90-#REF!</f>
        <v>#REF!</v>
      </c>
      <c r="BM524" s="1" t="e">
        <f>BM90-#REF!</f>
        <v>#REF!</v>
      </c>
      <c r="BN524" s="1" t="e">
        <f>BN90-#REF!</f>
        <v>#REF!</v>
      </c>
      <c r="BO524" s="1" t="e">
        <f>BO90-#REF!</f>
        <v>#REF!</v>
      </c>
      <c r="BP524" s="1" t="e">
        <f>BP90-#REF!</f>
        <v>#REF!</v>
      </c>
      <c r="BQ524" s="1" t="e">
        <f>BQ90-#REF!</f>
        <v>#REF!</v>
      </c>
      <c r="BR524" s="1" t="e">
        <f>BR90-#REF!</f>
        <v>#REF!</v>
      </c>
      <c r="BS524" s="1" t="e">
        <f>BS90-#REF!</f>
        <v>#REF!</v>
      </c>
      <c r="BT524" s="1" t="e">
        <f>BT90-#REF!</f>
        <v>#REF!</v>
      </c>
      <c r="BU524" s="1" t="e">
        <f>BU90-#REF!</f>
        <v>#REF!</v>
      </c>
      <c r="BV524" s="1" t="e">
        <f>BV90-#REF!</f>
        <v>#REF!</v>
      </c>
    </row>
    <row r="525" spans="7:74" hidden="1" x14ac:dyDescent="0.35">
      <c r="G525" s="1" t="e">
        <f>G92-#REF!</f>
        <v>#REF!</v>
      </c>
      <c r="H525" s="1" t="e">
        <f>H92-#REF!</f>
        <v>#REF!</v>
      </c>
      <c r="I525" s="1" t="e">
        <f>I92-#REF!</f>
        <v>#REF!</v>
      </c>
      <c r="J525" s="1" t="e">
        <f>J92-#REF!</f>
        <v>#REF!</v>
      </c>
      <c r="K525" s="1" t="e">
        <f>K92-#REF!</f>
        <v>#REF!</v>
      </c>
      <c r="L525" s="1" t="e">
        <f>L92-#REF!</f>
        <v>#REF!</v>
      </c>
      <c r="M525" s="1" t="e">
        <f>M92-#REF!</f>
        <v>#REF!</v>
      </c>
      <c r="N525" s="1" t="e">
        <f>N92-#REF!</f>
        <v>#REF!</v>
      </c>
      <c r="O525" s="1" t="e">
        <f>O92-#REF!</f>
        <v>#REF!</v>
      </c>
      <c r="P525" s="1" t="e">
        <f>P92-#REF!</f>
        <v>#REF!</v>
      </c>
      <c r="Q525" s="1" t="e">
        <f>Q92-#REF!</f>
        <v>#REF!</v>
      </c>
      <c r="R525" s="1" t="e">
        <f>R92-#REF!</f>
        <v>#REF!</v>
      </c>
      <c r="S525" s="1" t="e">
        <f>S92-#REF!</f>
        <v>#REF!</v>
      </c>
      <c r="T525" s="1" t="e">
        <f>T92-#REF!</f>
        <v>#REF!</v>
      </c>
      <c r="U525" s="1" t="e">
        <f>U92-#REF!</f>
        <v>#REF!</v>
      </c>
      <c r="V525" s="1" t="e">
        <f>V92-#REF!</f>
        <v>#REF!</v>
      </c>
      <c r="W525" s="1" t="e">
        <f>W92-#REF!</f>
        <v>#REF!</v>
      </c>
      <c r="X525" s="1" t="e">
        <f>X92-#REF!</f>
        <v>#REF!</v>
      </c>
      <c r="Y525" s="1" t="e">
        <f>Y92-#REF!</f>
        <v>#REF!</v>
      </c>
      <c r="Z525" s="1" t="e">
        <f>Z92-#REF!</f>
        <v>#REF!</v>
      </c>
      <c r="AA525" s="1" t="e">
        <f>AA92-#REF!</f>
        <v>#REF!</v>
      </c>
      <c r="AB525" s="1" t="e">
        <f>AB92-#REF!</f>
        <v>#REF!</v>
      </c>
      <c r="AC525" s="1" t="e">
        <f>AC92-#REF!</f>
        <v>#REF!</v>
      </c>
      <c r="AD525" s="1" t="e">
        <f>AD92-#REF!</f>
        <v>#REF!</v>
      </c>
      <c r="AE525" s="1" t="e">
        <f>AE92-#REF!</f>
        <v>#REF!</v>
      </c>
      <c r="AF525" s="1" t="e">
        <f>AF92-#REF!</f>
        <v>#REF!</v>
      </c>
      <c r="AG525" s="1" t="e">
        <f>AG92-#REF!</f>
        <v>#REF!</v>
      </c>
      <c r="AH525" s="1" t="e">
        <f>AH92-#REF!</f>
        <v>#REF!</v>
      </c>
      <c r="AI525" s="1" t="e">
        <f>AI92-#REF!</f>
        <v>#REF!</v>
      </c>
      <c r="AJ525" s="1" t="e">
        <f>AJ92-#REF!</f>
        <v>#REF!</v>
      </c>
      <c r="AK525" s="1" t="e">
        <f>AK92-#REF!</f>
        <v>#REF!</v>
      </c>
      <c r="AL525" s="1" t="e">
        <f>AL92-#REF!</f>
        <v>#REF!</v>
      </c>
      <c r="AM525" s="1" t="e">
        <f>AM92-#REF!</f>
        <v>#REF!</v>
      </c>
      <c r="AN525" s="1" t="e">
        <f>AN92-#REF!</f>
        <v>#REF!</v>
      </c>
      <c r="AO525" s="1" t="e">
        <f>AO92-#REF!</f>
        <v>#REF!</v>
      </c>
      <c r="AP525" s="1" t="e">
        <f>AP92-#REF!</f>
        <v>#REF!</v>
      </c>
      <c r="AQ525" s="1" t="e">
        <f>AQ92-#REF!</f>
        <v>#REF!</v>
      </c>
      <c r="AR525" s="1" t="e">
        <f>AR92-#REF!</f>
        <v>#REF!</v>
      </c>
      <c r="AS525" s="1" t="e">
        <f>AS92-#REF!</f>
        <v>#REF!</v>
      </c>
      <c r="AT525" s="1" t="e">
        <f>AT92-#REF!</f>
        <v>#REF!</v>
      </c>
      <c r="AU525" s="1" t="e">
        <f>AU92-#REF!</f>
        <v>#REF!</v>
      </c>
      <c r="AV525" s="1" t="e">
        <f>AV92-#REF!</f>
        <v>#REF!</v>
      </c>
      <c r="AW525" s="1" t="e">
        <f>AW92-#REF!</f>
        <v>#REF!</v>
      </c>
      <c r="AX525" s="1" t="e">
        <f>AX92-#REF!</f>
        <v>#REF!</v>
      </c>
      <c r="AY525" s="1" t="e">
        <f>AY92-#REF!</f>
        <v>#REF!</v>
      </c>
      <c r="AZ525" s="1" t="e">
        <f>AZ92-#REF!</f>
        <v>#REF!</v>
      </c>
      <c r="BA525" s="1" t="e">
        <f>BA92-#REF!</f>
        <v>#REF!</v>
      </c>
      <c r="BB525" s="1" t="e">
        <f>BB92-#REF!</f>
        <v>#REF!</v>
      </c>
      <c r="BC525" s="1" t="e">
        <f>BC92-#REF!</f>
        <v>#REF!</v>
      </c>
      <c r="BD525" s="1" t="e">
        <f>BD92-#REF!</f>
        <v>#REF!</v>
      </c>
      <c r="BE525" s="1" t="e">
        <f>BE92-#REF!</f>
        <v>#REF!</v>
      </c>
      <c r="BF525" s="1" t="e">
        <f>BF92-#REF!</f>
        <v>#REF!</v>
      </c>
      <c r="BG525" s="1" t="e">
        <f>BG92-#REF!</f>
        <v>#REF!</v>
      </c>
      <c r="BH525" s="1" t="e">
        <f>BH92-#REF!</f>
        <v>#REF!</v>
      </c>
      <c r="BI525" s="1" t="e">
        <f>BI92-#REF!</f>
        <v>#REF!</v>
      </c>
      <c r="BJ525" s="1" t="e">
        <f>BJ92-#REF!</f>
        <v>#REF!</v>
      </c>
      <c r="BK525" s="1" t="e">
        <f>BK92-#REF!</f>
        <v>#REF!</v>
      </c>
      <c r="BL525" s="1" t="e">
        <f>BL92-#REF!</f>
        <v>#REF!</v>
      </c>
      <c r="BM525" s="1" t="e">
        <f>BM92-#REF!</f>
        <v>#REF!</v>
      </c>
      <c r="BN525" s="1" t="e">
        <f>BN92-#REF!</f>
        <v>#REF!</v>
      </c>
      <c r="BO525" s="1" t="e">
        <f>BO92-#REF!</f>
        <v>#REF!</v>
      </c>
      <c r="BP525" s="1" t="e">
        <f>BP92-#REF!</f>
        <v>#REF!</v>
      </c>
      <c r="BQ525" s="1" t="e">
        <f>BQ92-#REF!</f>
        <v>#REF!</v>
      </c>
      <c r="BR525" s="1" t="e">
        <f>BR92-#REF!</f>
        <v>#REF!</v>
      </c>
      <c r="BS525" s="1" t="e">
        <f>BS92-#REF!</f>
        <v>#REF!</v>
      </c>
      <c r="BT525" s="1" t="e">
        <f>BT92-#REF!</f>
        <v>#REF!</v>
      </c>
      <c r="BU525" s="1" t="e">
        <f>BU92-#REF!</f>
        <v>#REF!</v>
      </c>
      <c r="BV525" s="1" t="e">
        <f>BV92-#REF!</f>
        <v>#REF!</v>
      </c>
    </row>
    <row r="526" spans="7:74" hidden="1" x14ac:dyDescent="0.35">
      <c r="G526" s="1" t="e">
        <f>G93-#REF!</f>
        <v>#REF!</v>
      </c>
      <c r="H526" s="1" t="e">
        <f>H93-#REF!</f>
        <v>#REF!</v>
      </c>
      <c r="I526" s="1" t="e">
        <f>I93-#REF!</f>
        <v>#REF!</v>
      </c>
      <c r="J526" s="1" t="e">
        <f>J93-#REF!</f>
        <v>#REF!</v>
      </c>
      <c r="K526" s="1" t="e">
        <f>K93-#REF!</f>
        <v>#REF!</v>
      </c>
      <c r="L526" s="1" t="e">
        <f>L93-#REF!</f>
        <v>#REF!</v>
      </c>
      <c r="M526" s="1" t="e">
        <f>M93-#REF!</f>
        <v>#REF!</v>
      </c>
      <c r="N526" s="1" t="e">
        <f>N93-#REF!</f>
        <v>#REF!</v>
      </c>
      <c r="O526" s="1" t="e">
        <f>O93-#REF!</f>
        <v>#REF!</v>
      </c>
      <c r="P526" s="1" t="e">
        <f>P93-#REF!</f>
        <v>#REF!</v>
      </c>
      <c r="Q526" s="1" t="e">
        <f>Q93-#REF!</f>
        <v>#REF!</v>
      </c>
      <c r="R526" s="1" t="e">
        <f>R93-#REF!</f>
        <v>#REF!</v>
      </c>
      <c r="S526" s="1" t="e">
        <f>S93-#REF!</f>
        <v>#REF!</v>
      </c>
      <c r="T526" s="1" t="e">
        <f>T93-#REF!</f>
        <v>#REF!</v>
      </c>
      <c r="U526" s="1" t="e">
        <f>U93-#REF!</f>
        <v>#REF!</v>
      </c>
      <c r="V526" s="1" t="e">
        <f>V93-#REF!</f>
        <v>#REF!</v>
      </c>
      <c r="W526" s="1" t="e">
        <f>W93-#REF!</f>
        <v>#REF!</v>
      </c>
      <c r="X526" s="1" t="e">
        <f>X93-#REF!</f>
        <v>#REF!</v>
      </c>
      <c r="Y526" s="1" t="e">
        <f>Y93-#REF!</f>
        <v>#REF!</v>
      </c>
      <c r="Z526" s="1" t="e">
        <f>Z93-#REF!</f>
        <v>#REF!</v>
      </c>
      <c r="AA526" s="1" t="e">
        <f>AA93-#REF!</f>
        <v>#REF!</v>
      </c>
      <c r="AB526" s="1" t="e">
        <f>AB93-#REF!</f>
        <v>#REF!</v>
      </c>
      <c r="AC526" s="1" t="e">
        <f>AC93-#REF!</f>
        <v>#REF!</v>
      </c>
      <c r="AD526" s="1" t="e">
        <f>AD93-#REF!</f>
        <v>#REF!</v>
      </c>
      <c r="AE526" s="1" t="e">
        <f>AE93-#REF!</f>
        <v>#REF!</v>
      </c>
      <c r="AF526" s="1" t="e">
        <f>AF93-#REF!</f>
        <v>#REF!</v>
      </c>
      <c r="AG526" s="1" t="e">
        <f>AG93-#REF!</f>
        <v>#REF!</v>
      </c>
      <c r="AH526" s="1" t="e">
        <f>AH93-#REF!</f>
        <v>#REF!</v>
      </c>
      <c r="AI526" s="1" t="e">
        <f>AI93-#REF!</f>
        <v>#REF!</v>
      </c>
      <c r="AJ526" s="1" t="e">
        <f>AJ93-#REF!</f>
        <v>#REF!</v>
      </c>
      <c r="AK526" s="1" t="e">
        <f>AK93-#REF!</f>
        <v>#REF!</v>
      </c>
      <c r="AL526" s="1" t="e">
        <f>AL93-#REF!</f>
        <v>#REF!</v>
      </c>
      <c r="AM526" s="1" t="e">
        <f>AM93-#REF!</f>
        <v>#REF!</v>
      </c>
      <c r="AN526" s="1" t="e">
        <f>AN93-#REF!</f>
        <v>#REF!</v>
      </c>
      <c r="AO526" s="1" t="e">
        <f>AO93-#REF!</f>
        <v>#REF!</v>
      </c>
      <c r="AP526" s="1" t="e">
        <f>AP93-#REF!</f>
        <v>#REF!</v>
      </c>
      <c r="AQ526" s="1" t="e">
        <f>AQ93-#REF!</f>
        <v>#REF!</v>
      </c>
      <c r="AR526" s="1" t="e">
        <f>AR93-#REF!</f>
        <v>#REF!</v>
      </c>
      <c r="AS526" s="1" t="e">
        <f>AS93-#REF!</f>
        <v>#REF!</v>
      </c>
      <c r="AT526" s="1" t="e">
        <f>AT93-#REF!</f>
        <v>#REF!</v>
      </c>
      <c r="AU526" s="1" t="e">
        <f>AU93-#REF!</f>
        <v>#REF!</v>
      </c>
      <c r="AV526" s="1" t="e">
        <f>AV93-#REF!</f>
        <v>#REF!</v>
      </c>
      <c r="AW526" s="1" t="e">
        <f>AW93-#REF!</f>
        <v>#REF!</v>
      </c>
      <c r="AX526" s="1" t="e">
        <f>AX93-#REF!</f>
        <v>#REF!</v>
      </c>
      <c r="AY526" s="1" t="e">
        <f>AY93-#REF!</f>
        <v>#REF!</v>
      </c>
      <c r="AZ526" s="1" t="e">
        <f>AZ93-#REF!</f>
        <v>#REF!</v>
      </c>
      <c r="BA526" s="1" t="e">
        <f>BA93-#REF!</f>
        <v>#REF!</v>
      </c>
      <c r="BB526" s="1" t="e">
        <f>BB93-#REF!</f>
        <v>#REF!</v>
      </c>
      <c r="BC526" s="1" t="e">
        <f>BC93-#REF!</f>
        <v>#REF!</v>
      </c>
      <c r="BD526" s="1" t="e">
        <f>BD93-#REF!</f>
        <v>#REF!</v>
      </c>
      <c r="BE526" s="1" t="e">
        <f>BE93-#REF!</f>
        <v>#REF!</v>
      </c>
      <c r="BF526" s="1" t="e">
        <f>BF93-#REF!</f>
        <v>#REF!</v>
      </c>
      <c r="BG526" s="1" t="e">
        <f>BG93-#REF!</f>
        <v>#REF!</v>
      </c>
      <c r="BH526" s="1" t="e">
        <f>BH93-#REF!</f>
        <v>#REF!</v>
      </c>
      <c r="BI526" s="1" t="e">
        <f>BI93-#REF!</f>
        <v>#REF!</v>
      </c>
      <c r="BJ526" s="1" t="e">
        <f>BJ93-#REF!</f>
        <v>#REF!</v>
      </c>
      <c r="BK526" s="1" t="e">
        <f>BK93-#REF!</f>
        <v>#REF!</v>
      </c>
      <c r="BL526" s="1" t="e">
        <f>BL93-#REF!</f>
        <v>#REF!</v>
      </c>
      <c r="BM526" s="1" t="e">
        <f>BM93-#REF!</f>
        <v>#REF!</v>
      </c>
      <c r="BN526" s="1" t="e">
        <f>BN93-#REF!</f>
        <v>#REF!</v>
      </c>
      <c r="BO526" s="1" t="e">
        <f>BO93-#REF!</f>
        <v>#REF!</v>
      </c>
      <c r="BP526" s="1" t="e">
        <f>BP93-#REF!</f>
        <v>#REF!</v>
      </c>
      <c r="BQ526" s="1" t="e">
        <f>BQ93-#REF!</f>
        <v>#REF!</v>
      </c>
      <c r="BR526" s="1" t="e">
        <f>BR93-#REF!</f>
        <v>#REF!</v>
      </c>
      <c r="BS526" s="1" t="e">
        <f>BS93-#REF!</f>
        <v>#REF!</v>
      </c>
      <c r="BT526" s="1" t="e">
        <f>BT93-#REF!</f>
        <v>#REF!</v>
      </c>
      <c r="BU526" s="1" t="e">
        <f>BU93-#REF!</f>
        <v>#REF!</v>
      </c>
      <c r="BV526" s="1" t="e">
        <f>BV93-#REF!</f>
        <v>#REF!</v>
      </c>
    </row>
    <row r="527" spans="7:74" hidden="1" x14ac:dyDescent="0.35">
      <c r="G527" s="1" t="e">
        <f>G94-#REF!</f>
        <v>#REF!</v>
      </c>
      <c r="H527" s="1" t="e">
        <f>H94-#REF!</f>
        <v>#REF!</v>
      </c>
      <c r="I527" s="1" t="e">
        <f>I94-#REF!</f>
        <v>#REF!</v>
      </c>
      <c r="J527" s="1" t="e">
        <f>J94-#REF!</f>
        <v>#REF!</v>
      </c>
      <c r="K527" s="1" t="e">
        <f>K94-#REF!</f>
        <v>#REF!</v>
      </c>
      <c r="L527" s="1" t="e">
        <f>L94-#REF!</f>
        <v>#REF!</v>
      </c>
      <c r="M527" s="1" t="e">
        <f>M94-#REF!</f>
        <v>#REF!</v>
      </c>
      <c r="N527" s="1" t="e">
        <f>N94-#REF!</f>
        <v>#REF!</v>
      </c>
      <c r="O527" s="1" t="e">
        <f>O94-#REF!</f>
        <v>#REF!</v>
      </c>
      <c r="P527" s="1" t="e">
        <f>P94-#REF!</f>
        <v>#REF!</v>
      </c>
      <c r="Q527" s="1" t="e">
        <f>Q94-#REF!</f>
        <v>#REF!</v>
      </c>
      <c r="R527" s="1" t="e">
        <f>R94-#REF!</f>
        <v>#REF!</v>
      </c>
      <c r="S527" s="1" t="e">
        <f>S94-#REF!</f>
        <v>#REF!</v>
      </c>
      <c r="T527" s="1" t="e">
        <f>T94-#REF!</f>
        <v>#REF!</v>
      </c>
      <c r="U527" s="1" t="e">
        <f>U94-#REF!</f>
        <v>#REF!</v>
      </c>
      <c r="V527" s="1" t="e">
        <f>V94-#REF!</f>
        <v>#REF!</v>
      </c>
      <c r="W527" s="1" t="e">
        <f>W94-#REF!</f>
        <v>#REF!</v>
      </c>
      <c r="X527" s="1" t="e">
        <f>X94-#REF!</f>
        <v>#REF!</v>
      </c>
      <c r="Y527" s="1" t="e">
        <f>Y94-#REF!</f>
        <v>#REF!</v>
      </c>
      <c r="Z527" s="1" t="e">
        <f>Z94-#REF!</f>
        <v>#REF!</v>
      </c>
      <c r="AA527" s="1" t="e">
        <f>AA94-#REF!</f>
        <v>#REF!</v>
      </c>
      <c r="AB527" s="1" t="e">
        <f>AB94-#REF!</f>
        <v>#REF!</v>
      </c>
      <c r="AC527" s="1" t="e">
        <f>AC94-#REF!</f>
        <v>#REF!</v>
      </c>
      <c r="AD527" s="1" t="e">
        <f>AD94-#REF!</f>
        <v>#REF!</v>
      </c>
      <c r="AE527" s="1" t="e">
        <f>AE94-#REF!</f>
        <v>#REF!</v>
      </c>
      <c r="AF527" s="1" t="e">
        <f>AF94-#REF!</f>
        <v>#REF!</v>
      </c>
      <c r="AG527" s="1" t="e">
        <f>AG94-#REF!</f>
        <v>#REF!</v>
      </c>
      <c r="AH527" s="1" t="e">
        <f>AH94-#REF!</f>
        <v>#REF!</v>
      </c>
      <c r="AI527" s="1" t="e">
        <f>AI94-#REF!</f>
        <v>#REF!</v>
      </c>
      <c r="AJ527" s="1" t="e">
        <f>AJ94-#REF!</f>
        <v>#REF!</v>
      </c>
      <c r="AK527" s="1" t="e">
        <f>AK94-#REF!</f>
        <v>#REF!</v>
      </c>
      <c r="AL527" s="1" t="e">
        <f>AL94-#REF!</f>
        <v>#REF!</v>
      </c>
      <c r="AM527" s="1" t="e">
        <f>AM94-#REF!</f>
        <v>#REF!</v>
      </c>
      <c r="AN527" s="1" t="e">
        <f>AN94-#REF!</f>
        <v>#REF!</v>
      </c>
      <c r="AO527" s="1" t="e">
        <f>AO94-#REF!</f>
        <v>#REF!</v>
      </c>
      <c r="AP527" s="1" t="e">
        <f>AP94-#REF!</f>
        <v>#REF!</v>
      </c>
      <c r="AQ527" s="1" t="e">
        <f>AQ94-#REF!</f>
        <v>#REF!</v>
      </c>
      <c r="AR527" s="1" t="e">
        <f>AR94-#REF!</f>
        <v>#REF!</v>
      </c>
      <c r="AS527" s="1" t="e">
        <f>AS94-#REF!</f>
        <v>#REF!</v>
      </c>
      <c r="AT527" s="1" t="e">
        <f>AT94-#REF!</f>
        <v>#REF!</v>
      </c>
      <c r="AU527" s="1" t="e">
        <f>AU94-#REF!</f>
        <v>#REF!</v>
      </c>
      <c r="AV527" s="1" t="e">
        <f>AV94-#REF!</f>
        <v>#REF!</v>
      </c>
      <c r="AW527" s="1" t="e">
        <f>AW94-#REF!</f>
        <v>#REF!</v>
      </c>
      <c r="AX527" s="1" t="e">
        <f>AX94-#REF!</f>
        <v>#REF!</v>
      </c>
      <c r="AY527" s="1" t="e">
        <f>AY94-#REF!</f>
        <v>#REF!</v>
      </c>
      <c r="AZ527" s="1" t="e">
        <f>AZ94-#REF!</f>
        <v>#REF!</v>
      </c>
      <c r="BA527" s="1" t="e">
        <f>BA94-#REF!</f>
        <v>#REF!</v>
      </c>
      <c r="BB527" s="1" t="e">
        <f>BB94-#REF!</f>
        <v>#REF!</v>
      </c>
      <c r="BC527" s="1" t="e">
        <f>BC94-#REF!</f>
        <v>#REF!</v>
      </c>
      <c r="BD527" s="1" t="e">
        <f>BD94-#REF!</f>
        <v>#REF!</v>
      </c>
      <c r="BE527" s="1" t="e">
        <f>BE94-#REF!</f>
        <v>#REF!</v>
      </c>
      <c r="BF527" s="1" t="e">
        <f>BF94-#REF!</f>
        <v>#REF!</v>
      </c>
      <c r="BG527" s="1" t="e">
        <f>BG94-#REF!</f>
        <v>#REF!</v>
      </c>
      <c r="BH527" s="1" t="e">
        <f>BH94-#REF!</f>
        <v>#REF!</v>
      </c>
      <c r="BI527" s="1" t="e">
        <f>BI94-#REF!</f>
        <v>#REF!</v>
      </c>
      <c r="BJ527" s="1" t="e">
        <f>BJ94-#REF!</f>
        <v>#REF!</v>
      </c>
      <c r="BK527" s="1" t="e">
        <f>BK94-#REF!</f>
        <v>#REF!</v>
      </c>
      <c r="BL527" s="1" t="e">
        <f>BL94-#REF!</f>
        <v>#REF!</v>
      </c>
      <c r="BM527" s="1" t="e">
        <f>BM94-#REF!</f>
        <v>#REF!</v>
      </c>
      <c r="BN527" s="1" t="e">
        <f>BN94-#REF!</f>
        <v>#REF!</v>
      </c>
      <c r="BO527" s="1" t="e">
        <f>BO94-#REF!</f>
        <v>#REF!</v>
      </c>
      <c r="BP527" s="1" t="e">
        <f>BP94-#REF!</f>
        <v>#REF!</v>
      </c>
      <c r="BQ527" s="1" t="e">
        <f>BQ94-#REF!</f>
        <v>#REF!</v>
      </c>
      <c r="BR527" s="1" t="e">
        <f>BR94-#REF!</f>
        <v>#REF!</v>
      </c>
      <c r="BS527" s="1" t="e">
        <f>BS94-#REF!</f>
        <v>#REF!</v>
      </c>
      <c r="BT527" s="1" t="e">
        <f>BT94-#REF!</f>
        <v>#REF!</v>
      </c>
      <c r="BU527" s="1" t="e">
        <f>BU94-#REF!</f>
        <v>#REF!</v>
      </c>
      <c r="BV527" s="1" t="e">
        <f>BV94-#REF!</f>
        <v>#REF!</v>
      </c>
    </row>
    <row r="528" spans="7:74" hidden="1" x14ac:dyDescent="0.35">
      <c r="G528" s="1" t="e">
        <f>G95-#REF!</f>
        <v>#REF!</v>
      </c>
      <c r="H528" s="1" t="e">
        <f>H95-#REF!</f>
        <v>#REF!</v>
      </c>
      <c r="I528" s="1" t="e">
        <f>I95-#REF!</f>
        <v>#REF!</v>
      </c>
      <c r="J528" s="1" t="e">
        <f>J95-#REF!</f>
        <v>#REF!</v>
      </c>
      <c r="K528" s="1" t="e">
        <f>K95-#REF!</f>
        <v>#REF!</v>
      </c>
      <c r="L528" s="1" t="e">
        <f>L95-#REF!</f>
        <v>#REF!</v>
      </c>
      <c r="M528" s="1" t="e">
        <f>M95-#REF!</f>
        <v>#REF!</v>
      </c>
      <c r="N528" s="1" t="e">
        <f>N95-#REF!</f>
        <v>#REF!</v>
      </c>
      <c r="O528" s="1" t="e">
        <f>O95-#REF!</f>
        <v>#REF!</v>
      </c>
      <c r="P528" s="1" t="e">
        <f>P95-#REF!</f>
        <v>#REF!</v>
      </c>
      <c r="Q528" s="1" t="e">
        <f>Q95-#REF!</f>
        <v>#REF!</v>
      </c>
      <c r="R528" s="1" t="e">
        <f>R95-#REF!</f>
        <v>#REF!</v>
      </c>
      <c r="S528" s="1" t="e">
        <f>S95-#REF!</f>
        <v>#REF!</v>
      </c>
      <c r="T528" s="1" t="e">
        <f>T95-#REF!</f>
        <v>#REF!</v>
      </c>
      <c r="U528" s="1" t="e">
        <f>U95-#REF!</f>
        <v>#REF!</v>
      </c>
      <c r="V528" s="1" t="e">
        <f>V95-#REF!</f>
        <v>#REF!</v>
      </c>
      <c r="W528" s="1" t="e">
        <f>W95-#REF!</f>
        <v>#REF!</v>
      </c>
      <c r="X528" s="1" t="e">
        <f>X95-#REF!</f>
        <v>#REF!</v>
      </c>
      <c r="Y528" s="1" t="e">
        <f>Y95-#REF!</f>
        <v>#REF!</v>
      </c>
      <c r="Z528" s="1" t="e">
        <f>Z95-#REF!</f>
        <v>#REF!</v>
      </c>
      <c r="AA528" s="1" t="e">
        <f>AA95-#REF!</f>
        <v>#REF!</v>
      </c>
      <c r="AB528" s="1" t="e">
        <f>AB95-#REF!</f>
        <v>#REF!</v>
      </c>
      <c r="AC528" s="1" t="e">
        <f>AC95-#REF!</f>
        <v>#REF!</v>
      </c>
      <c r="AD528" s="1" t="e">
        <f>AD95-#REF!</f>
        <v>#REF!</v>
      </c>
      <c r="AE528" s="1" t="e">
        <f>AE95-#REF!</f>
        <v>#REF!</v>
      </c>
      <c r="AF528" s="1" t="e">
        <f>AF95-#REF!</f>
        <v>#REF!</v>
      </c>
      <c r="AG528" s="1" t="e">
        <f>AG95-#REF!</f>
        <v>#REF!</v>
      </c>
      <c r="AH528" s="1" t="e">
        <f>AH95-#REF!</f>
        <v>#REF!</v>
      </c>
      <c r="AI528" s="1" t="e">
        <f>AI95-#REF!</f>
        <v>#REF!</v>
      </c>
      <c r="AJ528" s="1" t="e">
        <f>AJ95-#REF!</f>
        <v>#REF!</v>
      </c>
      <c r="AK528" s="1" t="e">
        <f>AK95-#REF!</f>
        <v>#REF!</v>
      </c>
      <c r="AL528" s="1" t="e">
        <f>AL95-#REF!</f>
        <v>#REF!</v>
      </c>
      <c r="AM528" s="1" t="e">
        <f>AM95-#REF!</f>
        <v>#REF!</v>
      </c>
      <c r="AN528" s="1" t="e">
        <f>AN95-#REF!</f>
        <v>#REF!</v>
      </c>
      <c r="AO528" s="1" t="e">
        <f>AO95-#REF!</f>
        <v>#REF!</v>
      </c>
      <c r="AP528" s="1" t="e">
        <f>AP95-#REF!</f>
        <v>#REF!</v>
      </c>
      <c r="AQ528" s="1" t="e">
        <f>AQ95-#REF!</f>
        <v>#REF!</v>
      </c>
      <c r="AR528" s="1" t="e">
        <f>AR95-#REF!</f>
        <v>#REF!</v>
      </c>
      <c r="AS528" s="1" t="e">
        <f>AS95-#REF!</f>
        <v>#REF!</v>
      </c>
      <c r="AT528" s="1" t="e">
        <f>AT95-#REF!</f>
        <v>#REF!</v>
      </c>
      <c r="AU528" s="1" t="e">
        <f>AU95-#REF!</f>
        <v>#REF!</v>
      </c>
      <c r="AV528" s="1" t="e">
        <f>AV95-#REF!</f>
        <v>#REF!</v>
      </c>
      <c r="AW528" s="1" t="e">
        <f>AW95-#REF!</f>
        <v>#REF!</v>
      </c>
      <c r="AX528" s="1" t="e">
        <f>AX95-#REF!</f>
        <v>#REF!</v>
      </c>
      <c r="AY528" s="1" t="e">
        <f>AY95-#REF!</f>
        <v>#REF!</v>
      </c>
      <c r="AZ528" s="1" t="e">
        <f>AZ95-#REF!</f>
        <v>#REF!</v>
      </c>
      <c r="BA528" s="1" t="e">
        <f>BA95-#REF!</f>
        <v>#REF!</v>
      </c>
      <c r="BB528" s="1" t="e">
        <f>BB95-#REF!</f>
        <v>#REF!</v>
      </c>
      <c r="BC528" s="1" t="e">
        <f>BC95-#REF!</f>
        <v>#REF!</v>
      </c>
      <c r="BD528" s="1" t="e">
        <f>BD95-#REF!</f>
        <v>#REF!</v>
      </c>
      <c r="BE528" s="1" t="e">
        <f>BE95-#REF!</f>
        <v>#REF!</v>
      </c>
      <c r="BF528" s="1" t="e">
        <f>BF95-#REF!</f>
        <v>#REF!</v>
      </c>
      <c r="BG528" s="1" t="e">
        <f>BG95-#REF!</f>
        <v>#REF!</v>
      </c>
      <c r="BH528" s="1" t="e">
        <f>BH95-#REF!</f>
        <v>#REF!</v>
      </c>
      <c r="BI528" s="1" t="e">
        <f>BI95-#REF!</f>
        <v>#REF!</v>
      </c>
      <c r="BJ528" s="1" t="e">
        <f>BJ95-#REF!</f>
        <v>#REF!</v>
      </c>
      <c r="BK528" s="1" t="e">
        <f>BK95-#REF!</f>
        <v>#REF!</v>
      </c>
      <c r="BL528" s="1" t="e">
        <f>BL95-#REF!</f>
        <v>#REF!</v>
      </c>
      <c r="BM528" s="1" t="e">
        <f>BM95-#REF!</f>
        <v>#REF!</v>
      </c>
      <c r="BN528" s="1" t="e">
        <f>BN95-#REF!</f>
        <v>#REF!</v>
      </c>
      <c r="BO528" s="1" t="e">
        <f>BO95-#REF!</f>
        <v>#REF!</v>
      </c>
      <c r="BP528" s="1" t="e">
        <f>BP95-#REF!</f>
        <v>#REF!</v>
      </c>
      <c r="BQ528" s="1" t="e">
        <f>BQ95-#REF!</f>
        <v>#REF!</v>
      </c>
      <c r="BR528" s="1" t="e">
        <f>BR95-#REF!</f>
        <v>#REF!</v>
      </c>
      <c r="BS528" s="1" t="e">
        <f>BS95-#REF!</f>
        <v>#REF!</v>
      </c>
      <c r="BT528" s="1" t="e">
        <f>BT95-#REF!</f>
        <v>#REF!</v>
      </c>
      <c r="BU528" s="1" t="e">
        <f>BU95-#REF!</f>
        <v>#REF!</v>
      </c>
      <c r="BV528" s="1" t="e">
        <f>BV95-#REF!</f>
        <v>#REF!</v>
      </c>
    </row>
    <row r="529" spans="7:74" hidden="1" x14ac:dyDescent="0.35">
      <c r="G529" s="1" t="e">
        <f>G96-#REF!</f>
        <v>#REF!</v>
      </c>
      <c r="H529" s="1" t="e">
        <f>H96-#REF!</f>
        <v>#REF!</v>
      </c>
      <c r="I529" s="1" t="e">
        <f>I96-#REF!</f>
        <v>#REF!</v>
      </c>
      <c r="J529" s="1" t="e">
        <f>J96-#REF!</f>
        <v>#REF!</v>
      </c>
      <c r="K529" s="1" t="e">
        <f>K96-#REF!</f>
        <v>#REF!</v>
      </c>
      <c r="L529" s="1" t="e">
        <f>L96-#REF!</f>
        <v>#REF!</v>
      </c>
      <c r="M529" s="1" t="e">
        <f>M96-#REF!</f>
        <v>#REF!</v>
      </c>
      <c r="N529" s="1" t="e">
        <f>N96-#REF!</f>
        <v>#REF!</v>
      </c>
      <c r="O529" s="1" t="e">
        <f>O96-#REF!</f>
        <v>#REF!</v>
      </c>
      <c r="P529" s="1" t="e">
        <f>P96-#REF!</f>
        <v>#REF!</v>
      </c>
      <c r="Q529" s="1" t="e">
        <f>Q96-#REF!</f>
        <v>#REF!</v>
      </c>
      <c r="R529" s="1" t="e">
        <f>R96-#REF!</f>
        <v>#REF!</v>
      </c>
      <c r="S529" s="1" t="e">
        <f>S96-#REF!</f>
        <v>#REF!</v>
      </c>
      <c r="T529" s="1" t="e">
        <f>T96-#REF!</f>
        <v>#REF!</v>
      </c>
      <c r="U529" s="1" t="e">
        <f>U96-#REF!</f>
        <v>#REF!</v>
      </c>
      <c r="V529" s="1" t="e">
        <f>V96-#REF!</f>
        <v>#REF!</v>
      </c>
      <c r="W529" s="1" t="e">
        <f>W96-#REF!</f>
        <v>#REF!</v>
      </c>
      <c r="X529" s="1" t="e">
        <f>X96-#REF!</f>
        <v>#REF!</v>
      </c>
      <c r="Y529" s="1" t="e">
        <f>Y96-#REF!</f>
        <v>#REF!</v>
      </c>
      <c r="Z529" s="1" t="e">
        <f>Z96-#REF!</f>
        <v>#REF!</v>
      </c>
      <c r="AA529" s="1" t="e">
        <f>AA96-#REF!</f>
        <v>#REF!</v>
      </c>
      <c r="AB529" s="1" t="e">
        <f>AB96-#REF!</f>
        <v>#REF!</v>
      </c>
      <c r="AC529" s="1" t="e">
        <f>AC96-#REF!</f>
        <v>#REF!</v>
      </c>
      <c r="AD529" s="1" t="e">
        <f>AD96-#REF!</f>
        <v>#REF!</v>
      </c>
      <c r="AE529" s="1" t="e">
        <f>AE96-#REF!</f>
        <v>#REF!</v>
      </c>
      <c r="AF529" s="1" t="e">
        <f>AF96-#REF!</f>
        <v>#REF!</v>
      </c>
      <c r="AG529" s="1" t="e">
        <f>AG96-#REF!</f>
        <v>#REF!</v>
      </c>
      <c r="AH529" s="1" t="e">
        <f>AH96-#REF!</f>
        <v>#REF!</v>
      </c>
      <c r="AI529" s="1" t="e">
        <f>AI96-#REF!</f>
        <v>#REF!</v>
      </c>
      <c r="AJ529" s="1" t="e">
        <f>AJ96-#REF!</f>
        <v>#REF!</v>
      </c>
      <c r="AK529" s="1" t="e">
        <f>AK96-#REF!</f>
        <v>#REF!</v>
      </c>
      <c r="AL529" s="1" t="e">
        <f>AL96-#REF!</f>
        <v>#REF!</v>
      </c>
      <c r="AM529" s="1" t="e">
        <f>AM96-#REF!</f>
        <v>#REF!</v>
      </c>
      <c r="AN529" s="1" t="e">
        <f>AN96-#REF!</f>
        <v>#REF!</v>
      </c>
      <c r="AO529" s="1" t="e">
        <f>AO96-#REF!</f>
        <v>#REF!</v>
      </c>
      <c r="AP529" s="1" t="e">
        <f>AP96-#REF!</f>
        <v>#REF!</v>
      </c>
      <c r="AQ529" s="1" t="e">
        <f>AQ96-#REF!</f>
        <v>#REF!</v>
      </c>
      <c r="AR529" s="1" t="e">
        <f>AR96-#REF!</f>
        <v>#REF!</v>
      </c>
      <c r="AS529" s="1" t="e">
        <f>AS96-#REF!</f>
        <v>#REF!</v>
      </c>
      <c r="AT529" s="1" t="e">
        <f>AT96-#REF!</f>
        <v>#REF!</v>
      </c>
      <c r="AU529" s="1" t="e">
        <f>AU96-#REF!</f>
        <v>#REF!</v>
      </c>
      <c r="AV529" s="1" t="e">
        <f>AV96-#REF!</f>
        <v>#REF!</v>
      </c>
      <c r="AW529" s="1" t="e">
        <f>AW96-#REF!</f>
        <v>#REF!</v>
      </c>
      <c r="AX529" s="1" t="e">
        <f>AX96-#REF!</f>
        <v>#REF!</v>
      </c>
      <c r="AY529" s="1" t="e">
        <f>AY96-#REF!</f>
        <v>#REF!</v>
      </c>
      <c r="AZ529" s="1" t="e">
        <f>AZ96-#REF!</f>
        <v>#REF!</v>
      </c>
      <c r="BA529" s="1" t="e">
        <f>BA96-#REF!</f>
        <v>#REF!</v>
      </c>
      <c r="BB529" s="1" t="e">
        <f>BB96-#REF!</f>
        <v>#REF!</v>
      </c>
      <c r="BC529" s="1" t="e">
        <f>BC96-#REF!</f>
        <v>#REF!</v>
      </c>
      <c r="BD529" s="1" t="e">
        <f>BD96-#REF!</f>
        <v>#REF!</v>
      </c>
      <c r="BE529" s="1" t="e">
        <f>BE96-#REF!</f>
        <v>#REF!</v>
      </c>
      <c r="BF529" s="1" t="e">
        <f>BF96-#REF!</f>
        <v>#REF!</v>
      </c>
      <c r="BG529" s="1" t="e">
        <f>BG96-#REF!</f>
        <v>#REF!</v>
      </c>
      <c r="BH529" s="1" t="e">
        <f>BH96-#REF!</f>
        <v>#REF!</v>
      </c>
      <c r="BI529" s="1" t="e">
        <f>BI96-#REF!</f>
        <v>#REF!</v>
      </c>
      <c r="BJ529" s="1" t="e">
        <f>BJ96-#REF!</f>
        <v>#REF!</v>
      </c>
      <c r="BK529" s="1" t="e">
        <f>BK96-#REF!</f>
        <v>#REF!</v>
      </c>
      <c r="BL529" s="1" t="e">
        <f>BL96-#REF!</f>
        <v>#REF!</v>
      </c>
      <c r="BM529" s="1" t="e">
        <f>BM96-#REF!</f>
        <v>#REF!</v>
      </c>
      <c r="BN529" s="1" t="e">
        <f>BN96-#REF!</f>
        <v>#REF!</v>
      </c>
      <c r="BO529" s="1" t="e">
        <f>BO96-#REF!</f>
        <v>#REF!</v>
      </c>
      <c r="BP529" s="1" t="e">
        <f>BP96-#REF!</f>
        <v>#REF!</v>
      </c>
      <c r="BQ529" s="1" t="e">
        <f>BQ96-#REF!</f>
        <v>#REF!</v>
      </c>
      <c r="BR529" s="1" t="e">
        <f>BR96-#REF!</f>
        <v>#REF!</v>
      </c>
      <c r="BS529" s="1" t="e">
        <f>BS96-#REF!</f>
        <v>#REF!</v>
      </c>
      <c r="BT529" s="1" t="e">
        <f>BT96-#REF!</f>
        <v>#REF!</v>
      </c>
      <c r="BU529" s="1" t="e">
        <f>BU96-#REF!</f>
        <v>#REF!</v>
      </c>
      <c r="BV529" s="1" t="e">
        <f>BV96-#REF!</f>
        <v>#REF!</v>
      </c>
    </row>
    <row r="530" spans="7:74" hidden="1" x14ac:dyDescent="0.35">
      <c r="G530" s="1" t="e">
        <f>G97-#REF!</f>
        <v>#REF!</v>
      </c>
      <c r="H530" s="1" t="e">
        <f>H97-#REF!</f>
        <v>#REF!</v>
      </c>
      <c r="I530" s="1" t="e">
        <f>I97-#REF!</f>
        <v>#REF!</v>
      </c>
      <c r="J530" s="1" t="e">
        <f>J97-#REF!</f>
        <v>#REF!</v>
      </c>
      <c r="K530" s="1" t="e">
        <f>K97-#REF!</f>
        <v>#REF!</v>
      </c>
      <c r="L530" s="1" t="e">
        <f>L97-#REF!</f>
        <v>#REF!</v>
      </c>
      <c r="M530" s="1" t="e">
        <f>M97-#REF!</f>
        <v>#REF!</v>
      </c>
      <c r="N530" s="1" t="e">
        <f>N97-#REF!</f>
        <v>#REF!</v>
      </c>
      <c r="O530" s="1" t="e">
        <f>O97-#REF!</f>
        <v>#REF!</v>
      </c>
      <c r="P530" s="1" t="e">
        <f>P97-#REF!</f>
        <v>#REF!</v>
      </c>
      <c r="Q530" s="1" t="e">
        <f>Q97-#REF!</f>
        <v>#REF!</v>
      </c>
      <c r="R530" s="1" t="e">
        <f>R97-#REF!</f>
        <v>#REF!</v>
      </c>
      <c r="S530" s="1" t="e">
        <f>S97-#REF!</f>
        <v>#REF!</v>
      </c>
      <c r="T530" s="1" t="e">
        <f>T97-#REF!</f>
        <v>#REF!</v>
      </c>
      <c r="U530" s="1" t="e">
        <f>U97-#REF!</f>
        <v>#REF!</v>
      </c>
      <c r="V530" s="1" t="e">
        <f>V97-#REF!</f>
        <v>#REF!</v>
      </c>
      <c r="W530" s="1" t="e">
        <f>W97-#REF!</f>
        <v>#REF!</v>
      </c>
      <c r="X530" s="1" t="e">
        <f>X97-#REF!</f>
        <v>#REF!</v>
      </c>
      <c r="Y530" s="1" t="e">
        <f>Y97-#REF!</f>
        <v>#REF!</v>
      </c>
      <c r="Z530" s="1" t="e">
        <f>Z97-#REF!</f>
        <v>#REF!</v>
      </c>
      <c r="AA530" s="1" t="e">
        <f>AA97-#REF!</f>
        <v>#REF!</v>
      </c>
      <c r="AB530" s="1" t="e">
        <f>AB97-#REF!</f>
        <v>#REF!</v>
      </c>
      <c r="AC530" s="1" t="e">
        <f>AC97-#REF!</f>
        <v>#REF!</v>
      </c>
      <c r="AD530" s="1" t="e">
        <f>AD97-#REF!</f>
        <v>#REF!</v>
      </c>
      <c r="AE530" s="1" t="e">
        <f>AE97-#REF!</f>
        <v>#REF!</v>
      </c>
      <c r="AF530" s="1" t="e">
        <f>AF97-#REF!</f>
        <v>#REF!</v>
      </c>
      <c r="AG530" s="1" t="e">
        <f>AG97-#REF!</f>
        <v>#REF!</v>
      </c>
      <c r="AH530" s="1" t="e">
        <f>AH97-#REF!</f>
        <v>#REF!</v>
      </c>
      <c r="AI530" s="1" t="e">
        <f>AI97-#REF!</f>
        <v>#REF!</v>
      </c>
      <c r="AJ530" s="1" t="e">
        <f>AJ97-#REF!</f>
        <v>#REF!</v>
      </c>
      <c r="AK530" s="1" t="e">
        <f>AK97-#REF!</f>
        <v>#REF!</v>
      </c>
      <c r="AL530" s="1" t="e">
        <f>AL97-#REF!</f>
        <v>#REF!</v>
      </c>
      <c r="AM530" s="1" t="e">
        <f>AM97-#REF!</f>
        <v>#REF!</v>
      </c>
      <c r="AN530" s="1" t="e">
        <f>AN97-#REF!</f>
        <v>#REF!</v>
      </c>
      <c r="AO530" s="1" t="e">
        <f>AO97-#REF!</f>
        <v>#REF!</v>
      </c>
      <c r="AP530" s="1" t="e">
        <f>AP97-#REF!</f>
        <v>#REF!</v>
      </c>
      <c r="AQ530" s="1" t="e">
        <f>AQ97-#REF!</f>
        <v>#REF!</v>
      </c>
      <c r="AR530" s="1" t="e">
        <f>AR97-#REF!</f>
        <v>#REF!</v>
      </c>
      <c r="AS530" s="1" t="e">
        <f>AS97-#REF!</f>
        <v>#REF!</v>
      </c>
      <c r="AT530" s="1" t="e">
        <f>AT97-#REF!</f>
        <v>#REF!</v>
      </c>
      <c r="AU530" s="1" t="e">
        <f>AU97-#REF!</f>
        <v>#REF!</v>
      </c>
      <c r="AV530" s="1" t="e">
        <f>AV97-#REF!</f>
        <v>#REF!</v>
      </c>
      <c r="AW530" s="1" t="e">
        <f>AW97-#REF!</f>
        <v>#REF!</v>
      </c>
      <c r="AX530" s="1" t="e">
        <f>AX97-#REF!</f>
        <v>#REF!</v>
      </c>
      <c r="AY530" s="1" t="e">
        <f>AY97-#REF!</f>
        <v>#REF!</v>
      </c>
      <c r="AZ530" s="1" t="e">
        <f>AZ97-#REF!</f>
        <v>#REF!</v>
      </c>
      <c r="BA530" s="1" t="e">
        <f>BA97-#REF!</f>
        <v>#REF!</v>
      </c>
      <c r="BB530" s="1" t="e">
        <f>BB97-#REF!</f>
        <v>#REF!</v>
      </c>
      <c r="BC530" s="1" t="e">
        <f>BC97-#REF!</f>
        <v>#REF!</v>
      </c>
      <c r="BD530" s="1" t="e">
        <f>BD97-#REF!</f>
        <v>#REF!</v>
      </c>
      <c r="BE530" s="1" t="e">
        <f>BE97-#REF!</f>
        <v>#REF!</v>
      </c>
      <c r="BF530" s="1" t="e">
        <f>BF97-#REF!</f>
        <v>#REF!</v>
      </c>
      <c r="BG530" s="1" t="e">
        <f>BG97-#REF!</f>
        <v>#REF!</v>
      </c>
      <c r="BH530" s="1" t="e">
        <f>BH97-#REF!</f>
        <v>#REF!</v>
      </c>
      <c r="BI530" s="1" t="e">
        <f>BI97-#REF!</f>
        <v>#REF!</v>
      </c>
      <c r="BJ530" s="1" t="e">
        <f>BJ97-#REF!</f>
        <v>#REF!</v>
      </c>
      <c r="BK530" s="1" t="e">
        <f>BK97-#REF!</f>
        <v>#REF!</v>
      </c>
      <c r="BL530" s="1" t="e">
        <f>BL97-#REF!</f>
        <v>#REF!</v>
      </c>
      <c r="BM530" s="1" t="e">
        <f>BM97-#REF!</f>
        <v>#REF!</v>
      </c>
      <c r="BN530" s="1" t="e">
        <f>BN97-#REF!</f>
        <v>#REF!</v>
      </c>
      <c r="BO530" s="1" t="e">
        <f>BO97-#REF!</f>
        <v>#REF!</v>
      </c>
      <c r="BP530" s="1" t="e">
        <f>BP97-#REF!</f>
        <v>#REF!</v>
      </c>
      <c r="BQ530" s="1" t="e">
        <f>BQ97-#REF!</f>
        <v>#REF!</v>
      </c>
      <c r="BR530" s="1" t="e">
        <f>BR97-#REF!</f>
        <v>#REF!</v>
      </c>
      <c r="BS530" s="1" t="e">
        <f>BS97-#REF!</f>
        <v>#REF!</v>
      </c>
      <c r="BT530" s="1" t="e">
        <f>BT97-#REF!</f>
        <v>#REF!</v>
      </c>
      <c r="BU530" s="1" t="e">
        <f>BU97-#REF!</f>
        <v>#REF!</v>
      </c>
      <c r="BV530" s="1" t="e">
        <f>BV97-#REF!</f>
        <v>#REF!</v>
      </c>
    </row>
    <row r="531" spans="7:74" hidden="1" x14ac:dyDescent="0.35">
      <c r="G531" s="1" t="e">
        <f>G98-#REF!</f>
        <v>#REF!</v>
      </c>
      <c r="H531" s="1" t="e">
        <f>H98-#REF!</f>
        <v>#REF!</v>
      </c>
      <c r="I531" s="1" t="e">
        <f>I98-#REF!</f>
        <v>#REF!</v>
      </c>
      <c r="J531" s="1" t="e">
        <f>J98-#REF!</f>
        <v>#REF!</v>
      </c>
      <c r="K531" s="1" t="e">
        <f>K98-#REF!</f>
        <v>#REF!</v>
      </c>
      <c r="L531" s="1" t="e">
        <f>L98-#REF!</f>
        <v>#REF!</v>
      </c>
      <c r="M531" s="1" t="e">
        <f>M98-#REF!</f>
        <v>#REF!</v>
      </c>
      <c r="N531" s="1" t="e">
        <f>N98-#REF!</f>
        <v>#REF!</v>
      </c>
      <c r="O531" s="1" t="e">
        <f>O98-#REF!</f>
        <v>#REF!</v>
      </c>
      <c r="P531" s="1" t="e">
        <f>P98-#REF!</f>
        <v>#REF!</v>
      </c>
      <c r="Q531" s="1" t="e">
        <f>Q98-#REF!</f>
        <v>#REF!</v>
      </c>
      <c r="R531" s="1" t="e">
        <f>R98-#REF!</f>
        <v>#REF!</v>
      </c>
      <c r="S531" s="1" t="e">
        <f>S98-#REF!</f>
        <v>#REF!</v>
      </c>
      <c r="T531" s="1" t="e">
        <f>T98-#REF!</f>
        <v>#REF!</v>
      </c>
      <c r="U531" s="1" t="e">
        <f>U98-#REF!</f>
        <v>#REF!</v>
      </c>
      <c r="V531" s="1" t="e">
        <f>V98-#REF!</f>
        <v>#REF!</v>
      </c>
      <c r="W531" s="1" t="e">
        <f>W98-#REF!</f>
        <v>#REF!</v>
      </c>
      <c r="X531" s="1" t="e">
        <f>X98-#REF!</f>
        <v>#REF!</v>
      </c>
      <c r="Y531" s="1" t="e">
        <f>Y98-#REF!</f>
        <v>#REF!</v>
      </c>
      <c r="Z531" s="1" t="e">
        <f>Z98-#REF!</f>
        <v>#REF!</v>
      </c>
      <c r="AA531" s="1" t="e">
        <f>AA98-#REF!</f>
        <v>#REF!</v>
      </c>
      <c r="AB531" s="1" t="e">
        <f>AB98-#REF!</f>
        <v>#REF!</v>
      </c>
      <c r="AC531" s="1" t="e">
        <f>AC98-#REF!</f>
        <v>#REF!</v>
      </c>
      <c r="AD531" s="1" t="e">
        <f>AD98-#REF!</f>
        <v>#REF!</v>
      </c>
      <c r="AE531" s="1" t="e">
        <f>AE98-#REF!</f>
        <v>#REF!</v>
      </c>
      <c r="AF531" s="1" t="e">
        <f>AF98-#REF!</f>
        <v>#REF!</v>
      </c>
      <c r="AG531" s="1" t="e">
        <f>AG98-#REF!</f>
        <v>#REF!</v>
      </c>
      <c r="AH531" s="1" t="e">
        <f>AH98-#REF!</f>
        <v>#REF!</v>
      </c>
      <c r="AI531" s="1" t="e">
        <f>AI98-#REF!</f>
        <v>#REF!</v>
      </c>
      <c r="AJ531" s="1" t="e">
        <f>AJ98-#REF!</f>
        <v>#REF!</v>
      </c>
      <c r="AK531" s="1" t="e">
        <f>AK98-#REF!</f>
        <v>#REF!</v>
      </c>
      <c r="AL531" s="1" t="e">
        <f>AL98-#REF!</f>
        <v>#REF!</v>
      </c>
      <c r="AM531" s="1" t="e">
        <f>AM98-#REF!</f>
        <v>#REF!</v>
      </c>
      <c r="AN531" s="1" t="e">
        <f>AN98-#REF!</f>
        <v>#REF!</v>
      </c>
      <c r="AO531" s="1" t="e">
        <f>AO98-#REF!</f>
        <v>#REF!</v>
      </c>
      <c r="AP531" s="1" t="e">
        <f>AP98-#REF!</f>
        <v>#REF!</v>
      </c>
      <c r="AQ531" s="1" t="e">
        <f>AQ98-#REF!</f>
        <v>#REF!</v>
      </c>
      <c r="AR531" s="1" t="e">
        <f>AR98-#REF!</f>
        <v>#REF!</v>
      </c>
      <c r="AS531" s="1" t="e">
        <f>AS98-#REF!</f>
        <v>#REF!</v>
      </c>
      <c r="AT531" s="1" t="e">
        <f>AT98-#REF!</f>
        <v>#REF!</v>
      </c>
      <c r="AU531" s="1" t="e">
        <f>AU98-#REF!</f>
        <v>#REF!</v>
      </c>
      <c r="AV531" s="1" t="e">
        <f>AV98-#REF!</f>
        <v>#REF!</v>
      </c>
      <c r="AW531" s="1" t="e">
        <f>AW98-#REF!</f>
        <v>#REF!</v>
      </c>
      <c r="AX531" s="1" t="e">
        <f>AX98-#REF!</f>
        <v>#REF!</v>
      </c>
      <c r="AY531" s="1" t="e">
        <f>AY98-#REF!</f>
        <v>#REF!</v>
      </c>
      <c r="AZ531" s="1" t="e">
        <f>AZ98-#REF!</f>
        <v>#REF!</v>
      </c>
      <c r="BA531" s="1" t="e">
        <f>BA98-#REF!</f>
        <v>#REF!</v>
      </c>
      <c r="BB531" s="1" t="e">
        <f>BB98-#REF!</f>
        <v>#REF!</v>
      </c>
      <c r="BC531" s="1" t="e">
        <f>BC98-#REF!</f>
        <v>#REF!</v>
      </c>
      <c r="BD531" s="1" t="e">
        <f>BD98-#REF!</f>
        <v>#REF!</v>
      </c>
      <c r="BE531" s="1" t="e">
        <f>BE98-#REF!</f>
        <v>#REF!</v>
      </c>
      <c r="BF531" s="1" t="e">
        <f>BF98-#REF!</f>
        <v>#REF!</v>
      </c>
      <c r="BG531" s="1" t="e">
        <f>BG98-#REF!</f>
        <v>#REF!</v>
      </c>
      <c r="BH531" s="1" t="e">
        <f>BH98-#REF!</f>
        <v>#REF!</v>
      </c>
      <c r="BI531" s="1" t="e">
        <f>BI98-#REF!</f>
        <v>#REF!</v>
      </c>
      <c r="BJ531" s="1" t="e">
        <f>BJ98-#REF!</f>
        <v>#REF!</v>
      </c>
      <c r="BK531" s="1" t="e">
        <f>BK98-#REF!</f>
        <v>#REF!</v>
      </c>
      <c r="BL531" s="1" t="e">
        <f>BL98-#REF!</f>
        <v>#REF!</v>
      </c>
      <c r="BM531" s="1" t="e">
        <f>BM98-#REF!</f>
        <v>#REF!</v>
      </c>
      <c r="BN531" s="1" t="e">
        <f>BN98-#REF!</f>
        <v>#REF!</v>
      </c>
      <c r="BO531" s="1" t="e">
        <f>BO98-#REF!</f>
        <v>#REF!</v>
      </c>
      <c r="BP531" s="1" t="e">
        <f>BP98-#REF!</f>
        <v>#REF!</v>
      </c>
      <c r="BQ531" s="1" t="e">
        <f>BQ98-#REF!</f>
        <v>#REF!</v>
      </c>
      <c r="BR531" s="1" t="e">
        <f>BR98-#REF!</f>
        <v>#REF!</v>
      </c>
      <c r="BS531" s="1" t="e">
        <f>BS98-#REF!</f>
        <v>#REF!</v>
      </c>
      <c r="BT531" s="1" t="e">
        <f>BT98-#REF!</f>
        <v>#REF!</v>
      </c>
      <c r="BU531" s="1" t="e">
        <f>BU98-#REF!</f>
        <v>#REF!</v>
      </c>
      <c r="BV531" s="1" t="e">
        <f>BV98-#REF!</f>
        <v>#REF!</v>
      </c>
    </row>
    <row r="532" spans="7:74" hidden="1" x14ac:dyDescent="0.35">
      <c r="G532" s="1" t="e">
        <f>G105-#REF!</f>
        <v>#REF!</v>
      </c>
      <c r="H532" s="1" t="e">
        <f>H105-#REF!</f>
        <v>#REF!</v>
      </c>
      <c r="I532" s="1" t="e">
        <f>I105-#REF!</f>
        <v>#REF!</v>
      </c>
      <c r="J532" s="1" t="e">
        <f>J105-#REF!</f>
        <v>#REF!</v>
      </c>
      <c r="K532" s="1" t="e">
        <f>K105-#REF!</f>
        <v>#REF!</v>
      </c>
      <c r="L532" s="1" t="e">
        <f>L105-#REF!</f>
        <v>#REF!</v>
      </c>
      <c r="M532" s="1" t="e">
        <f>M105-#REF!</f>
        <v>#REF!</v>
      </c>
      <c r="N532" s="1" t="e">
        <f>N105-#REF!</f>
        <v>#REF!</v>
      </c>
      <c r="O532" s="1" t="e">
        <f>O105-#REF!</f>
        <v>#REF!</v>
      </c>
      <c r="P532" s="1" t="e">
        <f>P105-#REF!</f>
        <v>#REF!</v>
      </c>
      <c r="Q532" s="1" t="e">
        <f>Q105-#REF!</f>
        <v>#REF!</v>
      </c>
      <c r="R532" s="1" t="e">
        <f>R105-#REF!</f>
        <v>#REF!</v>
      </c>
      <c r="S532" s="1" t="e">
        <f>S105-#REF!</f>
        <v>#REF!</v>
      </c>
      <c r="T532" s="1" t="e">
        <f>T105-#REF!</f>
        <v>#REF!</v>
      </c>
      <c r="U532" s="1" t="e">
        <f>U105-#REF!</f>
        <v>#REF!</v>
      </c>
      <c r="V532" s="1" t="e">
        <f>V105-#REF!</f>
        <v>#REF!</v>
      </c>
      <c r="W532" s="1" t="e">
        <f>W105-#REF!</f>
        <v>#REF!</v>
      </c>
      <c r="X532" s="1" t="e">
        <f>X105-#REF!</f>
        <v>#REF!</v>
      </c>
      <c r="Y532" s="1" t="e">
        <f>Y105-#REF!</f>
        <v>#REF!</v>
      </c>
      <c r="Z532" s="1" t="e">
        <f>Z105-#REF!</f>
        <v>#REF!</v>
      </c>
      <c r="AA532" s="1" t="e">
        <f>AA105-#REF!</f>
        <v>#REF!</v>
      </c>
      <c r="AB532" s="1" t="e">
        <f>AB105-#REF!</f>
        <v>#REF!</v>
      </c>
      <c r="AC532" s="1" t="e">
        <f>AC105-#REF!</f>
        <v>#REF!</v>
      </c>
      <c r="AD532" s="1" t="e">
        <f>AD105-#REF!</f>
        <v>#REF!</v>
      </c>
      <c r="AE532" s="1" t="e">
        <f>AE105-#REF!</f>
        <v>#REF!</v>
      </c>
      <c r="AF532" s="1" t="e">
        <f>AF105-#REF!</f>
        <v>#REF!</v>
      </c>
      <c r="AG532" s="1" t="e">
        <f>AG105-#REF!</f>
        <v>#REF!</v>
      </c>
      <c r="AH532" s="1" t="e">
        <f>AH105-#REF!</f>
        <v>#REF!</v>
      </c>
      <c r="AI532" s="1" t="e">
        <f>AI105-#REF!</f>
        <v>#REF!</v>
      </c>
      <c r="AJ532" s="1" t="e">
        <f>AJ105-#REF!</f>
        <v>#REF!</v>
      </c>
      <c r="AK532" s="1" t="e">
        <f>AK105-#REF!</f>
        <v>#REF!</v>
      </c>
      <c r="AL532" s="1" t="e">
        <f>AL105-#REF!</f>
        <v>#REF!</v>
      </c>
      <c r="AM532" s="1" t="e">
        <f>AM105-#REF!</f>
        <v>#REF!</v>
      </c>
      <c r="AN532" s="1" t="e">
        <f>AN105-#REF!</f>
        <v>#REF!</v>
      </c>
      <c r="AO532" s="1" t="e">
        <f>AO105-#REF!</f>
        <v>#REF!</v>
      </c>
      <c r="AP532" s="1" t="e">
        <f>AP105-#REF!</f>
        <v>#REF!</v>
      </c>
      <c r="AQ532" s="1" t="e">
        <f>AQ105-#REF!</f>
        <v>#REF!</v>
      </c>
      <c r="AR532" s="1" t="e">
        <f>AR105-#REF!</f>
        <v>#REF!</v>
      </c>
      <c r="AS532" s="1" t="e">
        <f>AS105-#REF!</f>
        <v>#REF!</v>
      </c>
      <c r="AT532" s="1" t="e">
        <f>AT105-#REF!</f>
        <v>#REF!</v>
      </c>
      <c r="AU532" s="1" t="e">
        <f>AU105-#REF!</f>
        <v>#REF!</v>
      </c>
      <c r="AV532" s="1" t="e">
        <f>AV105-#REF!</f>
        <v>#REF!</v>
      </c>
      <c r="AW532" s="1" t="e">
        <f>AW105-#REF!</f>
        <v>#REF!</v>
      </c>
      <c r="AX532" s="1" t="e">
        <f>AX105-#REF!</f>
        <v>#REF!</v>
      </c>
      <c r="AY532" s="1" t="e">
        <f>AY105-#REF!</f>
        <v>#REF!</v>
      </c>
      <c r="AZ532" s="1" t="e">
        <f>AZ105-#REF!</f>
        <v>#REF!</v>
      </c>
      <c r="BA532" s="1" t="e">
        <f>BA105-#REF!</f>
        <v>#REF!</v>
      </c>
      <c r="BB532" s="1" t="e">
        <f>BB105-#REF!</f>
        <v>#REF!</v>
      </c>
      <c r="BC532" s="1" t="e">
        <f>BC105-#REF!</f>
        <v>#REF!</v>
      </c>
      <c r="BD532" s="1" t="e">
        <f>BD105-#REF!</f>
        <v>#REF!</v>
      </c>
      <c r="BE532" s="1" t="e">
        <f>BE105-#REF!</f>
        <v>#REF!</v>
      </c>
      <c r="BF532" s="1" t="e">
        <f>BF105-#REF!</f>
        <v>#REF!</v>
      </c>
      <c r="BG532" s="1" t="e">
        <f>BG105-#REF!</f>
        <v>#REF!</v>
      </c>
      <c r="BH532" s="1" t="e">
        <f>BH105-#REF!</f>
        <v>#REF!</v>
      </c>
      <c r="BI532" s="1" t="e">
        <f>BI105-#REF!</f>
        <v>#REF!</v>
      </c>
      <c r="BJ532" s="1" t="e">
        <f>BJ105-#REF!</f>
        <v>#REF!</v>
      </c>
      <c r="BK532" s="1" t="e">
        <f>BK105-#REF!</f>
        <v>#REF!</v>
      </c>
      <c r="BL532" s="1" t="e">
        <f>BL105-#REF!</f>
        <v>#REF!</v>
      </c>
      <c r="BM532" s="1" t="e">
        <f>BM105-#REF!</f>
        <v>#REF!</v>
      </c>
      <c r="BN532" s="1" t="e">
        <f>BN105-#REF!</f>
        <v>#REF!</v>
      </c>
      <c r="BO532" s="1" t="e">
        <f>BO105-#REF!</f>
        <v>#REF!</v>
      </c>
      <c r="BP532" s="1" t="e">
        <f>BP105-#REF!</f>
        <v>#REF!</v>
      </c>
      <c r="BQ532" s="1" t="e">
        <f>BQ105-#REF!</f>
        <v>#REF!</v>
      </c>
      <c r="BR532" s="1" t="e">
        <f>BR105-#REF!</f>
        <v>#REF!</v>
      </c>
      <c r="BS532" s="1" t="e">
        <f>BS105-#REF!</f>
        <v>#REF!</v>
      </c>
      <c r="BT532" s="1" t="e">
        <f>BT105-#REF!</f>
        <v>#REF!</v>
      </c>
      <c r="BU532" s="1" t="e">
        <f>BU105-#REF!</f>
        <v>#REF!</v>
      </c>
      <c r="BV532" s="1" t="e">
        <f>BV105-#REF!</f>
        <v>#REF!</v>
      </c>
    </row>
    <row r="533" spans="7:74" hidden="1" x14ac:dyDescent="0.35">
      <c r="G533" s="1" t="e">
        <f>G107-#REF!</f>
        <v>#REF!</v>
      </c>
      <c r="H533" s="1" t="e">
        <f>H107-#REF!</f>
        <v>#REF!</v>
      </c>
      <c r="I533" s="1" t="e">
        <f>I107-#REF!</f>
        <v>#REF!</v>
      </c>
      <c r="J533" s="1" t="e">
        <f>J107-#REF!</f>
        <v>#REF!</v>
      </c>
      <c r="K533" s="1" t="e">
        <f>K107-#REF!</f>
        <v>#REF!</v>
      </c>
      <c r="L533" s="1" t="e">
        <f>L107-#REF!</f>
        <v>#REF!</v>
      </c>
      <c r="M533" s="1" t="e">
        <f>M107-#REF!</f>
        <v>#REF!</v>
      </c>
      <c r="N533" s="1" t="e">
        <f>N107-#REF!</f>
        <v>#REF!</v>
      </c>
      <c r="O533" s="1" t="e">
        <f>O107-#REF!</f>
        <v>#REF!</v>
      </c>
      <c r="P533" s="1" t="e">
        <f>P107-#REF!</f>
        <v>#REF!</v>
      </c>
      <c r="Q533" s="1" t="e">
        <f>Q107-#REF!</f>
        <v>#REF!</v>
      </c>
      <c r="R533" s="1" t="e">
        <f>R107-#REF!</f>
        <v>#REF!</v>
      </c>
      <c r="S533" s="1" t="e">
        <f>S107-#REF!</f>
        <v>#REF!</v>
      </c>
      <c r="T533" s="1" t="e">
        <f>T107-#REF!</f>
        <v>#REF!</v>
      </c>
      <c r="U533" s="1" t="e">
        <f>U107-#REF!</f>
        <v>#REF!</v>
      </c>
      <c r="V533" s="1" t="e">
        <f>V107-#REF!</f>
        <v>#REF!</v>
      </c>
      <c r="W533" s="1" t="e">
        <f>W107-#REF!</f>
        <v>#REF!</v>
      </c>
      <c r="X533" s="1" t="e">
        <f>X107-#REF!</f>
        <v>#REF!</v>
      </c>
      <c r="Y533" s="1" t="e">
        <f>Y107-#REF!</f>
        <v>#REF!</v>
      </c>
      <c r="Z533" s="1" t="e">
        <f>Z107-#REF!</f>
        <v>#REF!</v>
      </c>
      <c r="AA533" s="1" t="e">
        <f>AA107-#REF!</f>
        <v>#REF!</v>
      </c>
      <c r="AB533" s="1" t="e">
        <f>AB107-#REF!</f>
        <v>#REF!</v>
      </c>
      <c r="AC533" s="1" t="e">
        <f>AC107-#REF!</f>
        <v>#REF!</v>
      </c>
      <c r="AD533" s="1" t="e">
        <f>AD107-#REF!</f>
        <v>#REF!</v>
      </c>
      <c r="AE533" s="1" t="e">
        <f>AE107-#REF!</f>
        <v>#REF!</v>
      </c>
      <c r="AF533" s="1" t="e">
        <f>AF107-#REF!</f>
        <v>#REF!</v>
      </c>
      <c r="AG533" s="1" t="e">
        <f>AG107-#REF!</f>
        <v>#REF!</v>
      </c>
      <c r="AH533" s="1" t="e">
        <f>AH107-#REF!</f>
        <v>#REF!</v>
      </c>
      <c r="AI533" s="1" t="e">
        <f>AI107-#REF!</f>
        <v>#REF!</v>
      </c>
      <c r="AJ533" s="1" t="e">
        <f>AJ107-#REF!</f>
        <v>#REF!</v>
      </c>
      <c r="AK533" s="1" t="e">
        <f>AK107-#REF!</f>
        <v>#REF!</v>
      </c>
      <c r="AL533" s="1" t="e">
        <f>AL107-#REF!</f>
        <v>#REF!</v>
      </c>
      <c r="AM533" s="1" t="e">
        <f>AM107-#REF!</f>
        <v>#REF!</v>
      </c>
      <c r="AN533" s="1" t="e">
        <f>AN107-#REF!</f>
        <v>#REF!</v>
      </c>
      <c r="AO533" s="1" t="e">
        <f>AO107-#REF!</f>
        <v>#REF!</v>
      </c>
      <c r="AP533" s="1" t="e">
        <f>AP107-#REF!</f>
        <v>#REF!</v>
      </c>
      <c r="AQ533" s="1" t="e">
        <f>AQ107-#REF!</f>
        <v>#REF!</v>
      </c>
      <c r="AR533" s="1" t="e">
        <f>AR107-#REF!</f>
        <v>#REF!</v>
      </c>
      <c r="AS533" s="1" t="e">
        <f>AS107-#REF!</f>
        <v>#REF!</v>
      </c>
      <c r="AT533" s="1" t="e">
        <f>AT107-#REF!</f>
        <v>#REF!</v>
      </c>
      <c r="AU533" s="1" t="e">
        <f>AU107-#REF!</f>
        <v>#REF!</v>
      </c>
      <c r="AV533" s="1" t="e">
        <f>AV107-#REF!</f>
        <v>#REF!</v>
      </c>
      <c r="AW533" s="1" t="e">
        <f>AW107-#REF!</f>
        <v>#REF!</v>
      </c>
      <c r="AX533" s="1" t="e">
        <f>AX107-#REF!</f>
        <v>#REF!</v>
      </c>
      <c r="AY533" s="1" t="e">
        <f>AY107-#REF!</f>
        <v>#REF!</v>
      </c>
      <c r="AZ533" s="1" t="e">
        <f>AZ107-#REF!</f>
        <v>#REF!</v>
      </c>
      <c r="BA533" s="1" t="e">
        <f>BA107-#REF!</f>
        <v>#REF!</v>
      </c>
      <c r="BB533" s="1" t="e">
        <f>BB107-#REF!</f>
        <v>#REF!</v>
      </c>
      <c r="BC533" s="1" t="e">
        <f>BC107-#REF!</f>
        <v>#REF!</v>
      </c>
      <c r="BD533" s="1" t="e">
        <f>BD107-#REF!</f>
        <v>#REF!</v>
      </c>
      <c r="BE533" s="1" t="e">
        <f>BE107-#REF!</f>
        <v>#REF!</v>
      </c>
      <c r="BF533" s="1" t="e">
        <f>BF107-#REF!</f>
        <v>#REF!</v>
      </c>
      <c r="BG533" s="1" t="e">
        <f>BG107-#REF!</f>
        <v>#REF!</v>
      </c>
      <c r="BH533" s="1" t="e">
        <f>BH107-#REF!</f>
        <v>#REF!</v>
      </c>
      <c r="BI533" s="1" t="e">
        <f>BI107-#REF!</f>
        <v>#REF!</v>
      </c>
      <c r="BJ533" s="1" t="e">
        <f>BJ107-#REF!</f>
        <v>#REF!</v>
      </c>
      <c r="BK533" s="1" t="e">
        <f>BK107-#REF!</f>
        <v>#REF!</v>
      </c>
      <c r="BL533" s="1" t="e">
        <f>BL107-#REF!</f>
        <v>#REF!</v>
      </c>
      <c r="BM533" s="1" t="e">
        <f>BM107-#REF!</f>
        <v>#REF!</v>
      </c>
      <c r="BN533" s="1" t="e">
        <f>BN107-#REF!</f>
        <v>#REF!</v>
      </c>
      <c r="BO533" s="1" t="e">
        <f>BO107-#REF!</f>
        <v>#REF!</v>
      </c>
      <c r="BP533" s="1" t="e">
        <f>BP107-#REF!</f>
        <v>#REF!</v>
      </c>
      <c r="BQ533" s="1" t="e">
        <f>BQ107-#REF!</f>
        <v>#REF!</v>
      </c>
      <c r="BR533" s="1" t="e">
        <f>BR107-#REF!</f>
        <v>#REF!</v>
      </c>
      <c r="BS533" s="1" t="e">
        <f>BS107-#REF!</f>
        <v>#REF!</v>
      </c>
      <c r="BT533" s="1" t="e">
        <f>BT107-#REF!</f>
        <v>#REF!</v>
      </c>
      <c r="BU533" s="1" t="e">
        <f>BU107-#REF!</f>
        <v>#REF!</v>
      </c>
      <c r="BV533" s="1" t="e">
        <f>BV107-#REF!</f>
        <v>#REF!</v>
      </c>
    </row>
    <row r="534" spans="7:74" hidden="1" x14ac:dyDescent="0.35">
      <c r="G534" s="1" t="e">
        <f>G108-#REF!</f>
        <v>#REF!</v>
      </c>
      <c r="H534" s="1" t="e">
        <f>H108-#REF!</f>
        <v>#REF!</v>
      </c>
      <c r="I534" s="1" t="e">
        <f>I108-#REF!</f>
        <v>#REF!</v>
      </c>
      <c r="J534" s="1" t="e">
        <f>J108-#REF!</f>
        <v>#REF!</v>
      </c>
      <c r="K534" s="1" t="e">
        <f>K108-#REF!</f>
        <v>#REF!</v>
      </c>
      <c r="L534" s="1" t="e">
        <f>L108-#REF!</f>
        <v>#REF!</v>
      </c>
      <c r="M534" s="1" t="e">
        <f>M108-#REF!</f>
        <v>#REF!</v>
      </c>
      <c r="N534" s="1" t="e">
        <f>N108-#REF!</f>
        <v>#REF!</v>
      </c>
      <c r="O534" s="1" t="e">
        <f>O108-#REF!</f>
        <v>#REF!</v>
      </c>
      <c r="P534" s="1" t="e">
        <f>P108-#REF!</f>
        <v>#REF!</v>
      </c>
      <c r="Q534" s="1" t="e">
        <f>Q108-#REF!</f>
        <v>#REF!</v>
      </c>
      <c r="R534" s="1" t="e">
        <f>R108-#REF!</f>
        <v>#REF!</v>
      </c>
      <c r="S534" s="1" t="e">
        <f>S108-#REF!</f>
        <v>#REF!</v>
      </c>
      <c r="T534" s="1" t="e">
        <f>T108-#REF!</f>
        <v>#REF!</v>
      </c>
      <c r="U534" s="1" t="e">
        <f>U108-#REF!</f>
        <v>#REF!</v>
      </c>
      <c r="V534" s="1" t="e">
        <f>V108-#REF!</f>
        <v>#REF!</v>
      </c>
      <c r="W534" s="1" t="e">
        <f>W108-#REF!</f>
        <v>#REF!</v>
      </c>
      <c r="X534" s="1" t="e">
        <f>X108-#REF!</f>
        <v>#REF!</v>
      </c>
      <c r="Y534" s="1" t="e">
        <f>Y108-#REF!</f>
        <v>#REF!</v>
      </c>
      <c r="Z534" s="1" t="e">
        <f>Z108-#REF!</f>
        <v>#REF!</v>
      </c>
      <c r="AA534" s="1" t="e">
        <f>AA108-#REF!</f>
        <v>#REF!</v>
      </c>
      <c r="AB534" s="1" t="e">
        <f>AB108-#REF!</f>
        <v>#REF!</v>
      </c>
      <c r="AC534" s="1" t="e">
        <f>AC108-#REF!</f>
        <v>#REF!</v>
      </c>
      <c r="AD534" s="1" t="e">
        <f>AD108-#REF!</f>
        <v>#REF!</v>
      </c>
      <c r="AE534" s="1" t="e">
        <f>AE108-#REF!</f>
        <v>#REF!</v>
      </c>
      <c r="AF534" s="1" t="e">
        <f>AF108-#REF!</f>
        <v>#REF!</v>
      </c>
      <c r="AG534" s="1" t="e">
        <f>AG108-#REF!</f>
        <v>#REF!</v>
      </c>
      <c r="AH534" s="1" t="e">
        <f>AH108-#REF!</f>
        <v>#REF!</v>
      </c>
      <c r="AI534" s="1" t="e">
        <f>AI108-#REF!</f>
        <v>#REF!</v>
      </c>
      <c r="AJ534" s="1" t="e">
        <f>AJ108-#REF!</f>
        <v>#REF!</v>
      </c>
      <c r="AK534" s="1" t="e">
        <f>AK108-#REF!</f>
        <v>#REF!</v>
      </c>
      <c r="AL534" s="1" t="e">
        <f>AL108-#REF!</f>
        <v>#REF!</v>
      </c>
      <c r="AM534" s="1" t="e">
        <f>AM108-#REF!</f>
        <v>#REF!</v>
      </c>
      <c r="AN534" s="1" t="e">
        <f>AN108-#REF!</f>
        <v>#REF!</v>
      </c>
      <c r="AO534" s="1" t="e">
        <f>AO108-#REF!</f>
        <v>#REF!</v>
      </c>
      <c r="AP534" s="1" t="e">
        <f>AP108-#REF!</f>
        <v>#REF!</v>
      </c>
      <c r="AQ534" s="1" t="e">
        <f>AQ108-#REF!</f>
        <v>#REF!</v>
      </c>
      <c r="AR534" s="1" t="e">
        <f>AR108-#REF!</f>
        <v>#REF!</v>
      </c>
      <c r="AS534" s="1" t="e">
        <f>AS108-#REF!</f>
        <v>#REF!</v>
      </c>
      <c r="AT534" s="1" t="e">
        <f>AT108-#REF!</f>
        <v>#REF!</v>
      </c>
      <c r="AU534" s="1" t="e">
        <f>AU108-#REF!</f>
        <v>#REF!</v>
      </c>
      <c r="AV534" s="1" t="e">
        <f>AV108-#REF!</f>
        <v>#REF!</v>
      </c>
      <c r="AW534" s="1" t="e">
        <f>AW108-#REF!</f>
        <v>#REF!</v>
      </c>
      <c r="AX534" s="1" t="e">
        <f>AX108-#REF!</f>
        <v>#REF!</v>
      </c>
      <c r="AY534" s="1" t="e">
        <f>AY108-#REF!</f>
        <v>#REF!</v>
      </c>
      <c r="AZ534" s="1" t="e">
        <f>AZ108-#REF!</f>
        <v>#REF!</v>
      </c>
      <c r="BA534" s="1" t="e">
        <f>BA108-#REF!</f>
        <v>#REF!</v>
      </c>
      <c r="BB534" s="1" t="e">
        <f>BB108-#REF!</f>
        <v>#REF!</v>
      </c>
      <c r="BC534" s="1" t="e">
        <f>BC108-#REF!</f>
        <v>#REF!</v>
      </c>
      <c r="BD534" s="1" t="e">
        <f>BD108-#REF!</f>
        <v>#REF!</v>
      </c>
      <c r="BE534" s="1" t="e">
        <f>BE108-#REF!</f>
        <v>#REF!</v>
      </c>
      <c r="BF534" s="1" t="e">
        <f>BF108-#REF!</f>
        <v>#REF!</v>
      </c>
      <c r="BG534" s="1" t="e">
        <f>BG108-#REF!</f>
        <v>#REF!</v>
      </c>
      <c r="BH534" s="1" t="e">
        <f>BH108-#REF!</f>
        <v>#REF!</v>
      </c>
      <c r="BI534" s="1" t="e">
        <f>BI108-#REF!</f>
        <v>#REF!</v>
      </c>
      <c r="BJ534" s="1" t="e">
        <f>BJ108-#REF!</f>
        <v>#REF!</v>
      </c>
      <c r="BK534" s="1" t="e">
        <f>BK108-#REF!</f>
        <v>#REF!</v>
      </c>
      <c r="BL534" s="1" t="e">
        <f>BL108-#REF!</f>
        <v>#REF!</v>
      </c>
      <c r="BM534" s="1" t="e">
        <f>BM108-#REF!</f>
        <v>#REF!</v>
      </c>
      <c r="BN534" s="1" t="e">
        <f>BN108-#REF!</f>
        <v>#REF!</v>
      </c>
      <c r="BO534" s="1" t="e">
        <f>BO108-#REF!</f>
        <v>#REF!</v>
      </c>
      <c r="BP534" s="1" t="e">
        <f>BP108-#REF!</f>
        <v>#REF!</v>
      </c>
      <c r="BQ534" s="1" t="e">
        <f>BQ108-#REF!</f>
        <v>#REF!</v>
      </c>
      <c r="BR534" s="1" t="e">
        <f>BR108-#REF!</f>
        <v>#REF!</v>
      </c>
      <c r="BS534" s="1" t="e">
        <f>BS108-#REF!</f>
        <v>#REF!</v>
      </c>
      <c r="BT534" s="1" t="e">
        <f>BT108-#REF!</f>
        <v>#REF!</v>
      </c>
      <c r="BU534" s="1" t="e">
        <f>BU108-#REF!</f>
        <v>#REF!</v>
      </c>
      <c r="BV534" s="1" t="e">
        <f>BV108-#REF!</f>
        <v>#REF!</v>
      </c>
    </row>
    <row r="535" spans="7:74" hidden="1" x14ac:dyDescent="0.35">
      <c r="G535" s="1" t="e">
        <f>G109-#REF!</f>
        <v>#REF!</v>
      </c>
      <c r="H535" s="1" t="e">
        <f>H109-#REF!</f>
        <v>#REF!</v>
      </c>
      <c r="I535" s="1" t="e">
        <f>I109-#REF!</f>
        <v>#REF!</v>
      </c>
      <c r="J535" s="1" t="e">
        <f>J109-#REF!</f>
        <v>#REF!</v>
      </c>
      <c r="K535" s="1" t="e">
        <f>K109-#REF!</f>
        <v>#REF!</v>
      </c>
      <c r="L535" s="1" t="e">
        <f>L109-#REF!</f>
        <v>#REF!</v>
      </c>
      <c r="M535" s="1" t="e">
        <f>M109-#REF!</f>
        <v>#REF!</v>
      </c>
      <c r="N535" s="1" t="e">
        <f>N109-#REF!</f>
        <v>#REF!</v>
      </c>
      <c r="O535" s="1" t="e">
        <f>O109-#REF!</f>
        <v>#REF!</v>
      </c>
      <c r="P535" s="1" t="e">
        <f>P109-#REF!</f>
        <v>#REF!</v>
      </c>
      <c r="Q535" s="1" t="e">
        <f>Q109-#REF!</f>
        <v>#REF!</v>
      </c>
      <c r="R535" s="1" t="e">
        <f>R109-#REF!</f>
        <v>#REF!</v>
      </c>
      <c r="S535" s="1" t="e">
        <f>S109-#REF!</f>
        <v>#REF!</v>
      </c>
      <c r="T535" s="1" t="e">
        <f>T109-#REF!</f>
        <v>#REF!</v>
      </c>
      <c r="U535" s="1" t="e">
        <f>U109-#REF!</f>
        <v>#REF!</v>
      </c>
      <c r="V535" s="1" t="e">
        <f>V109-#REF!</f>
        <v>#REF!</v>
      </c>
      <c r="W535" s="1" t="e">
        <f>W109-#REF!</f>
        <v>#REF!</v>
      </c>
      <c r="X535" s="1" t="e">
        <f>X109-#REF!</f>
        <v>#REF!</v>
      </c>
      <c r="Y535" s="1" t="e">
        <f>Y109-#REF!</f>
        <v>#REF!</v>
      </c>
      <c r="Z535" s="1" t="e">
        <f>Z109-#REF!</f>
        <v>#REF!</v>
      </c>
      <c r="AA535" s="1" t="e">
        <f>AA109-#REF!</f>
        <v>#REF!</v>
      </c>
      <c r="AB535" s="1" t="e">
        <f>AB109-#REF!</f>
        <v>#REF!</v>
      </c>
      <c r="AC535" s="1" t="e">
        <f>AC109-#REF!</f>
        <v>#REF!</v>
      </c>
      <c r="AD535" s="1" t="e">
        <f>AD109-#REF!</f>
        <v>#REF!</v>
      </c>
      <c r="AE535" s="1" t="e">
        <f>AE109-#REF!</f>
        <v>#REF!</v>
      </c>
      <c r="AF535" s="1" t="e">
        <f>AF109-#REF!</f>
        <v>#REF!</v>
      </c>
      <c r="AG535" s="1" t="e">
        <f>AG109-#REF!</f>
        <v>#REF!</v>
      </c>
      <c r="AH535" s="1" t="e">
        <f>AH109-#REF!</f>
        <v>#REF!</v>
      </c>
      <c r="AI535" s="1" t="e">
        <f>AI109-#REF!</f>
        <v>#REF!</v>
      </c>
      <c r="AJ535" s="1" t="e">
        <f>AJ109-#REF!</f>
        <v>#REF!</v>
      </c>
      <c r="AK535" s="1" t="e">
        <f>AK109-#REF!</f>
        <v>#REF!</v>
      </c>
      <c r="AL535" s="1" t="e">
        <f>AL109-#REF!</f>
        <v>#REF!</v>
      </c>
      <c r="AM535" s="1" t="e">
        <f>AM109-#REF!</f>
        <v>#REF!</v>
      </c>
      <c r="AN535" s="1" t="e">
        <f>AN109-#REF!</f>
        <v>#REF!</v>
      </c>
      <c r="AO535" s="1" t="e">
        <f>AO109-#REF!</f>
        <v>#REF!</v>
      </c>
      <c r="AP535" s="1" t="e">
        <f>AP109-#REF!</f>
        <v>#REF!</v>
      </c>
      <c r="AQ535" s="1" t="e">
        <f>AQ109-#REF!</f>
        <v>#REF!</v>
      </c>
      <c r="AR535" s="1" t="e">
        <f>AR109-#REF!</f>
        <v>#REF!</v>
      </c>
      <c r="AS535" s="1" t="e">
        <f>AS109-#REF!</f>
        <v>#REF!</v>
      </c>
      <c r="AT535" s="1" t="e">
        <f>AT109-#REF!</f>
        <v>#REF!</v>
      </c>
      <c r="AU535" s="1" t="e">
        <f>AU109-#REF!</f>
        <v>#REF!</v>
      </c>
      <c r="AV535" s="1" t="e">
        <f>AV109-#REF!</f>
        <v>#REF!</v>
      </c>
      <c r="AW535" s="1" t="e">
        <f>AW109-#REF!</f>
        <v>#REF!</v>
      </c>
      <c r="AX535" s="1" t="e">
        <f>AX109-#REF!</f>
        <v>#REF!</v>
      </c>
      <c r="AY535" s="1" t="e">
        <f>AY109-#REF!</f>
        <v>#REF!</v>
      </c>
      <c r="AZ535" s="1" t="e">
        <f>AZ109-#REF!</f>
        <v>#REF!</v>
      </c>
      <c r="BA535" s="1" t="e">
        <f>BA109-#REF!</f>
        <v>#REF!</v>
      </c>
      <c r="BB535" s="1" t="e">
        <f>BB109-#REF!</f>
        <v>#REF!</v>
      </c>
      <c r="BC535" s="1" t="e">
        <f>BC109-#REF!</f>
        <v>#REF!</v>
      </c>
      <c r="BD535" s="1" t="e">
        <f>BD109-#REF!</f>
        <v>#REF!</v>
      </c>
      <c r="BE535" s="1" t="e">
        <f>BE109-#REF!</f>
        <v>#REF!</v>
      </c>
      <c r="BF535" s="1" t="e">
        <f>BF109-#REF!</f>
        <v>#REF!</v>
      </c>
      <c r="BG535" s="1" t="e">
        <f>BG109-#REF!</f>
        <v>#REF!</v>
      </c>
      <c r="BH535" s="1" t="e">
        <f>BH109-#REF!</f>
        <v>#REF!</v>
      </c>
      <c r="BI535" s="1" t="e">
        <f>BI109-#REF!</f>
        <v>#REF!</v>
      </c>
      <c r="BJ535" s="1" t="e">
        <f>BJ109-#REF!</f>
        <v>#REF!</v>
      </c>
      <c r="BK535" s="1" t="e">
        <f>BK109-#REF!</f>
        <v>#REF!</v>
      </c>
      <c r="BL535" s="1" t="e">
        <f>BL109-#REF!</f>
        <v>#REF!</v>
      </c>
      <c r="BM535" s="1" t="e">
        <f>BM109-#REF!</f>
        <v>#REF!</v>
      </c>
      <c r="BN535" s="1" t="e">
        <f>BN109-#REF!</f>
        <v>#REF!</v>
      </c>
      <c r="BO535" s="1" t="e">
        <f>BO109-#REF!</f>
        <v>#REF!</v>
      </c>
      <c r="BP535" s="1" t="e">
        <f>BP109-#REF!</f>
        <v>#REF!</v>
      </c>
      <c r="BQ535" s="1" t="e">
        <f>BQ109-#REF!</f>
        <v>#REF!</v>
      </c>
      <c r="BR535" s="1" t="e">
        <f>BR109-#REF!</f>
        <v>#REF!</v>
      </c>
      <c r="BS535" s="1" t="e">
        <f>BS109-#REF!</f>
        <v>#REF!</v>
      </c>
      <c r="BT535" s="1" t="e">
        <f>BT109-#REF!</f>
        <v>#REF!</v>
      </c>
      <c r="BU535" s="1" t="e">
        <f>BU109-#REF!</f>
        <v>#REF!</v>
      </c>
      <c r="BV535" s="1" t="e">
        <f>BV109-#REF!</f>
        <v>#REF!</v>
      </c>
    </row>
    <row r="536" spans="7:74" hidden="1" x14ac:dyDescent="0.35">
      <c r="G536" s="1" t="e">
        <f>G110-#REF!</f>
        <v>#REF!</v>
      </c>
      <c r="H536" s="1" t="e">
        <f>H110-#REF!</f>
        <v>#REF!</v>
      </c>
      <c r="I536" s="1" t="e">
        <f>I110-#REF!</f>
        <v>#REF!</v>
      </c>
      <c r="J536" s="1" t="e">
        <f>J110-#REF!</f>
        <v>#REF!</v>
      </c>
      <c r="K536" s="1" t="e">
        <f>K110-#REF!</f>
        <v>#REF!</v>
      </c>
      <c r="L536" s="1" t="e">
        <f>L110-#REF!</f>
        <v>#REF!</v>
      </c>
      <c r="M536" s="1" t="e">
        <f>M110-#REF!</f>
        <v>#REF!</v>
      </c>
      <c r="N536" s="1" t="e">
        <f>N110-#REF!</f>
        <v>#REF!</v>
      </c>
      <c r="O536" s="1" t="e">
        <f>O110-#REF!</f>
        <v>#REF!</v>
      </c>
      <c r="P536" s="1" t="e">
        <f>P110-#REF!</f>
        <v>#REF!</v>
      </c>
      <c r="Q536" s="1" t="e">
        <f>Q110-#REF!</f>
        <v>#REF!</v>
      </c>
      <c r="R536" s="1" t="e">
        <f>R110-#REF!</f>
        <v>#REF!</v>
      </c>
      <c r="S536" s="1" t="e">
        <f>S110-#REF!</f>
        <v>#REF!</v>
      </c>
      <c r="T536" s="1" t="e">
        <f>T110-#REF!</f>
        <v>#REF!</v>
      </c>
      <c r="U536" s="1" t="e">
        <f>U110-#REF!</f>
        <v>#REF!</v>
      </c>
      <c r="V536" s="1" t="e">
        <f>V110-#REF!</f>
        <v>#REF!</v>
      </c>
      <c r="W536" s="1" t="e">
        <f>W110-#REF!</f>
        <v>#REF!</v>
      </c>
      <c r="X536" s="1" t="e">
        <f>X110-#REF!</f>
        <v>#REF!</v>
      </c>
      <c r="Y536" s="1" t="e">
        <f>Y110-#REF!</f>
        <v>#REF!</v>
      </c>
      <c r="Z536" s="1" t="e">
        <f>Z110-#REF!</f>
        <v>#REF!</v>
      </c>
      <c r="AA536" s="1" t="e">
        <f>AA110-#REF!</f>
        <v>#REF!</v>
      </c>
      <c r="AB536" s="1" t="e">
        <f>AB110-#REF!</f>
        <v>#REF!</v>
      </c>
      <c r="AC536" s="1" t="e">
        <f>AC110-#REF!</f>
        <v>#REF!</v>
      </c>
      <c r="AD536" s="1" t="e">
        <f>AD110-#REF!</f>
        <v>#REF!</v>
      </c>
      <c r="AE536" s="1" t="e">
        <f>AE110-#REF!</f>
        <v>#REF!</v>
      </c>
      <c r="AF536" s="1" t="e">
        <f>AF110-#REF!</f>
        <v>#REF!</v>
      </c>
      <c r="AG536" s="1" t="e">
        <f>AG110-#REF!</f>
        <v>#REF!</v>
      </c>
      <c r="AH536" s="1" t="e">
        <f>AH110-#REF!</f>
        <v>#REF!</v>
      </c>
      <c r="AI536" s="1" t="e">
        <f>AI110-#REF!</f>
        <v>#REF!</v>
      </c>
      <c r="AJ536" s="1" t="e">
        <f>AJ110-#REF!</f>
        <v>#REF!</v>
      </c>
      <c r="AK536" s="1" t="e">
        <f>AK110-#REF!</f>
        <v>#REF!</v>
      </c>
      <c r="AL536" s="1" t="e">
        <f>AL110-#REF!</f>
        <v>#REF!</v>
      </c>
      <c r="AM536" s="1" t="e">
        <f>AM110-#REF!</f>
        <v>#REF!</v>
      </c>
      <c r="AN536" s="1" t="e">
        <f>AN110-#REF!</f>
        <v>#REF!</v>
      </c>
      <c r="AO536" s="1" t="e">
        <f>AO110-#REF!</f>
        <v>#REF!</v>
      </c>
      <c r="AP536" s="1" t="e">
        <f>AP110-#REF!</f>
        <v>#REF!</v>
      </c>
      <c r="AQ536" s="1" t="e">
        <f>AQ110-#REF!</f>
        <v>#REF!</v>
      </c>
      <c r="AR536" s="1" t="e">
        <f>AR110-#REF!</f>
        <v>#REF!</v>
      </c>
      <c r="AS536" s="1" t="e">
        <f>AS110-#REF!</f>
        <v>#REF!</v>
      </c>
      <c r="AT536" s="1" t="e">
        <f>AT110-#REF!</f>
        <v>#REF!</v>
      </c>
      <c r="AU536" s="1" t="e">
        <f>AU110-#REF!</f>
        <v>#REF!</v>
      </c>
      <c r="AV536" s="1" t="e">
        <f>AV110-#REF!</f>
        <v>#REF!</v>
      </c>
      <c r="AW536" s="1" t="e">
        <f>AW110-#REF!</f>
        <v>#REF!</v>
      </c>
      <c r="AX536" s="1" t="e">
        <f>AX110-#REF!</f>
        <v>#REF!</v>
      </c>
      <c r="AY536" s="1" t="e">
        <f>AY110-#REF!</f>
        <v>#REF!</v>
      </c>
      <c r="AZ536" s="1" t="e">
        <f>AZ110-#REF!</f>
        <v>#REF!</v>
      </c>
      <c r="BA536" s="1" t="e">
        <f>BA110-#REF!</f>
        <v>#REF!</v>
      </c>
      <c r="BB536" s="1" t="e">
        <f>BB110-#REF!</f>
        <v>#REF!</v>
      </c>
      <c r="BC536" s="1" t="e">
        <f>BC110-#REF!</f>
        <v>#REF!</v>
      </c>
      <c r="BD536" s="1" t="e">
        <f>BD110-#REF!</f>
        <v>#REF!</v>
      </c>
      <c r="BE536" s="1" t="e">
        <f>BE110-#REF!</f>
        <v>#REF!</v>
      </c>
      <c r="BF536" s="1" t="e">
        <f>BF110-#REF!</f>
        <v>#REF!</v>
      </c>
      <c r="BG536" s="1" t="e">
        <f>BG110-#REF!</f>
        <v>#REF!</v>
      </c>
      <c r="BH536" s="1" t="e">
        <f>BH110-#REF!</f>
        <v>#REF!</v>
      </c>
      <c r="BI536" s="1" t="e">
        <f>BI110-#REF!</f>
        <v>#REF!</v>
      </c>
      <c r="BJ536" s="1" t="e">
        <f>BJ110-#REF!</f>
        <v>#REF!</v>
      </c>
      <c r="BK536" s="1" t="e">
        <f>BK110-#REF!</f>
        <v>#REF!</v>
      </c>
      <c r="BL536" s="1" t="e">
        <f>BL110-#REF!</f>
        <v>#REF!</v>
      </c>
      <c r="BM536" s="1" t="e">
        <f>BM110-#REF!</f>
        <v>#REF!</v>
      </c>
      <c r="BN536" s="1" t="e">
        <f>BN110-#REF!</f>
        <v>#REF!</v>
      </c>
      <c r="BO536" s="1" t="e">
        <f>BO110-#REF!</f>
        <v>#REF!</v>
      </c>
      <c r="BP536" s="1" t="e">
        <f>BP110-#REF!</f>
        <v>#REF!</v>
      </c>
      <c r="BQ536" s="1" t="e">
        <f>BQ110-#REF!</f>
        <v>#REF!</v>
      </c>
      <c r="BR536" s="1" t="e">
        <f>BR110-#REF!</f>
        <v>#REF!</v>
      </c>
      <c r="BS536" s="1" t="e">
        <f>BS110-#REF!</f>
        <v>#REF!</v>
      </c>
      <c r="BT536" s="1" t="e">
        <f>BT110-#REF!</f>
        <v>#REF!</v>
      </c>
      <c r="BU536" s="1" t="e">
        <f>BU110-#REF!</f>
        <v>#REF!</v>
      </c>
      <c r="BV536" s="1" t="e">
        <f>BV110-#REF!</f>
        <v>#REF!</v>
      </c>
    </row>
    <row r="537" spans="7:74" hidden="1" x14ac:dyDescent="0.35">
      <c r="G537" s="1" t="e">
        <f>G111-#REF!</f>
        <v>#REF!</v>
      </c>
      <c r="H537" s="1" t="e">
        <f>H111-#REF!</f>
        <v>#REF!</v>
      </c>
      <c r="I537" s="1" t="e">
        <f>I111-#REF!</f>
        <v>#REF!</v>
      </c>
      <c r="J537" s="1" t="e">
        <f>J111-#REF!</f>
        <v>#REF!</v>
      </c>
      <c r="K537" s="1" t="e">
        <f>K111-#REF!</f>
        <v>#REF!</v>
      </c>
      <c r="L537" s="1" t="e">
        <f>L111-#REF!</f>
        <v>#REF!</v>
      </c>
      <c r="M537" s="1" t="e">
        <f>M111-#REF!</f>
        <v>#REF!</v>
      </c>
      <c r="N537" s="1" t="e">
        <f>N111-#REF!</f>
        <v>#REF!</v>
      </c>
      <c r="O537" s="1" t="e">
        <f>O111-#REF!</f>
        <v>#REF!</v>
      </c>
      <c r="P537" s="1" t="e">
        <f>P111-#REF!</f>
        <v>#REF!</v>
      </c>
      <c r="Q537" s="1" t="e">
        <f>Q111-#REF!</f>
        <v>#REF!</v>
      </c>
      <c r="R537" s="1" t="e">
        <f>R111-#REF!</f>
        <v>#REF!</v>
      </c>
      <c r="S537" s="1" t="e">
        <f>S111-#REF!</f>
        <v>#REF!</v>
      </c>
      <c r="T537" s="1" t="e">
        <f>T111-#REF!</f>
        <v>#REF!</v>
      </c>
      <c r="U537" s="1" t="e">
        <f>U111-#REF!</f>
        <v>#REF!</v>
      </c>
      <c r="V537" s="1" t="e">
        <f>V111-#REF!</f>
        <v>#REF!</v>
      </c>
      <c r="W537" s="1" t="e">
        <f>W111-#REF!</f>
        <v>#REF!</v>
      </c>
      <c r="X537" s="1" t="e">
        <f>X111-#REF!</f>
        <v>#REF!</v>
      </c>
      <c r="Y537" s="1" t="e">
        <f>Y111-#REF!</f>
        <v>#REF!</v>
      </c>
      <c r="Z537" s="1" t="e">
        <f>Z111-#REF!</f>
        <v>#REF!</v>
      </c>
      <c r="AA537" s="1" t="e">
        <f>AA111-#REF!</f>
        <v>#REF!</v>
      </c>
      <c r="AB537" s="1" t="e">
        <f>AB111-#REF!</f>
        <v>#REF!</v>
      </c>
      <c r="AC537" s="1" t="e">
        <f>AC111-#REF!</f>
        <v>#REF!</v>
      </c>
      <c r="AD537" s="1" t="e">
        <f>AD111-#REF!</f>
        <v>#REF!</v>
      </c>
      <c r="AE537" s="1" t="e">
        <f>AE111-#REF!</f>
        <v>#REF!</v>
      </c>
      <c r="AF537" s="1" t="e">
        <f>AF111-#REF!</f>
        <v>#REF!</v>
      </c>
      <c r="AG537" s="1" t="e">
        <f>AG111-#REF!</f>
        <v>#REF!</v>
      </c>
      <c r="AH537" s="1" t="e">
        <f>AH111-#REF!</f>
        <v>#REF!</v>
      </c>
      <c r="AI537" s="1" t="e">
        <f>AI111-#REF!</f>
        <v>#REF!</v>
      </c>
      <c r="AJ537" s="1" t="e">
        <f>AJ111-#REF!</f>
        <v>#REF!</v>
      </c>
      <c r="AK537" s="1" t="e">
        <f>AK111-#REF!</f>
        <v>#REF!</v>
      </c>
      <c r="AL537" s="1" t="e">
        <f>AL111-#REF!</f>
        <v>#REF!</v>
      </c>
      <c r="AM537" s="1" t="e">
        <f>AM111-#REF!</f>
        <v>#REF!</v>
      </c>
      <c r="AN537" s="1" t="e">
        <f>AN111-#REF!</f>
        <v>#REF!</v>
      </c>
      <c r="AO537" s="1" t="e">
        <f>AO111-#REF!</f>
        <v>#REF!</v>
      </c>
      <c r="AP537" s="1" t="e">
        <f>AP111-#REF!</f>
        <v>#REF!</v>
      </c>
      <c r="AQ537" s="1" t="e">
        <f>AQ111-#REF!</f>
        <v>#REF!</v>
      </c>
      <c r="AR537" s="1" t="e">
        <f>AR111-#REF!</f>
        <v>#REF!</v>
      </c>
      <c r="AS537" s="1" t="e">
        <f>AS111-#REF!</f>
        <v>#REF!</v>
      </c>
      <c r="AT537" s="1" t="e">
        <f>AT111-#REF!</f>
        <v>#REF!</v>
      </c>
      <c r="AU537" s="1" t="e">
        <f>AU111-#REF!</f>
        <v>#REF!</v>
      </c>
      <c r="AV537" s="1" t="e">
        <f>AV111-#REF!</f>
        <v>#REF!</v>
      </c>
      <c r="AW537" s="1" t="e">
        <f>AW111-#REF!</f>
        <v>#REF!</v>
      </c>
      <c r="AX537" s="1" t="e">
        <f>AX111-#REF!</f>
        <v>#REF!</v>
      </c>
      <c r="AY537" s="1" t="e">
        <f>AY111-#REF!</f>
        <v>#REF!</v>
      </c>
      <c r="AZ537" s="1" t="e">
        <f>AZ111-#REF!</f>
        <v>#REF!</v>
      </c>
      <c r="BA537" s="1" t="e">
        <f>BA111-#REF!</f>
        <v>#REF!</v>
      </c>
      <c r="BB537" s="1" t="e">
        <f>BB111-#REF!</f>
        <v>#REF!</v>
      </c>
      <c r="BC537" s="1" t="e">
        <f>BC111-#REF!</f>
        <v>#REF!</v>
      </c>
      <c r="BD537" s="1" t="e">
        <f>BD111-#REF!</f>
        <v>#REF!</v>
      </c>
      <c r="BE537" s="1" t="e">
        <f>BE111-#REF!</f>
        <v>#REF!</v>
      </c>
      <c r="BF537" s="1" t="e">
        <f>BF111-#REF!</f>
        <v>#REF!</v>
      </c>
      <c r="BG537" s="1" t="e">
        <f>BG111-#REF!</f>
        <v>#REF!</v>
      </c>
      <c r="BH537" s="1" t="e">
        <f>BH111-#REF!</f>
        <v>#REF!</v>
      </c>
      <c r="BI537" s="1" t="e">
        <f>BI111-#REF!</f>
        <v>#REF!</v>
      </c>
      <c r="BJ537" s="1" t="e">
        <f>BJ111-#REF!</f>
        <v>#REF!</v>
      </c>
      <c r="BK537" s="1" t="e">
        <f>BK111-#REF!</f>
        <v>#REF!</v>
      </c>
      <c r="BL537" s="1" t="e">
        <f>BL111-#REF!</f>
        <v>#REF!</v>
      </c>
      <c r="BM537" s="1" t="e">
        <f>BM111-#REF!</f>
        <v>#REF!</v>
      </c>
      <c r="BN537" s="1" t="e">
        <f>BN111-#REF!</f>
        <v>#REF!</v>
      </c>
      <c r="BO537" s="1" t="e">
        <f>BO111-#REF!</f>
        <v>#REF!</v>
      </c>
      <c r="BP537" s="1" t="e">
        <f>BP111-#REF!</f>
        <v>#REF!</v>
      </c>
      <c r="BQ537" s="1" t="e">
        <f>BQ111-#REF!</f>
        <v>#REF!</v>
      </c>
      <c r="BR537" s="1" t="e">
        <f>BR111-#REF!</f>
        <v>#REF!</v>
      </c>
      <c r="BS537" s="1" t="e">
        <f>BS111-#REF!</f>
        <v>#REF!</v>
      </c>
      <c r="BT537" s="1" t="e">
        <f>BT111-#REF!</f>
        <v>#REF!</v>
      </c>
      <c r="BU537" s="1" t="e">
        <f>BU111-#REF!</f>
        <v>#REF!</v>
      </c>
      <c r="BV537" s="1" t="e">
        <f>BV111-#REF!</f>
        <v>#REF!</v>
      </c>
    </row>
    <row r="538" spans="7:74" hidden="1" x14ac:dyDescent="0.35">
      <c r="G538" s="1" t="e">
        <f>G112-#REF!</f>
        <v>#REF!</v>
      </c>
      <c r="H538" s="1" t="e">
        <f>H112-#REF!</f>
        <v>#REF!</v>
      </c>
      <c r="I538" s="1" t="e">
        <f>I112-#REF!</f>
        <v>#REF!</v>
      </c>
      <c r="J538" s="1" t="e">
        <f>J112-#REF!</f>
        <v>#REF!</v>
      </c>
      <c r="K538" s="1" t="e">
        <f>K112-#REF!</f>
        <v>#REF!</v>
      </c>
      <c r="L538" s="1" t="e">
        <f>L112-#REF!</f>
        <v>#REF!</v>
      </c>
      <c r="M538" s="1" t="e">
        <f>M112-#REF!</f>
        <v>#REF!</v>
      </c>
      <c r="N538" s="1" t="e">
        <f>N112-#REF!</f>
        <v>#REF!</v>
      </c>
      <c r="O538" s="1" t="e">
        <f>O112-#REF!</f>
        <v>#REF!</v>
      </c>
      <c r="P538" s="1" t="e">
        <f>P112-#REF!</f>
        <v>#REF!</v>
      </c>
      <c r="Q538" s="1" t="e">
        <f>Q112-#REF!</f>
        <v>#REF!</v>
      </c>
      <c r="R538" s="1" t="e">
        <f>R112-#REF!</f>
        <v>#REF!</v>
      </c>
      <c r="S538" s="1" t="e">
        <f>S112-#REF!</f>
        <v>#REF!</v>
      </c>
      <c r="T538" s="1" t="e">
        <f>T112-#REF!</f>
        <v>#REF!</v>
      </c>
      <c r="U538" s="1" t="e">
        <f>U112-#REF!</f>
        <v>#REF!</v>
      </c>
      <c r="V538" s="1" t="e">
        <f>V112-#REF!</f>
        <v>#REF!</v>
      </c>
      <c r="W538" s="1" t="e">
        <f>W112-#REF!</f>
        <v>#REF!</v>
      </c>
      <c r="X538" s="1" t="e">
        <f>X112-#REF!</f>
        <v>#REF!</v>
      </c>
      <c r="Y538" s="1" t="e">
        <f>Y112-#REF!</f>
        <v>#REF!</v>
      </c>
      <c r="Z538" s="1" t="e">
        <f>Z112-#REF!</f>
        <v>#REF!</v>
      </c>
      <c r="AA538" s="1" t="e">
        <f>AA112-#REF!</f>
        <v>#REF!</v>
      </c>
      <c r="AB538" s="1" t="e">
        <f>AB112-#REF!</f>
        <v>#REF!</v>
      </c>
      <c r="AC538" s="1" t="e">
        <f>AC112-#REF!</f>
        <v>#REF!</v>
      </c>
      <c r="AD538" s="1" t="e">
        <f>AD112-#REF!</f>
        <v>#REF!</v>
      </c>
      <c r="AE538" s="1" t="e">
        <f>AE112-#REF!</f>
        <v>#REF!</v>
      </c>
      <c r="AF538" s="1" t="e">
        <f>AF112-#REF!</f>
        <v>#REF!</v>
      </c>
      <c r="AG538" s="1" t="e">
        <f>AG112-#REF!</f>
        <v>#REF!</v>
      </c>
      <c r="AH538" s="1" t="e">
        <f>AH112-#REF!</f>
        <v>#REF!</v>
      </c>
      <c r="AI538" s="1" t="e">
        <f>AI112-#REF!</f>
        <v>#REF!</v>
      </c>
      <c r="AJ538" s="1" t="e">
        <f>AJ112-#REF!</f>
        <v>#REF!</v>
      </c>
      <c r="AK538" s="1" t="e">
        <f>AK112-#REF!</f>
        <v>#REF!</v>
      </c>
      <c r="AL538" s="1" t="e">
        <f>AL112-#REF!</f>
        <v>#REF!</v>
      </c>
      <c r="AM538" s="1" t="e">
        <f>AM112-#REF!</f>
        <v>#REF!</v>
      </c>
      <c r="AN538" s="1" t="e">
        <f>AN112-#REF!</f>
        <v>#REF!</v>
      </c>
      <c r="AO538" s="1" t="e">
        <f>AO112-#REF!</f>
        <v>#REF!</v>
      </c>
      <c r="AP538" s="1" t="e">
        <f>AP112-#REF!</f>
        <v>#REF!</v>
      </c>
      <c r="AQ538" s="1" t="e">
        <f>AQ112-#REF!</f>
        <v>#REF!</v>
      </c>
      <c r="AR538" s="1" t="e">
        <f>AR112-#REF!</f>
        <v>#REF!</v>
      </c>
      <c r="AS538" s="1" t="e">
        <f>AS112-#REF!</f>
        <v>#REF!</v>
      </c>
      <c r="AT538" s="1" t="e">
        <f>AT112-#REF!</f>
        <v>#REF!</v>
      </c>
      <c r="AU538" s="1" t="e">
        <f>AU112-#REF!</f>
        <v>#REF!</v>
      </c>
      <c r="AV538" s="1" t="e">
        <f>AV112-#REF!</f>
        <v>#REF!</v>
      </c>
      <c r="AW538" s="1" t="e">
        <f>AW112-#REF!</f>
        <v>#REF!</v>
      </c>
      <c r="AX538" s="1" t="e">
        <f>AX112-#REF!</f>
        <v>#REF!</v>
      </c>
      <c r="AY538" s="1" t="e">
        <f>AY112-#REF!</f>
        <v>#REF!</v>
      </c>
      <c r="AZ538" s="1" t="e">
        <f>AZ112-#REF!</f>
        <v>#REF!</v>
      </c>
      <c r="BA538" s="1" t="e">
        <f>BA112-#REF!</f>
        <v>#REF!</v>
      </c>
      <c r="BB538" s="1" t="e">
        <f>BB112-#REF!</f>
        <v>#REF!</v>
      </c>
      <c r="BC538" s="1" t="e">
        <f>BC112-#REF!</f>
        <v>#REF!</v>
      </c>
      <c r="BD538" s="1" t="e">
        <f>BD112-#REF!</f>
        <v>#REF!</v>
      </c>
      <c r="BE538" s="1" t="e">
        <f>BE112-#REF!</f>
        <v>#REF!</v>
      </c>
      <c r="BF538" s="1" t="e">
        <f>BF112-#REF!</f>
        <v>#REF!</v>
      </c>
      <c r="BG538" s="1" t="e">
        <f>BG112-#REF!</f>
        <v>#REF!</v>
      </c>
      <c r="BH538" s="1" t="e">
        <f>BH112-#REF!</f>
        <v>#REF!</v>
      </c>
      <c r="BI538" s="1" t="e">
        <f>BI112-#REF!</f>
        <v>#REF!</v>
      </c>
      <c r="BJ538" s="1" t="e">
        <f>BJ112-#REF!</f>
        <v>#REF!</v>
      </c>
      <c r="BK538" s="1" t="e">
        <f>BK112-#REF!</f>
        <v>#REF!</v>
      </c>
      <c r="BL538" s="1" t="e">
        <f>BL112-#REF!</f>
        <v>#REF!</v>
      </c>
      <c r="BM538" s="1" t="e">
        <f>BM112-#REF!</f>
        <v>#REF!</v>
      </c>
      <c r="BN538" s="1" t="e">
        <f>BN112-#REF!</f>
        <v>#REF!</v>
      </c>
      <c r="BO538" s="1" t="e">
        <f>BO112-#REF!</f>
        <v>#REF!</v>
      </c>
      <c r="BP538" s="1" t="e">
        <f>BP112-#REF!</f>
        <v>#REF!</v>
      </c>
      <c r="BQ538" s="1" t="e">
        <f>BQ112-#REF!</f>
        <v>#REF!</v>
      </c>
      <c r="BR538" s="1" t="e">
        <f>BR112-#REF!</f>
        <v>#REF!</v>
      </c>
      <c r="BS538" s="1" t="e">
        <f>BS112-#REF!</f>
        <v>#REF!</v>
      </c>
      <c r="BT538" s="1" t="e">
        <f>BT112-#REF!</f>
        <v>#REF!</v>
      </c>
      <c r="BU538" s="1" t="e">
        <f>BU112-#REF!</f>
        <v>#REF!</v>
      </c>
      <c r="BV538" s="1" t="e">
        <f>BV112-#REF!</f>
        <v>#REF!</v>
      </c>
    </row>
    <row r="539" spans="7:74" hidden="1" x14ac:dyDescent="0.35">
      <c r="G539" s="1" t="e">
        <f>G113-#REF!</f>
        <v>#REF!</v>
      </c>
      <c r="H539" s="1" t="e">
        <f>H113-#REF!</f>
        <v>#REF!</v>
      </c>
      <c r="I539" s="1" t="e">
        <f>I113-#REF!</f>
        <v>#REF!</v>
      </c>
      <c r="J539" s="1" t="e">
        <f>J113-#REF!</f>
        <v>#REF!</v>
      </c>
      <c r="K539" s="1" t="e">
        <f>K113-#REF!</f>
        <v>#REF!</v>
      </c>
      <c r="L539" s="1" t="e">
        <f>L113-#REF!</f>
        <v>#REF!</v>
      </c>
      <c r="M539" s="1" t="e">
        <f>M113-#REF!</f>
        <v>#REF!</v>
      </c>
      <c r="N539" s="1" t="e">
        <f>N113-#REF!</f>
        <v>#REF!</v>
      </c>
      <c r="O539" s="1" t="e">
        <f>O113-#REF!</f>
        <v>#REF!</v>
      </c>
      <c r="P539" s="1" t="e">
        <f>P113-#REF!</f>
        <v>#REF!</v>
      </c>
      <c r="Q539" s="1" t="e">
        <f>Q113-#REF!</f>
        <v>#REF!</v>
      </c>
      <c r="R539" s="1" t="e">
        <f>R113-#REF!</f>
        <v>#REF!</v>
      </c>
      <c r="S539" s="1" t="e">
        <f>S113-#REF!</f>
        <v>#REF!</v>
      </c>
      <c r="T539" s="1" t="e">
        <f>T113-#REF!</f>
        <v>#REF!</v>
      </c>
      <c r="U539" s="1" t="e">
        <f>U113-#REF!</f>
        <v>#REF!</v>
      </c>
      <c r="V539" s="1" t="e">
        <f>V113-#REF!</f>
        <v>#REF!</v>
      </c>
      <c r="W539" s="1" t="e">
        <f>W113-#REF!</f>
        <v>#REF!</v>
      </c>
      <c r="X539" s="1" t="e">
        <f>X113-#REF!</f>
        <v>#REF!</v>
      </c>
      <c r="Y539" s="1" t="e">
        <f>Y113-#REF!</f>
        <v>#REF!</v>
      </c>
      <c r="Z539" s="1" t="e">
        <f>Z113-#REF!</f>
        <v>#REF!</v>
      </c>
      <c r="AA539" s="1" t="e">
        <f>AA113-#REF!</f>
        <v>#REF!</v>
      </c>
      <c r="AB539" s="1" t="e">
        <f>AB113-#REF!</f>
        <v>#REF!</v>
      </c>
      <c r="AC539" s="1" t="e">
        <f>AC113-#REF!</f>
        <v>#REF!</v>
      </c>
      <c r="AD539" s="1" t="e">
        <f>AD113-#REF!</f>
        <v>#REF!</v>
      </c>
      <c r="AE539" s="1" t="e">
        <f>AE113-#REF!</f>
        <v>#REF!</v>
      </c>
      <c r="AF539" s="1" t="e">
        <f>AF113-#REF!</f>
        <v>#REF!</v>
      </c>
      <c r="AG539" s="1" t="e">
        <f>AG113-#REF!</f>
        <v>#REF!</v>
      </c>
      <c r="AH539" s="1" t="e">
        <f>AH113-#REF!</f>
        <v>#REF!</v>
      </c>
      <c r="AI539" s="1" t="e">
        <f>AI113-#REF!</f>
        <v>#REF!</v>
      </c>
      <c r="AJ539" s="1" t="e">
        <f>AJ113-#REF!</f>
        <v>#REF!</v>
      </c>
      <c r="AK539" s="1" t="e">
        <f>AK113-#REF!</f>
        <v>#REF!</v>
      </c>
      <c r="AL539" s="1" t="e">
        <f>AL113-#REF!</f>
        <v>#REF!</v>
      </c>
      <c r="AM539" s="1" t="e">
        <f>AM113-#REF!</f>
        <v>#REF!</v>
      </c>
      <c r="AN539" s="1" t="e">
        <f>AN113-#REF!</f>
        <v>#REF!</v>
      </c>
      <c r="AO539" s="1" t="e">
        <f>AO113-#REF!</f>
        <v>#REF!</v>
      </c>
      <c r="AP539" s="1" t="e">
        <f>AP113-#REF!</f>
        <v>#REF!</v>
      </c>
      <c r="AQ539" s="1" t="e">
        <f>AQ113-#REF!</f>
        <v>#REF!</v>
      </c>
      <c r="AR539" s="1" t="e">
        <f>AR113-#REF!</f>
        <v>#REF!</v>
      </c>
      <c r="AS539" s="1" t="e">
        <f>AS113-#REF!</f>
        <v>#REF!</v>
      </c>
      <c r="AT539" s="1" t="e">
        <f>AT113-#REF!</f>
        <v>#REF!</v>
      </c>
      <c r="AU539" s="1" t="e">
        <f>AU113-#REF!</f>
        <v>#REF!</v>
      </c>
      <c r="AV539" s="1" t="e">
        <f>AV113-#REF!</f>
        <v>#REF!</v>
      </c>
      <c r="AW539" s="1" t="e">
        <f>AW113-#REF!</f>
        <v>#REF!</v>
      </c>
      <c r="AX539" s="1" t="e">
        <f>AX113-#REF!</f>
        <v>#REF!</v>
      </c>
      <c r="AY539" s="1" t="e">
        <f>AY113-#REF!</f>
        <v>#REF!</v>
      </c>
      <c r="AZ539" s="1" t="e">
        <f>AZ113-#REF!</f>
        <v>#REF!</v>
      </c>
      <c r="BA539" s="1" t="e">
        <f>BA113-#REF!</f>
        <v>#REF!</v>
      </c>
      <c r="BB539" s="1" t="e">
        <f>BB113-#REF!</f>
        <v>#REF!</v>
      </c>
      <c r="BC539" s="1" t="e">
        <f>BC113-#REF!</f>
        <v>#REF!</v>
      </c>
      <c r="BD539" s="1" t="e">
        <f>BD113-#REF!</f>
        <v>#REF!</v>
      </c>
      <c r="BE539" s="1" t="e">
        <f>BE113-#REF!</f>
        <v>#REF!</v>
      </c>
      <c r="BF539" s="1" t="e">
        <f>BF113-#REF!</f>
        <v>#REF!</v>
      </c>
      <c r="BG539" s="1" t="e">
        <f>BG113-#REF!</f>
        <v>#REF!</v>
      </c>
      <c r="BH539" s="1" t="e">
        <f>BH113-#REF!</f>
        <v>#REF!</v>
      </c>
      <c r="BI539" s="1" t="e">
        <f>BI113-#REF!</f>
        <v>#REF!</v>
      </c>
      <c r="BJ539" s="1" t="e">
        <f>BJ113-#REF!</f>
        <v>#REF!</v>
      </c>
      <c r="BK539" s="1" t="e">
        <f>BK113-#REF!</f>
        <v>#REF!</v>
      </c>
      <c r="BL539" s="1" t="e">
        <f>BL113-#REF!</f>
        <v>#REF!</v>
      </c>
      <c r="BM539" s="1" t="e">
        <f>BM113-#REF!</f>
        <v>#REF!</v>
      </c>
      <c r="BN539" s="1" t="e">
        <f>BN113-#REF!</f>
        <v>#REF!</v>
      </c>
      <c r="BO539" s="1" t="e">
        <f>BO113-#REF!</f>
        <v>#REF!</v>
      </c>
      <c r="BP539" s="1" t="e">
        <f>BP113-#REF!</f>
        <v>#REF!</v>
      </c>
      <c r="BQ539" s="1" t="e">
        <f>BQ113-#REF!</f>
        <v>#REF!</v>
      </c>
      <c r="BR539" s="1" t="e">
        <f>BR113-#REF!</f>
        <v>#REF!</v>
      </c>
      <c r="BS539" s="1" t="e">
        <f>BS113-#REF!</f>
        <v>#REF!</v>
      </c>
      <c r="BT539" s="1" t="e">
        <f>BT113-#REF!</f>
        <v>#REF!</v>
      </c>
      <c r="BU539" s="1" t="e">
        <f>BU113-#REF!</f>
        <v>#REF!</v>
      </c>
      <c r="BV539" s="1" t="e">
        <f>BV113-#REF!</f>
        <v>#REF!</v>
      </c>
    </row>
    <row r="540" spans="7:74" hidden="1" x14ac:dyDescent="0.35">
      <c r="G540" s="1" t="e">
        <f>G114-#REF!</f>
        <v>#REF!</v>
      </c>
      <c r="H540" s="1" t="e">
        <f>H114-#REF!</f>
        <v>#REF!</v>
      </c>
      <c r="I540" s="1" t="e">
        <f>I114-#REF!</f>
        <v>#REF!</v>
      </c>
      <c r="J540" s="1" t="e">
        <f>J114-#REF!</f>
        <v>#REF!</v>
      </c>
      <c r="K540" s="1" t="e">
        <f>K114-#REF!</f>
        <v>#REF!</v>
      </c>
      <c r="L540" s="1" t="e">
        <f>L114-#REF!</f>
        <v>#REF!</v>
      </c>
      <c r="M540" s="1" t="e">
        <f>M114-#REF!</f>
        <v>#REF!</v>
      </c>
      <c r="N540" s="1" t="e">
        <f>N114-#REF!</f>
        <v>#REF!</v>
      </c>
      <c r="O540" s="1" t="e">
        <f>O114-#REF!</f>
        <v>#REF!</v>
      </c>
      <c r="P540" s="1" t="e">
        <f>P114-#REF!</f>
        <v>#REF!</v>
      </c>
      <c r="Q540" s="1" t="e">
        <f>Q114-#REF!</f>
        <v>#REF!</v>
      </c>
      <c r="R540" s="1" t="e">
        <f>R114-#REF!</f>
        <v>#REF!</v>
      </c>
      <c r="S540" s="1" t="e">
        <f>S114-#REF!</f>
        <v>#REF!</v>
      </c>
      <c r="T540" s="1" t="e">
        <f>T114-#REF!</f>
        <v>#REF!</v>
      </c>
      <c r="U540" s="1" t="e">
        <f>U114-#REF!</f>
        <v>#REF!</v>
      </c>
      <c r="V540" s="1" t="e">
        <f>V114-#REF!</f>
        <v>#REF!</v>
      </c>
      <c r="W540" s="1" t="e">
        <f>W114-#REF!</f>
        <v>#REF!</v>
      </c>
      <c r="X540" s="1" t="e">
        <f>X114-#REF!</f>
        <v>#REF!</v>
      </c>
      <c r="Y540" s="1" t="e">
        <f>Y114-#REF!</f>
        <v>#REF!</v>
      </c>
      <c r="Z540" s="1" t="e">
        <f>Z114-#REF!</f>
        <v>#REF!</v>
      </c>
      <c r="AA540" s="1" t="e">
        <f>AA114-#REF!</f>
        <v>#REF!</v>
      </c>
      <c r="AB540" s="1" t="e">
        <f>AB114-#REF!</f>
        <v>#REF!</v>
      </c>
      <c r="AC540" s="1" t="e">
        <f>AC114-#REF!</f>
        <v>#REF!</v>
      </c>
      <c r="AD540" s="1" t="e">
        <f>AD114-#REF!</f>
        <v>#REF!</v>
      </c>
      <c r="AE540" s="1" t="e">
        <f>AE114-#REF!</f>
        <v>#REF!</v>
      </c>
      <c r="AF540" s="1" t="e">
        <f>AF114-#REF!</f>
        <v>#REF!</v>
      </c>
      <c r="AG540" s="1" t="e">
        <f>AG114-#REF!</f>
        <v>#REF!</v>
      </c>
      <c r="AH540" s="1" t="e">
        <f>AH114-#REF!</f>
        <v>#REF!</v>
      </c>
      <c r="AI540" s="1" t="e">
        <f>AI114-#REF!</f>
        <v>#REF!</v>
      </c>
      <c r="AJ540" s="1" t="e">
        <f>AJ114-#REF!</f>
        <v>#REF!</v>
      </c>
      <c r="AK540" s="1" t="e">
        <f>AK114-#REF!</f>
        <v>#REF!</v>
      </c>
      <c r="AL540" s="1" t="e">
        <f>AL114-#REF!</f>
        <v>#REF!</v>
      </c>
      <c r="AM540" s="1" t="e">
        <f>AM114-#REF!</f>
        <v>#REF!</v>
      </c>
      <c r="AN540" s="1" t="e">
        <f>AN114-#REF!</f>
        <v>#REF!</v>
      </c>
      <c r="AO540" s="1" t="e">
        <f>AO114-#REF!</f>
        <v>#REF!</v>
      </c>
      <c r="AP540" s="1" t="e">
        <f>AP114-#REF!</f>
        <v>#REF!</v>
      </c>
      <c r="AQ540" s="1" t="e">
        <f>AQ114-#REF!</f>
        <v>#REF!</v>
      </c>
      <c r="AR540" s="1" t="e">
        <f>AR114-#REF!</f>
        <v>#REF!</v>
      </c>
      <c r="AS540" s="1" t="e">
        <f>AS114-#REF!</f>
        <v>#REF!</v>
      </c>
      <c r="AT540" s="1" t="e">
        <f>AT114-#REF!</f>
        <v>#REF!</v>
      </c>
      <c r="AU540" s="1" t="e">
        <f>AU114-#REF!</f>
        <v>#REF!</v>
      </c>
      <c r="AV540" s="1" t="e">
        <f>AV114-#REF!</f>
        <v>#REF!</v>
      </c>
      <c r="AW540" s="1" t="e">
        <f>AW114-#REF!</f>
        <v>#REF!</v>
      </c>
      <c r="AX540" s="1" t="e">
        <f>AX114-#REF!</f>
        <v>#REF!</v>
      </c>
      <c r="AY540" s="1" t="e">
        <f>AY114-#REF!</f>
        <v>#REF!</v>
      </c>
      <c r="AZ540" s="1" t="e">
        <f>AZ114-#REF!</f>
        <v>#REF!</v>
      </c>
      <c r="BA540" s="1" t="e">
        <f>BA114-#REF!</f>
        <v>#REF!</v>
      </c>
      <c r="BB540" s="1" t="e">
        <f>BB114-#REF!</f>
        <v>#REF!</v>
      </c>
      <c r="BC540" s="1" t="e">
        <f>BC114-#REF!</f>
        <v>#REF!</v>
      </c>
      <c r="BD540" s="1" t="e">
        <f>BD114-#REF!</f>
        <v>#REF!</v>
      </c>
      <c r="BE540" s="1" t="e">
        <f>BE114-#REF!</f>
        <v>#REF!</v>
      </c>
      <c r="BF540" s="1" t="e">
        <f>BF114-#REF!</f>
        <v>#REF!</v>
      </c>
      <c r="BG540" s="1" t="e">
        <f>BG114-#REF!</f>
        <v>#REF!</v>
      </c>
      <c r="BH540" s="1" t="e">
        <f>BH114-#REF!</f>
        <v>#REF!</v>
      </c>
      <c r="BI540" s="1" t="e">
        <f>BI114-#REF!</f>
        <v>#REF!</v>
      </c>
      <c r="BJ540" s="1" t="e">
        <f>BJ114-#REF!</f>
        <v>#REF!</v>
      </c>
      <c r="BK540" s="1" t="e">
        <f>BK114-#REF!</f>
        <v>#REF!</v>
      </c>
      <c r="BL540" s="1" t="e">
        <f>BL114-#REF!</f>
        <v>#REF!</v>
      </c>
      <c r="BM540" s="1" t="e">
        <f>BM114-#REF!</f>
        <v>#REF!</v>
      </c>
      <c r="BN540" s="1" t="e">
        <f>BN114-#REF!</f>
        <v>#REF!</v>
      </c>
      <c r="BO540" s="1" t="e">
        <f>BO114-#REF!</f>
        <v>#REF!</v>
      </c>
      <c r="BP540" s="1" t="e">
        <f>BP114-#REF!</f>
        <v>#REF!</v>
      </c>
      <c r="BQ540" s="1" t="e">
        <f>BQ114-#REF!</f>
        <v>#REF!</v>
      </c>
      <c r="BR540" s="1" t="e">
        <f>BR114-#REF!</f>
        <v>#REF!</v>
      </c>
      <c r="BS540" s="1" t="e">
        <f>BS114-#REF!</f>
        <v>#REF!</v>
      </c>
      <c r="BT540" s="1" t="e">
        <f>BT114-#REF!</f>
        <v>#REF!</v>
      </c>
      <c r="BU540" s="1" t="e">
        <f>BU114-#REF!</f>
        <v>#REF!</v>
      </c>
      <c r="BV540" s="1" t="e">
        <f>BV114-#REF!</f>
        <v>#REF!</v>
      </c>
    </row>
    <row r="541" spans="7:74" hidden="1" x14ac:dyDescent="0.35">
      <c r="G541" s="1" t="e">
        <f>G115-#REF!</f>
        <v>#REF!</v>
      </c>
      <c r="H541" s="1" t="e">
        <f>H115-#REF!</f>
        <v>#REF!</v>
      </c>
      <c r="I541" s="1" t="e">
        <f>I115-#REF!</f>
        <v>#REF!</v>
      </c>
      <c r="J541" s="1" t="e">
        <f>J115-#REF!</f>
        <v>#REF!</v>
      </c>
      <c r="K541" s="1" t="e">
        <f>K115-#REF!</f>
        <v>#REF!</v>
      </c>
      <c r="L541" s="1" t="e">
        <f>L115-#REF!</f>
        <v>#REF!</v>
      </c>
      <c r="M541" s="1" t="e">
        <f>M115-#REF!</f>
        <v>#REF!</v>
      </c>
      <c r="N541" s="1" t="e">
        <f>N115-#REF!</f>
        <v>#REF!</v>
      </c>
      <c r="O541" s="1" t="e">
        <f>O115-#REF!</f>
        <v>#REF!</v>
      </c>
      <c r="P541" s="1" t="e">
        <f>P115-#REF!</f>
        <v>#REF!</v>
      </c>
      <c r="Q541" s="1" t="e">
        <f>Q115-#REF!</f>
        <v>#REF!</v>
      </c>
      <c r="R541" s="1" t="e">
        <f>R115-#REF!</f>
        <v>#REF!</v>
      </c>
      <c r="S541" s="1" t="e">
        <f>S115-#REF!</f>
        <v>#REF!</v>
      </c>
      <c r="T541" s="1" t="e">
        <f>T115-#REF!</f>
        <v>#REF!</v>
      </c>
      <c r="U541" s="1" t="e">
        <f>U115-#REF!</f>
        <v>#REF!</v>
      </c>
      <c r="V541" s="1" t="e">
        <f>V115-#REF!</f>
        <v>#REF!</v>
      </c>
      <c r="W541" s="1" t="e">
        <f>W115-#REF!</f>
        <v>#REF!</v>
      </c>
      <c r="X541" s="1" t="e">
        <f>X115-#REF!</f>
        <v>#REF!</v>
      </c>
      <c r="Y541" s="1" t="e">
        <f>Y115-#REF!</f>
        <v>#REF!</v>
      </c>
      <c r="Z541" s="1" t="e">
        <f>Z115-#REF!</f>
        <v>#REF!</v>
      </c>
      <c r="AA541" s="1" t="e">
        <f>AA115-#REF!</f>
        <v>#REF!</v>
      </c>
      <c r="AB541" s="1" t="e">
        <f>AB115-#REF!</f>
        <v>#REF!</v>
      </c>
      <c r="AC541" s="1" t="e">
        <f>AC115-#REF!</f>
        <v>#REF!</v>
      </c>
      <c r="AD541" s="1" t="e">
        <f>AD115-#REF!</f>
        <v>#REF!</v>
      </c>
      <c r="AE541" s="1" t="e">
        <f>AE115-#REF!</f>
        <v>#REF!</v>
      </c>
      <c r="AF541" s="1" t="e">
        <f>AF115-#REF!</f>
        <v>#REF!</v>
      </c>
      <c r="AG541" s="1" t="e">
        <f>AG115-#REF!</f>
        <v>#REF!</v>
      </c>
      <c r="AH541" s="1" t="e">
        <f>AH115-#REF!</f>
        <v>#REF!</v>
      </c>
      <c r="AI541" s="1" t="e">
        <f>AI115-#REF!</f>
        <v>#REF!</v>
      </c>
      <c r="AJ541" s="1" t="e">
        <f>AJ115-#REF!</f>
        <v>#REF!</v>
      </c>
      <c r="AK541" s="1" t="e">
        <f>AK115-#REF!</f>
        <v>#REF!</v>
      </c>
      <c r="AL541" s="1" t="e">
        <f>AL115-#REF!</f>
        <v>#REF!</v>
      </c>
      <c r="AM541" s="1" t="e">
        <f>AM115-#REF!</f>
        <v>#REF!</v>
      </c>
      <c r="AN541" s="1" t="e">
        <f>AN115-#REF!</f>
        <v>#REF!</v>
      </c>
      <c r="AO541" s="1" t="e">
        <f>AO115-#REF!</f>
        <v>#REF!</v>
      </c>
      <c r="AP541" s="1" t="e">
        <f>AP115-#REF!</f>
        <v>#REF!</v>
      </c>
      <c r="AQ541" s="1" t="e">
        <f>AQ115-#REF!</f>
        <v>#REF!</v>
      </c>
      <c r="AR541" s="1" t="e">
        <f>AR115-#REF!</f>
        <v>#REF!</v>
      </c>
      <c r="AS541" s="1" t="e">
        <f>AS115-#REF!</f>
        <v>#REF!</v>
      </c>
      <c r="AT541" s="1" t="e">
        <f>AT115-#REF!</f>
        <v>#REF!</v>
      </c>
      <c r="AU541" s="1" t="e">
        <f>AU115-#REF!</f>
        <v>#REF!</v>
      </c>
      <c r="AV541" s="1" t="e">
        <f>AV115-#REF!</f>
        <v>#REF!</v>
      </c>
      <c r="AW541" s="1" t="e">
        <f>AW115-#REF!</f>
        <v>#REF!</v>
      </c>
      <c r="AX541" s="1" t="e">
        <f>AX115-#REF!</f>
        <v>#REF!</v>
      </c>
      <c r="AY541" s="1" t="e">
        <f>AY115-#REF!</f>
        <v>#REF!</v>
      </c>
      <c r="AZ541" s="1" t="e">
        <f>AZ115-#REF!</f>
        <v>#REF!</v>
      </c>
      <c r="BA541" s="1" t="e">
        <f>BA115-#REF!</f>
        <v>#REF!</v>
      </c>
      <c r="BB541" s="1" t="e">
        <f>BB115-#REF!</f>
        <v>#REF!</v>
      </c>
      <c r="BC541" s="1" t="e">
        <f>BC115-#REF!</f>
        <v>#REF!</v>
      </c>
      <c r="BD541" s="1" t="e">
        <f>BD115-#REF!</f>
        <v>#REF!</v>
      </c>
      <c r="BE541" s="1" t="e">
        <f>BE115-#REF!</f>
        <v>#REF!</v>
      </c>
      <c r="BF541" s="1" t="e">
        <f>BF115-#REF!</f>
        <v>#REF!</v>
      </c>
      <c r="BG541" s="1" t="e">
        <f>BG115-#REF!</f>
        <v>#REF!</v>
      </c>
      <c r="BH541" s="1" t="e">
        <f>BH115-#REF!</f>
        <v>#REF!</v>
      </c>
      <c r="BI541" s="1" t="e">
        <f>BI115-#REF!</f>
        <v>#REF!</v>
      </c>
      <c r="BJ541" s="1" t="e">
        <f>BJ115-#REF!</f>
        <v>#REF!</v>
      </c>
      <c r="BK541" s="1" t="e">
        <f>BK115-#REF!</f>
        <v>#REF!</v>
      </c>
      <c r="BL541" s="1" t="e">
        <f>BL115-#REF!</f>
        <v>#REF!</v>
      </c>
      <c r="BM541" s="1" t="e">
        <f>BM115-#REF!</f>
        <v>#REF!</v>
      </c>
      <c r="BN541" s="1" t="e">
        <f>BN115-#REF!</f>
        <v>#REF!</v>
      </c>
      <c r="BO541" s="1" t="e">
        <f>BO115-#REF!</f>
        <v>#REF!</v>
      </c>
      <c r="BP541" s="1" t="e">
        <f>BP115-#REF!</f>
        <v>#REF!</v>
      </c>
      <c r="BQ541" s="1" t="e">
        <f>BQ115-#REF!</f>
        <v>#REF!</v>
      </c>
      <c r="BR541" s="1" t="e">
        <f>BR115-#REF!</f>
        <v>#REF!</v>
      </c>
      <c r="BS541" s="1" t="e">
        <f>BS115-#REF!</f>
        <v>#REF!</v>
      </c>
      <c r="BT541" s="1" t="e">
        <f>BT115-#REF!</f>
        <v>#REF!</v>
      </c>
      <c r="BU541" s="1" t="e">
        <f>BU115-#REF!</f>
        <v>#REF!</v>
      </c>
      <c r="BV541" s="1" t="e">
        <f>BV115-#REF!</f>
        <v>#REF!</v>
      </c>
    </row>
    <row r="542" spans="7:74" hidden="1" x14ac:dyDescent="0.35">
      <c r="G542" s="1" t="e">
        <f>G116-#REF!</f>
        <v>#REF!</v>
      </c>
      <c r="H542" s="1" t="e">
        <f>H116-#REF!</f>
        <v>#REF!</v>
      </c>
      <c r="I542" s="1" t="e">
        <f>I116-#REF!</f>
        <v>#REF!</v>
      </c>
      <c r="J542" s="1" t="e">
        <f>J116-#REF!</f>
        <v>#REF!</v>
      </c>
      <c r="K542" s="1" t="e">
        <f>K116-#REF!</f>
        <v>#REF!</v>
      </c>
      <c r="L542" s="1" t="e">
        <f>L116-#REF!</f>
        <v>#REF!</v>
      </c>
      <c r="M542" s="1" t="e">
        <f>M116-#REF!</f>
        <v>#REF!</v>
      </c>
      <c r="N542" s="1" t="e">
        <f>N116-#REF!</f>
        <v>#REF!</v>
      </c>
      <c r="O542" s="1" t="e">
        <f>O116-#REF!</f>
        <v>#REF!</v>
      </c>
      <c r="P542" s="1" t="e">
        <f>P116-#REF!</f>
        <v>#REF!</v>
      </c>
      <c r="Q542" s="1" t="e">
        <f>Q116-#REF!</f>
        <v>#REF!</v>
      </c>
      <c r="R542" s="1" t="e">
        <f>R116-#REF!</f>
        <v>#REF!</v>
      </c>
      <c r="S542" s="1" t="e">
        <f>S116-#REF!</f>
        <v>#REF!</v>
      </c>
      <c r="T542" s="1" t="e">
        <f>T116-#REF!</f>
        <v>#REF!</v>
      </c>
      <c r="U542" s="1" t="e">
        <f>U116-#REF!</f>
        <v>#REF!</v>
      </c>
      <c r="V542" s="1" t="e">
        <f>V116-#REF!</f>
        <v>#REF!</v>
      </c>
      <c r="W542" s="1" t="e">
        <f>W116-#REF!</f>
        <v>#REF!</v>
      </c>
      <c r="X542" s="1" t="e">
        <f>X116-#REF!</f>
        <v>#REF!</v>
      </c>
      <c r="Y542" s="1" t="e">
        <f>Y116-#REF!</f>
        <v>#REF!</v>
      </c>
      <c r="Z542" s="1" t="e">
        <f>Z116-#REF!</f>
        <v>#REF!</v>
      </c>
      <c r="AA542" s="1" t="e">
        <f>AA116-#REF!</f>
        <v>#REF!</v>
      </c>
      <c r="AB542" s="1" t="e">
        <f>AB116-#REF!</f>
        <v>#REF!</v>
      </c>
      <c r="AC542" s="1" t="e">
        <f>AC116-#REF!</f>
        <v>#REF!</v>
      </c>
      <c r="AD542" s="1" t="e">
        <f>AD116-#REF!</f>
        <v>#REF!</v>
      </c>
      <c r="AE542" s="1" t="e">
        <f>AE116-#REF!</f>
        <v>#REF!</v>
      </c>
      <c r="AF542" s="1" t="e">
        <f>AF116-#REF!</f>
        <v>#REF!</v>
      </c>
      <c r="AG542" s="1" t="e">
        <f>AG116-#REF!</f>
        <v>#REF!</v>
      </c>
      <c r="AH542" s="1" t="e">
        <f>AH116-#REF!</f>
        <v>#REF!</v>
      </c>
      <c r="AI542" s="1" t="e">
        <f>AI116-#REF!</f>
        <v>#REF!</v>
      </c>
      <c r="AJ542" s="1" t="e">
        <f>AJ116-#REF!</f>
        <v>#REF!</v>
      </c>
      <c r="AK542" s="1" t="e">
        <f>AK116-#REF!</f>
        <v>#REF!</v>
      </c>
      <c r="AL542" s="1" t="e">
        <f>AL116-#REF!</f>
        <v>#REF!</v>
      </c>
      <c r="AM542" s="1" t="e">
        <f>AM116-#REF!</f>
        <v>#REF!</v>
      </c>
      <c r="AN542" s="1" t="e">
        <f>AN116-#REF!</f>
        <v>#REF!</v>
      </c>
      <c r="AO542" s="1" t="e">
        <f>AO116-#REF!</f>
        <v>#REF!</v>
      </c>
      <c r="AP542" s="1" t="e">
        <f>AP116-#REF!</f>
        <v>#REF!</v>
      </c>
      <c r="AQ542" s="1" t="e">
        <f>AQ116-#REF!</f>
        <v>#REF!</v>
      </c>
      <c r="AR542" s="1" t="e">
        <f>AR116-#REF!</f>
        <v>#REF!</v>
      </c>
      <c r="AS542" s="1" t="e">
        <f>AS116-#REF!</f>
        <v>#REF!</v>
      </c>
      <c r="AT542" s="1" t="e">
        <f>AT116-#REF!</f>
        <v>#REF!</v>
      </c>
      <c r="AU542" s="1" t="e">
        <f>AU116-#REF!</f>
        <v>#REF!</v>
      </c>
      <c r="AV542" s="1" t="e">
        <f>AV116-#REF!</f>
        <v>#REF!</v>
      </c>
      <c r="AW542" s="1" t="e">
        <f>AW116-#REF!</f>
        <v>#REF!</v>
      </c>
      <c r="AX542" s="1" t="e">
        <f>AX116-#REF!</f>
        <v>#REF!</v>
      </c>
      <c r="AY542" s="1" t="e">
        <f>AY116-#REF!</f>
        <v>#REF!</v>
      </c>
      <c r="AZ542" s="1" t="e">
        <f>AZ116-#REF!</f>
        <v>#REF!</v>
      </c>
      <c r="BA542" s="1" t="e">
        <f>BA116-#REF!</f>
        <v>#REF!</v>
      </c>
      <c r="BB542" s="1" t="e">
        <f>BB116-#REF!</f>
        <v>#REF!</v>
      </c>
      <c r="BC542" s="1" t="e">
        <f>BC116-#REF!</f>
        <v>#REF!</v>
      </c>
      <c r="BD542" s="1" t="e">
        <f>BD116-#REF!</f>
        <v>#REF!</v>
      </c>
      <c r="BE542" s="1" t="e">
        <f>BE116-#REF!</f>
        <v>#REF!</v>
      </c>
      <c r="BF542" s="1" t="e">
        <f>BF116-#REF!</f>
        <v>#REF!</v>
      </c>
      <c r="BG542" s="1" t="e">
        <f>BG116-#REF!</f>
        <v>#REF!</v>
      </c>
      <c r="BH542" s="1" t="e">
        <f>BH116-#REF!</f>
        <v>#REF!</v>
      </c>
      <c r="BI542" s="1" t="e">
        <f>BI116-#REF!</f>
        <v>#REF!</v>
      </c>
      <c r="BJ542" s="1" t="e">
        <f>BJ116-#REF!</f>
        <v>#REF!</v>
      </c>
      <c r="BK542" s="1" t="e">
        <f>BK116-#REF!</f>
        <v>#REF!</v>
      </c>
      <c r="BL542" s="1" t="e">
        <f>BL116-#REF!</f>
        <v>#REF!</v>
      </c>
      <c r="BM542" s="1" t="e">
        <f>BM116-#REF!</f>
        <v>#REF!</v>
      </c>
      <c r="BN542" s="1" t="e">
        <f>BN116-#REF!</f>
        <v>#REF!</v>
      </c>
      <c r="BO542" s="1" t="e">
        <f>BO116-#REF!</f>
        <v>#REF!</v>
      </c>
      <c r="BP542" s="1" t="e">
        <f>BP116-#REF!</f>
        <v>#REF!</v>
      </c>
      <c r="BQ542" s="1" t="e">
        <f>BQ116-#REF!</f>
        <v>#REF!</v>
      </c>
      <c r="BR542" s="1" t="e">
        <f>BR116-#REF!</f>
        <v>#REF!</v>
      </c>
      <c r="BS542" s="1" t="e">
        <f>BS116-#REF!</f>
        <v>#REF!</v>
      </c>
      <c r="BT542" s="1" t="e">
        <f>BT116-#REF!</f>
        <v>#REF!</v>
      </c>
      <c r="BU542" s="1" t="e">
        <f>BU116-#REF!</f>
        <v>#REF!</v>
      </c>
      <c r="BV542" s="1" t="e">
        <f>BV116-#REF!</f>
        <v>#REF!</v>
      </c>
    </row>
    <row r="543" spans="7:74" hidden="1" x14ac:dyDescent="0.35">
      <c r="G543" s="1" t="e">
        <f>G117-#REF!</f>
        <v>#REF!</v>
      </c>
      <c r="H543" s="1" t="e">
        <f>H117-#REF!</f>
        <v>#REF!</v>
      </c>
      <c r="I543" s="1" t="e">
        <f>I117-#REF!</f>
        <v>#REF!</v>
      </c>
      <c r="J543" s="1" t="e">
        <f>J117-#REF!</f>
        <v>#REF!</v>
      </c>
      <c r="K543" s="1" t="e">
        <f>K117-#REF!</f>
        <v>#REF!</v>
      </c>
      <c r="L543" s="1" t="e">
        <f>L117-#REF!</f>
        <v>#REF!</v>
      </c>
      <c r="M543" s="1" t="e">
        <f>M117-#REF!</f>
        <v>#REF!</v>
      </c>
      <c r="N543" s="1" t="e">
        <f>N117-#REF!</f>
        <v>#REF!</v>
      </c>
      <c r="O543" s="1" t="e">
        <f>O117-#REF!</f>
        <v>#REF!</v>
      </c>
      <c r="P543" s="1" t="e">
        <f>P117-#REF!</f>
        <v>#REF!</v>
      </c>
      <c r="Q543" s="1" t="e">
        <f>Q117-#REF!</f>
        <v>#REF!</v>
      </c>
      <c r="R543" s="1" t="e">
        <f>R117-#REF!</f>
        <v>#REF!</v>
      </c>
      <c r="S543" s="1" t="e">
        <f>S117-#REF!</f>
        <v>#REF!</v>
      </c>
      <c r="T543" s="1" t="e">
        <f>T117-#REF!</f>
        <v>#REF!</v>
      </c>
      <c r="U543" s="1" t="e">
        <f>U117-#REF!</f>
        <v>#REF!</v>
      </c>
      <c r="V543" s="1" t="e">
        <f>V117-#REF!</f>
        <v>#REF!</v>
      </c>
      <c r="W543" s="1" t="e">
        <f>W117-#REF!</f>
        <v>#REF!</v>
      </c>
      <c r="X543" s="1" t="e">
        <f>X117-#REF!</f>
        <v>#REF!</v>
      </c>
      <c r="Y543" s="1" t="e">
        <f>Y117-#REF!</f>
        <v>#REF!</v>
      </c>
      <c r="Z543" s="1" t="e">
        <f>Z117-#REF!</f>
        <v>#REF!</v>
      </c>
      <c r="AA543" s="1" t="e">
        <f>AA117-#REF!</f>
        <v>#REF!</v>
      </c>
      <c r="AB543" s="1" t="e">
        <f>AB117-#REF!</f>
        <v>#REF!</v>
      </c>
      <c r="AC543" s="1" t="e">
        <f>AC117-#REF!</f>
        <v>#REF!</v>
      </c>
      <c r="AD543" s="1" t="e">
        <f>AD117-#REF!</f>
        <v>#REF!</v>
      </c>
      <c r="AE543" s="1" t="e">
        <f>AE117-#REF!</f>
        <v>#REF!</v>
      </c>
      <c r="AF543" s="1" t="e">
        <f>AF117-#REF!</f>
        <v>#REF!</v>
      </c>
      <c r="AG543" s="1" t="e">
        <f>AG117-#REF!</f>
        <v>#REF!</v>
      </c>
      <c r="AH543" s="1" t="e">
        <f>AH117-#REF!</f>
        <v>#REF!</v>
      </c>
      <c r="AI543" s="1" t="e">
        <f>AI117-#REF!</f>
        <v>#REF!</v>
      </c>
      <c r="AJ543" s="1" t="e">
        <f>AJ117-#REF!</f>
        <v>#REF!</v>
      </c>
      <c r="AK543" s="1" t="e">
        <f>AK117-#REF!</f>
        <v>#REF!</v>
      </c>
      <c r="AL543" s="1" t="e">
        <f>AL117-#REF!</f>
        <v>#REF!</v>
      </c>
      <c r="AM543" s="1" t="e">
        <f>AM117-#REF!</f>
        <v>#REF!</v>
      </c>
      <c r="AN543" s="1" t="e">
        <f>AN117-#REF!</f>
        <v>#REF!</v>
      </c>
      <c r="AO543" s="1" t="e">
        <f>AO117-#REF!</f>
        <v>#REF!</v>
      </c>
      <c r="AP543" s="1" t="e">
        <f>AP117-#REF!</f>
        <v>#REF!</v>
      </c>
      <c r="AQ543" s="1" t="e">
        <f>AQ117-#REF!</f>
        <v>#REF!</v>
      </c>
      <c r="AR543" s="1" t="e">
        <f>AR117-#REF!</f>
        <v>#REF!</v>
      </c>
      <c r="AS543" s="1" t="e">
        <f>AS117-#REF!</f>
        <v>#REF!</v>
      </c>
      <c r="AT543" s="1" t="e">
        <f>AT117-#REF!</f>
        <v>#REF!</v>
      </c>
      <c r="AU543" s="1" t="e">
        <f>AU117-#REF!</f>
        <v>#REF!</v>
      </c>
      <c r="AV543" s="1" t="e">
        <f>AV117-#REF!</f>
        <v>#REF!</v>
      </c>
      <c r="AW543" s="1" t="e">
        <f>AW117-#REF!</f>
        <v>#REF!</v>
      </c>
      <c r="AX543" s="1" t="e">
        <f>AX117-#REF!</f>
        <v>#REF!</v>
      </c>
      <c r="AY543" s="1" t="e">
        <f>AY117-#REF!</f>
        <v>#REF!</v>
      </c>
      <c r="AZ543" s="1" t="e">
        <f>AZ117-#REF!</f>
        <v>#REF!</v>
      </c>
      <c r="BA543" s="1" t="e">
        <f>BA117-#REF!</f>
        <v>#REF!</v>
      </c>
      <c r="BB543" s="1" t="e">
        <f>BB117-#REF!</f>
        <v>#REF!</v>
      </c>
      <c r="BC543" s="1" t="e">
        <f>BC117-#REF!</f>
        <v>#REF!</v>
      </c>
      <c r="BD543" s="1" t="e">
        <f>BD117-#REF!</f>
        <v>#REF!</v>
      </c>
      <c r="BE543" s="1" t="e">
        <f>BE117-#REF!</f>
        <v>#REF!</v>
      </c>
      <c r="BF543" s="1" t="e">
        <f>BF117-#REF!</f>
        <v>#REF!</v>
      </c>
      <c r="BG543" s="1" t="e">
        <f>BG117-#REF!</f>
        <v>#REF!</v>
      </c>
      <c r="BH543" s="1" t="e">
        <f>BH117-#REF!</f>
        <v>#REF!</v>
      </c>
      <c r="BI543" s="1" t="e">
        <f>BI117-#REF!</f>
        <v>#REF!</v>
      </c>
      <c r="BJ543" s="1" t="e">
        <f>BJ117-#REF!</f>
        <v>#REF!</v>
      </c>
      <c r="BK543" s="1" t="e">
        <f>BK117-#REF!</f>
        <v>#REF!</v>
      </c>
      <c r="BL543" s="1" t="e">
        <f>BL117-#REF!</f>
        <v>#REF!</v>
      </c>
      <c r="BM543" s="1" t="e">
        <f>BM117-#REF!</f>
        <v>#REF!</v>
      </c>
      <c r="BN543" s="1" t="e">
        <f>BN117-#REF!</f>
        <v>#REF!</v>
      </c>
      <c r="BO543" s="1" t="e">
        <f>BO117-#REF!</f>
        <v>#REF!</v>
      </c>
      <c r="BP543" s="1" t="e">
        <f>BP117-#REF!</f>
        <v>#REF!</v>
      </c>
      <c r="BQ543" s="1" t="e">
        <f>BQ117-#REF!</f>
        <v>#REF!</v>
      </c>
      <c r="BR543" s="1" t="e">
        <f>BR117-#REF!</f>
        <v>#REF!</v>
      </c>
      <c r="BS543" s="1" t="e">
        <f>BS117-#REF!</f>
        <v>#REF!</v>
      </c>
      <c r="BT543" s="1" t="e">
        <f>BT117-#REF!</f>
        <v>#REF!</v>
      </c>
      <c r="BU543" s="1" t="e">
        <f>BU117-#REF!</f>
        <v>#REF!</v>
      </c>
      <c r="BV543" s="1" t="e">
        <f>BV117-#REF!</f>
        <v>#REF!</v>
      </c>
    </row>
    <row r="544" spans="7:74" hidden="1" x14ac:dyDescent="0.35">
      <c r="G544" s="1" t="e">
        <f>G118-#REF!</f>
        <v>#REF!</v>
      </c>
      <c r="H544" s="1" t="e">
        <f>H118-#REF!</f>
        <v>#REF!</v>
      </c>
      <c r="I544" s="1" t="e">
        <f>I118-#REF!</f>
        <v>#REF!</v>
      </c>
      <c r="J544" s="1" t="e">
        <f>J118-#REF!</f>
        <v>#REF!</v>
      </c>
      <c r="K544" s="1" t="e">
        <f>K118-#REF!</f>
        <v>#REF!</v>
      </c>
      <c r="L544" s="1" t="e">
        <f>L118-#REF!</f>
        <v>#REF!</v>
      </c>
      <c r="M544" s="1" t="e">
        <f>M118-#REF!</f>
        <v>#REF!</v>
      </c>
      <c r="N544" s="1" t="e">
        <f>N118-#REF!</f>
        <v>#REF!</v>
      </c>
      <c r="O544" s="1" t="e">
        <f>O118-#REF!</f>
        <v>#REF!</v>
      </c>
      <c r="P544" s="1" t="e">
        <f>P118-#REF!</f>
        <v>#REF!</v>
      </c>
      <c r="Q544" s="1" t="e">
        <f>Q118-#REF!</f>
        <v>#REF!</v>
      </c>
      <c r="R544" s="1" t="e">
        <f>R118-#REF!</f>
        <v>#REF!</v>
      </c>
      <c r="S544" s="1" t="e">
        <f>S118-#REF!</f>
        <v>#REF!</v>
      </c>
      <c r="T544" s="1" t="e">
        <f>T118-#REF!</f>
        <v>#REF!</v>
      </c>
      <c r="U544" s="1" t="e">
        <f>U118-#REF!</f>
        <v>#REF!</v>
      </c>
      <c r="V544" s="1" t="e">
        <f>V118-#REF!</f>
        <v>#REF!</v>
      </c>
      <c r="W544" s="1" t="e">
        <f>W118-#REF!</f>
        <v>#REF!</v>
      </c>
      <c r="X544" s="1" t="e">
        <f>X118-#REF!</f>
        <v>#REF!</v>
      </c>
      <c r="Y544" s="1" t="e">
        <f>Y118-#REF!</f>
        <v>#REF!</v>
      </c>
      <c r="Z544" s="1" t="e">
        <f>Z118-#REF!</f>
        <v>#REF!</v>
      </c>
      <c r="AA544" s="1" t="e">
        <f>AA118-#REF!</f>
        <v>#REF!</v>
      </c>
      <c r="AB544" s="1" t="e">
        <f>AB118-#REF!</f>
        <v>#REF!</v>
      </c>
      <c r="AC544" s="1" t="e">
        <f>AC118-#REF!</f>
        <v>#REF!</v>
      </c>
      <c r="AD544" s="1" t="e">
        <f>AD118-#REF!</f>
        <v>#REF!</v>
      </c>
      <c r="AE544" s="1" t="e">
        <f>AE118-#REF!</f>
        <v>#REF!</v>
      </c>
      <c r="AF544" s="1" t="e">
        <f>AF118-#REF!</f>
        <v>#REF!</v>
      </c>
      <c r="AG544" s="1" t="e">
        <f>AG118-#REF!</f>
        <v>#REF!</v>
      </c>
      <c r="AH544" s="1" t="e">
        <f>AH118-#REF!</f>
        <v>#REF!</v>
      </c>
      <c r="AI544" s="1" t="e">
        <f>AI118-#REF!</f>
        <v>#REF!</v>
      </c>
      <c r="AJ544" s="1" t="e">
        <f>AJ118-#REF!</f>
        <v>#REF!</v>
      </c>
      <c r="AK544" s="1" t="e">
        <f>AK118-#REF!</f>
        <v>#REF!</v>
      </c>
      <c r="AL544" s="1" t="e">
        <f>AL118-#REF!</f>
        <v>#REF!</v>
      </c>
      <c r="AM544" s="1" t="e">
        <f>AM118-#REF!</f>
        <v>#REF!</v>
      </c>
      <c r="AN544" s="1" t="e">
        <f>AN118-#REF!</f>
        <v>#REF!</v>
      </c>
      <c r="AO544" s="1" t="e">
        <f>AO118-#REF!</f>
        <v>#REF!</v>
      </c>
      <c r="AP544" s="1" t="e">
        <f>AP118-#REF!</f>
        <v>#REF!</v>
      </c>
      <c r="AQ544" s="1" t="e">
        <f>AQ118-#REF!</f>
        <v>#REF!</v>
      </c>
      <c r="AR544" s="1" t="e">
        <f>AR118-#REF!</f>
        <v>#REF!</v>
      </c>
      <c r="AS544" s="1" t="e">
        <f>AS118-#REF!</f>
        <v>#REF!</v>
      </c>
      <c r="AT544" s="1" t="e">
        <f>AT118-#REF!</f>
        <v>#REF!</v>
      </c>
      <c r="AU544" s="1" t="e">
        <f>AU118-#REF!</f>
        <v>#REF!</v>
      </c>
      <c r="AV544" s="1" t="e">
        <f>AV118-#REF!</f>
        <v>#REF!</v>
      </c>
      <c r="AW544" s="1" t="e">
        <f>AW118-#REF!</f>
        <v>#REF!</v>
      </c>
      <c r="AX544" s="1" t="e">
        <f>AX118-#REF!</f>
        <v>#REF!</v>
      </c>
      <c r="AY544" s="1" t="e">
        <f>AY118-#REF!</f>
        <v>#REF!</v>
      </c>
      <c r="AZ544" s="1" t="e">
        <f>AZ118-#REF!</f>
        <v>#REF!</v>
      </c>
      <c r="BA544" s="1" t="e">
        <f>BA118-#REF!</f>
        <v>#REF!</v>
      </c>
      <c r="BB544" s="1" t="e">
        <f>BB118-#REF!</f>
        <v>#REF!</v>
      </c>
      <c r="BC544" s="1" t="e">
        <f>BC118-#REF!</f>
        <v>#REF!</v>
      </c>
      <c r="BD544" s="1" t="e">
        <f>BD118-#REF!</f>
        <v>#REF!</v>
      </c>
      <c r="BE544" s="1" t="e">
        <f>BE118-#REF!</f>
        <v>#REF!</v>
      </c>
      <c r="BF544" s="1" t="e">
        <f>BF118-#REF!</f>
        <v>#REF!</v>
      </c>
      <c r="BG544" s="1" t="e">
        <f>BG118-#REF!</f>
        <v>#REF!</v>
      </c>
      <c r="BH544" s="1" t="e">
        <f>BH118-#REF!</f>
        <v>#REF!</v>
      </c>
      <c r="BI544" s="1" t="e">
        <f>BI118-#REF!</f>
        <v>#REF!</v>
      </c>
      <c r="BJ544" s="1" t="e">
        <f>BJ118-#REF!</f>
        <v>#REF!</v>
      </c>
      <c r="BK544" s="1" t="e">
        <f>BK118-#REF!</f>
        <v>#REF!</v>
      </c>
      <c r="BL544" s="1" t="e">
        <f>BL118-#REF!</f>
        <v>#REF!</v>
      </c>
      <c r="BM544" s="1" t="e">
        <f>BM118-#REF!</f>
        <v>#REF!</v>
      </c>
      <c r="BN544" s="1" t="e">
        <f>BN118-#REF!</f>
        <v>#REF!</v>
      </c>
      <c r="BO544" s="1" t="e">
        <f>BO118-#REF!</f>
        <v>#REF!</v>
      </c>
      <c r="BP544" s="1" t="e">
        <f>BP118-#REF!</f>
        <v>#REF!</v>
      </c>
      <c r="BQ544" s="1" t="e">
        <f>BQ118-#REF!</f>
        <v>#REF!</v>
      </c>
      <c r="BR544" s="1" t="e">
        <f>BR118-#REF!</f>
        <v>#REF!</v>
      </c>
      <c r="BS544" s="1" t="e">
        <f>BS118-#REF!</f>
        <v>#REF!</v>
      </c>
      <c r="BT544" s="1" t="e">
        <f>BT118-#REF!</f>
        <v>#REF!</v>
      </c>
      <c r="BU544" s="1" t="e">
        <f>BU118-#REF!</f>
        <v>#REF!</v>
      </c>
      <c r="BV544" s="1" t="e">
        <f>BV118-#REF!</f>
        <v>#REF!</v>
      </c>
    </row>
    <row r="545" spans="7:74" hidden="1" x14ac:dyDescent="0.35">
      <c r="G545" s="1" t="e">
        <f>G119-#REF!</f>
        <v>#REF!</v>
      </c>
      <c r="H545" s="1" t="e">
        <f>H119-#REF!</f>
        <v>#REF!</v>
      </c>
      <c r="I545" s="1" t="e">
        <f>I119-#REF!</f>
        <v>#REF!</v>
      </c>
      <c r="J545" s="1" t="e">
        <f>J119-#REF!</f>
        <v>#REF!</v>
      </c>
      <c r="K545" s="1" t="e">
        <f>K119-#REF!</f>
        <v>#REF!</v>
      </c>
      <c r="L545" s="1" t="e">
        <f>L119-#REF!</f>
        <v>#REF!</v>
      </c>
      <c r="M545" s="1" t="e">
        <f>M119-#REF!</f>
        <v>#REF!</v>
      </c>
      <c r="N545" s="1" t="e">
        <f>N119-#REF!</f>
        <v>#REF!</v>
      </c>
      <c r="O545" s="1" t="e">
        <f>O119-#REF!</f>
        <v>#REF!</v>
      </c>
      <c r="P545" s="1" t="e">
        <f>P119-#REF!</f>
        <v>#REF!</v>
      </c>
      <c r="Q545" s="1" t="e">
        <f>Q119-#REF!</f>
        <v>#REF!</v>
      </c>
      <c r="R545" s="1" t="e">
        <f>R119-#REF!</f>
        <v>#REF!</v>
      </c>
      <c r="S545" s="1" t="e">
        <f>S119-#REF!</f>
        <v>#REF!</v>
      </c>
      <c r="T545" s="1" t="e">
        <f>T119-#REF!</f>
        <v>#REF!</v>
      </c>
      <c r="U545" s="1" t="e">
        <f>U119-#REF!</f>
        <v>#REF!</v>
      </c>
      <c r="V545" s="1" t="e">
        <f>V119-#REF!</f>
        <v>#REF!</v>
      </c>
      <c r="W545" s="1" t="e">
        <f>W119-#REF!</f>
        <v>#REF!</v>
      </c>
      <c r="X545" s="1" t="e">
        <f>X119-#REF!</f>
        <v>#REF!</v>
      </c>
      <c r="Y545" s="1" t="e">
        <f>Y119-#REF!</f>
        <v>#REF!</v>
      </c>
      <c r="Z545" s="1" t="e">
        <f>Z119-#REF!</f>
        <v>#REF!</v>
      </c>
      <c r="AA545" s="1" t="e">
        <f>AA119-#REF!</f>
        <v>#REF!</v>
      </c>
      <c r="AB545" s="1" t="e">
        <f>AB119-#REF!</f>
        <v>#REF!</v>
      </c>
      <c r="AC545" s="1" t="e">
        <f>AC119-#REF!</f>
        <v>#REF!</v>
      </c>
      <c r="AD545" s="1" t="e">
        <f>AD119-#REF!</f>
        <v>#REF!</v>
      </c>
      <c r="AE545" s="1" t="e">
        <f>AE119-#REF!</f>
        <v>#REF!</v>
      </c>
      <c r="AF545" s="1" t="e">
        <f>AF119-#REF!</f>
        <v>#REF!</v>
      </c>
      <c r="AG545" s="1" t="e">
        <f>AG119-#REF!</f>
        <v>#REF!</v>
      </c>
      <c r="AH545" s="1" t="e">
        <f>AH119-#REF!</f>
        <v>#REF!</v>
      </c>
      <c r="AI545" s="1" t="e">
        <f>AI119-#REF!</f>
        <v>#REF!</v>
      </c>
      <c r="AJ545" s="1" t="e">
        <f>AJ119-#REF!</f>
        <v>#REF!</v>
      </c>
      <c r="AK545" s="1" t="e">
        <f>AK119-#REF!</f>
        <v>#REF!</v>
      </c>
      <c r="AL545" s="1" t="e">
        <f>AL119-#REF!</f>
        <v>#REF!</v>
      </c>
      <c r="AM545" s="1" t="e">
        <f>AM119-#REF!</f>
        <v>#REF!</v>
      </c>
      <c r="AN545" s="1" t="e">
        <f>AN119-#REF!</f>
        <v>#REF!</v>
      </c>
      <c r="AO545" s="1" t="e">
        <f>AO119-#REF!</f>
        <v>#REF!</v>
      </c>
      <c r="AP545" s="1" t="e">
        <f>AP119-#REF!</f>
        <v>#REF!</v>
      </c>
      <c r="AQ545" s="1" t="e">
        <f>AQ119-#REF!</f>
        <v>#REF!</v>
      </c>
      <c r="AR545" s="1" t="e">
        <f>AR119-#REF!</f>
        <v>#REF!</v>
      </c>
      <c r="AS545" s="1" t="e">
        <f>AS119-#REF!</f>
        <v>#REF!</v>
      </c>
      <c r="AT545" s="1" t="e">
        <f>AT119-#REF!</f>
        <v>#REF!</v>
      </c>
      <c r="AU545" s="1" t="e">
        <f>AU119-#REF!</f>
        <v>#REF!</v>
      </c>
      <c r="AV545" s="1" t="e">
        <f>AV119-#REF!</f>
        <v>#REF!</v>
      </c>
      <c r="AW545" s="1" t="e">
        <f>AW119-#REF!</f>
        <v>#REF!</v>
      </c>
      <c r="AX545" s="1" t="e">
        <f>AX119-#REF!</f>
        <v>#REF!</v>
      </c>
      <c r="AY545" s="1" t="e">
        <f>AY119-#REF!</f>
        <v>#REF!</v>
      </c>
      <c r="AZ545" s="1" t="e">
        <f>AZ119-#REF!</f>
        <v>#REF!</v>
      </c>
      <c r="BA545" s="1" t="e">
        <f>BA119-#REF!</f>
        <v>#REF!</v>
      </c>
      <c r="BB545" s="1" t="e">
        <f>BB119-#REF!</f>
        <v>#REF!</v>
      </c>
      <c r="BC545" s="1" t="e">
        <f>BC119-#REF!</f>
        <v>#REF!</v>
      </c>
      <c r="BD545" s="1" t="e">
        <f>BD119-#REF!</f>
        <v>#REF!</v>
      </c>
      <c r="BE545" s="1" t="e">
        <f>BE119-#REF!</f>
        <v>#REF!</v>
      </c>
      <c r="BF545" s="1" t="e">
        <f>BF119-#REF!</f>
        <v>#REF!</v>
      </c>
      <c r="BG545" s="1" t="e">
        <f>BG119-#REF!</f>
        <v>#REF!</v>
      </c>
      <c r="BH545" s="1" t="e">
        <f>BH119-#REF!</f>
        <v>#REF!</v>
      </c>
      <c r="BI545" s="1" t="e">
        <f>BI119-#REF!</f>
        <v>#REF!</v>
      </c>
      <c r="BJ545" s="1" t="e">
        <f>BJ119-#REF!</f>
        <v>#REF!</v>
      </c>
      <c r="BK545" s="1" t="e">
        <f>BK119-#REF!</f>
        <v>#REF!</v>
      </c>
      <c r="BL545" s="1" t="e">
        <f>BL119-#REF!</f>
        <v>#REF!</v>
      </c>
      <c r="BM545" s="1" t="e">
        <f>BM119-#REF!</f>
        <v>#REF!</v>
      </c>
      <c r="BN545" s="1" t="e">
        <f>BN119-#REF!</f>
        <v>#REF!</v>
      </c>
      <c r="BO545" s="1" t="e">
        <f>BO119-#REF!</f>
        <v>#REF!</v>
      </c>
      <c r="BP545" s="1" t="e">
        <f>BP119-#REF!</f>
        <v>#REF!</v>
      </c>
      <c r="BQ545" s="1" t="e">
        <f>BQ119-#REF!</f>
        <v>#REF!</v>
      </c>
      <c r="BR545" s="1" t="e">
        <f>BR119-#REF!</f>
        <v>#REF!</v>
      </c>
      <c r="BS545" s="1" t="e">
        <f>BS119-#REF!</f>
        <v>#REF!</v>
      </c>
      <c r="BT545" s="1" t="e">
        <f>BT119-#REF!</f>
        <v>#REF!</v>
      </c>
      <c r="BU545" s="1" t="e">
        <f>BU119-#REF!</f>
        <v>#REF!</v>
      </c>
      <c r="BV545" s="1" t="e">
        <f>BV119-#REF!</f>
        <v>#REF!</v>
      </c>
    </row>
    <row r="546" spans="7:74" hidden="1" x14ac:dyDescent="0.35">
      <c r="G546" s="1" t="e">
        <f>G120-#REF!</f>
        <v>#REF!</v>
      </c>
      <c r="H546" s="1" t="e">
        <f>H120-#REF!</f>
        <v>#REF!</v>
      </c>
      <c r="I546" s="1" t="e">
        <f>I120-#REF!</f>
        <v>#REF!</v>
      </c>
      <c r="J546" s="1" t="e">
        <f>J120-#REF!</f>
        <v>#REF!</v>
      </c>
      <c r="K546" s="1" t="e">
        <f>K120-#REF!</f>
        <v>#REF!</v>
      </c>
      <c r="L546" s="1" t="e">
        <f>L120-#REF!</f>
        <v>#REF!</v>
      </c>
      <c r="M546" s="1" t="e">
        <f>M120-#REF!</f>
        <v>#REF!</v>
      </c>
      <c r="N546" s="1" t="e">
        <f>N120-#REF!</f>
        <v>#REF!</v>
      </c>
      <c r="O546" s="1" t="e">
        <f>O120-#REF!</f>
        <v>#REF!</v>
      </c>
      <c r="P546" s="1" t="e">
        <f>P120-#REF!</f>
        <v>#REF!</v>
      </c>
      <c r="Q546" s="1" t="e">
        <f>Q120-#REF!</f>
        <v>#REF!</v>
      </c>
      <c r="R546" s="1" t="e">
        <f>R120-#REF!</f>
        <v>#REF!</v>
      </c>
      <c r="S546" s="1" t="e">
        <f>S120-#REF!</f>
        <v>#REF!</v>
      </c>
      <c r="T546" s="1" t="e">
        <f>T120-#REF!</f>
        <v>#REF!</v>
      </c>
      <c r="U546" s="1" t="e">
        <f>U120-#REF!</f>
        <v>#REF!</v>
      </c>
      <c r="V546" s="1" t="e">
        <f>V120-#REF!</f>
        <v>#REF!</v>
      </c>
      <c r="W546" s="1" t="e">
        <f>W120-#REF!</f>
        <v>#REF!</v>
      </c>
      <c r="X546" s="1" t="e">
        <f>X120-#REF!</f>
        <v>#REF!</v>
      </c>
      <c r="Y546" s="1" t="e">
        <f>Y120-#REF!</f>
        <v>#REF!</v>
      </c>
      <c r="Z546" s="1" t="e">
        <f>Z120-#REF!</f>
        <v>#REF!</v>
      </c>
      <c r="AA546" s="1" t="e">
        <f>AA120-#REF!</f>
        <v>#REF!</v>
      </c>
      <c r="AB546" s="1" t="e">
        <f>AB120-#REF!</f>
        <v>#REF!</v>
      </c>
      <c r="AC546" s="1" t="e">
        <f>AC120-#REF!</f>
        <v>#REF!</v>
      </c>
      <c r="AD546" s="1" t="e">
        <f>AD120-#REF!</f>
        <v>#REF!</v>
      </c>
      <c r="AE546" s="1" t="e">
        <f>AE120-#REF!</f>
        <v>#REF!</v>
      </c>
      <c r="AF546" s="1" t="e">
        <f>AF120-#REF!</f>
        <v>#REF!</v>
      </c>
      <c r="AG546" s="1" t="e">
        <f>AG120-#REF!</f>
        <v>#REF!</v>
      </c>
      <c r="AH546" s="1" t="e">
        <f>AH120-#REF!</f>
        <v>#REF!</v>
      </c>
      <c r="AI546" s="1" t="e">
        <f>AI120-#REF!</f>
        <v>#REF!</v>
      </c>
      <c r="AJ546" s="1" t="e">
        <f>AJ120-#REF!</f>
        <v>#REF!</v>
      </c>
      <c r="AK546" s="1" t="e">
        <f>AK120-#REF!</f>
        <v>#REF!</v>
      </c>
      <c r="AL546" s="1" t="e">
        <f>AL120-#REF!</f>
        <v>#REF!</v>
      </c>
      <c r="AM546" s="1" t="e">
        <f>AM120-#REF!</f>
        <v>#REF!</v>
      </c>
      <c r="AN546" s="1" t="e">
        <f>AN120-#REF!</f>
        <v>#REF!</v>
      </c>
      <c r="AO546" s="1" t="e">
        <f>AO120-#REF!</f>
        <v>#REF!</v>
      </c>
      <c r="AP546" s="1" t="e">
        <f>AP120-#REF!</f>
        <v>#REF!</v>
      </c>
      <c r="AQ546" s="1" t="e">
        <f>AQ120-#REF!</f>
        <v>#REF!</v>
      </c>
      <c r="AR546" s="1" t="e">
        <f>AR120-#REF!</f>
        <v>#REF!</v>
      </c>
      <c r="AS546" s="1" t="e">
        <f>AS120-#REF!</f>
        <v>#REF!</v>
      </c>
      <c r="AT546" s="1" t="e">
        <f>AT120-#REF!</f>
        <v>#REF!</v>
      </c>
      <c r="AU546" s="1" t="e">
        <f>AU120-#REF!</f>
        <v>#REF!</v>
      </c>
      <c r="AV546" s="1" t="e">
        <f>AV120-#REF!</f>
        <v>#REF!</v>
      </c>
      <c r="AW546" s="1" t="e">
        <f>AW120-#REF!</f>
        <v>#REF!</v>
      </c>
      <c r="AX546" s="1" t="e">
        <f>AX120-#REF!</f>
        <v>#REF!</v>
      </c>
      <c r="AY546" s="1" t="e">
        <f>AY120-#REF!</f>
        <v>#REF!</v>
      </c>
      <c r="AZ546" s="1" t="e">
        <f>AZ120-#REF!</f>
        <v>#REF!</v>
      </c>
      <c r="BA546" s="1" t="e">
        <f>BA120-#REF!</f>
        <v>#REF!</v>
      </c>
      <c r="BB546" s="1" t="e">
        <f>BB120-#REF!</f>
        <v>#REF!</v>
      </c>
      <c r="BC546" s="1" t="e">
        <f>BC120-#REF!</f>
        <v>#REF!</v>
      </c>
      <c r="BD546" s="1" t="e">
        <f>BD120-#REF!</f>
        <v>#REF!</v>
      </c>
      <c r="BE546" s="1" t="e">
        <f>BE120-#REF!</f>
        <v>#REF!</v>
      </c>
      <c r="BF546" s="1" t="e">
        <f>BF120-#REF!</f>
        <v>#REF!</v>
      </c>
      <c r="BG546" s="1" t="e">
        <f>BG120-#REF!</f>
        <v>#REF!</v>
      </c>
      <c r="BH546" s="1" t="e">
        <f>BH120-#REF!</f>
        <v>#REF!</v>
      </c>
      <c r="BI546" s="1" t="e">
        <f>BI120-#REF!</f>
        <v>#REF!</v>
      </c>
      <c r="BJ546" s="1" t="e">
        <f>BJ120-#REF!</f>
        <v>#REF!</v>
      </c>
      <c r="BK546" s="1" t="e">
        <f>BK120-#REF!</f>
        <v>#REF!</v>
      </c>
      <c r="BL546" s="1" t="e">
        <f>BL120-#REF!</f>
        <v>#REF!</v>
      </c>
      <c r="BM546" s="1" t="e">
        <f>BM120-#REF!</f>
        <v>#REF!</v>
      </c>
      <c r="BN546" s="1" t="e">
        <f>BN120-#REF!</f>
        <v>#REF!</v>
      </c>
      <c r="BO546" s="1" t="e">
        <f>BO120-#REF!</f>
        <v>#REF!</v>
      </c>
      <c r="BP546" s="1" t="e">
        <f>BP120-#REF!</f>
        <v>#REF!</v>
      </c>
      <c r="BQ546" s="1" t="e">
        <f>BQ120-#REF!</f>
        <v>#REF!</v>
      </c>
      <c r="BR546" s="1" t="e">
        <f>BR120-#REF!</f>
        <v>#REF!</v>
      </c>
      <c r="BS546" s="1" t="e">
        <f>BS120-#REF!</f>
        <v>#REF!</v>
      </c>
      <c r="BT546" s="1" t="e">
        <f>BT120-#REF!</f>
        <v>#REF!</v>
      </c>
      <c r="BU546" s="1" t="e">
        <f>BU120-#REF!</f>
        <v>#REF!</v>
      </c>
      <c r="BV546" s="1" t="e">
        <f>BV120-#REF!</f>
        <v>#REF!</v>
      </c>
    </row>
    <row r="547" spans="7:74" hidden="1" x14ac:dyDescent="0.35">
      <c r="G547" s="1" t="e">
        <f>G121-#REF!</f>
        <v>#REF!</v>
      </c>
      <c r="H547" s="1" t="e">
        <f>H121-#REF!</f>
        <v>#REF!</v>
      </c>
      <c r="I547" s="1" t="e">
        <f>I121-#REF!</f>
        <v>#REF!</v>
      </c>
      <c r="J547" s="1" t="e">
        <f>J121-#REF!</f>
        <v>#REF!</v>
      </c>
      <c r="K547" s="1" t="e">
        <f>K121-#REF!</f>
        <v>#REF!</v>
      </c>
      <c r="L547" s="1" t="e">
        <f>L121-#REF!</f>
        <v>#REF!</v>
      </c>
      <c r="M547" s="1" t="e">
        <f>M121-#REF!</f>
        <v>#REF!</v>
      </c>
      <c r="N547" s="1" t="e">
        <f>N121-#REF!</f>
        <v>#REF!</v>
      </c>
      <c r="O547" s="1" t="e">
        <f>O121-#REF!</f>
        <v>#REF!</v>
      </c>
      <c r="P547" s="1" t="e">
        <f>P121-#REF!</f>
        <v>#REF!</v>
      </c>
      <c r="Q547" s="1" t="e">
        <f>Q121-#REF!</f>
        <v>#REF!</v>
      </c>
      <c r="R547" s="1" t="e">
        <f>R121-#REF!</f>
        <v>#REF!</v>
      </c>
      <c r="S547" s="1" t="e">
        <f>S121-#REF!</f>
        <v>#REF!</v>
      </c>
      <c r="T547" s="1" t="e">
        <f>T121-#REF!</f>
        <v>#REF!</v>
      </c>
      <c r="U547" s="1" t="e">
        <f>U121-#REF!</f>
        <v>#REF!</v>
      </c>
      <c r="V547" s="1" t="e">
        <f>V121-#REF!</f>
        <v>#REF!</v>
      </c>
      <c r="W547" s="1" t="e">
        <f>W121-#REF!</f>
        <v>#REF!</v>
      </c>
      <c r="X547" s="1" t="e">
        <f>X121-#REF!</f>
        <v>#REF!</v>
      </c>
      <c r="Y547" s="1" t="e">
        <f>Y121-#REF!</f>
        <v>#REF!</v>
      </c>
      <c r="Z547" s="1" t="e">
        <f>Z121-#REF!</f>
        <v>#REF!</v>
      </c>
      <c r="AA547" s="1" t="e">
        <f>AA121-#REF!</f>
        <v>#REF!</v>
      </c>
      <c r="AB547" s="1" t="e">
        <f>AB121-#REF!</f>
        <v>#REF!</v>
      </c>
      <c r="AC547" s="1" t="e">
        <f>AC121-#REF!</f>
        <v>#REF!</v>
      </c>
      <c r="AD547" s="1" t="e">
        <f>AD121-#REF!</f>
        <v>#REF!</v>
      </c>
      <c r="AE547" s="1" t="e">
        <f>AE121-#REF!</f>
        <v>#REF!</v>
      </c>
      <c r="AF547" s="1" t="e">
        <f>AF121-#REF!</f>
        <v>#REF!</v>
      </c>
      <c r="AG547" s="1" t="e">
        <f>AG121-#REF!</f>
        <v>#REF!</v>
      </c>
      <c r="AH547" s="1" t="e">
        <f>AH121-#REF!</f>
        <v>#REF!</v>
      </c>
      <c r="AI547" s="1" t="e">
        <f>AI121-#REF!</f>
        <v>#REF!</v>
      </c>
      <c r="AJ547" s="1" t="e">
        <f>AJ121-#REF!</f>
        <v>#REF!</v>
      </c>
      <c r="AK547" s="1" t="e">
        <f>AK121-#REF!</f>
        <v>#REF!</v>
      </c>
      <c r="AL547" s="1" t="e">
        <f>AL121-#REF!</f>
        <v>#REF!</v>
      </c>
      <c r="AM547" s="1" t="e">
        <f>AM121-#REF!</f>
        <v>#REF!</v>
      </c>
      <c r="AN547" s="1" t="e">
        <f>AN121-#REF!</f>
        <v>#REF!</v>
      </c>
      <c r="AO547" s="1" t="e">
        <f>AO121-#REF!</f>
        <v>#REF!</v>
      </c>
      <c r="AP547" s="1" t="e">
        <f>AP121-#REF!</f>
        <v>#REF!</v>
      </c>
      <c r="AQ547" s="1" t="e">
        <f>AQ121-#REF!</f>
        <v>#REF!</v>
      </c>
      <c r="AR547" s="1" t="e">
        <f>AR121-#REF!</f>
        <v>#REF!</v>
      </c>
      <c r="AS547" s="1" t="e">
        <f>AS121-#REF!</f>
        <v>#REF!</v>
      </c>
      <c r="AT547" s="1" t="e">
        <f>AT121-#REF!</f>
        <v>#REF!</v>
      </c>
      <c r="AU547" s="1" t="e">
        <f>AU121-#REF!</f>
        <v>#REF!</v>
      </c>
      <c r="AV547" s="1" t="e">
        <f>AV121-#REF!</f>
        <v>#REF!</v>
      </c>
      <c r="AW547" s="1" t="e">
        <f>AW121-#REF!</f>
        <v>#REF!</v>
      </c>
      <c r="AX547" s="1" t="e">
        <f>AX121-#REF!</f>
        <v>#REF!</v>
      </c>
      <c r="AY547" s="1" t="e">
        <f>AY121-#REF!</f>
        <v>#REF!</v>
      </c>
      <c r="AZ547" s="1" t="e">
        <f>AZ121-#REF!</f>
        <v>#REF!</v>
      </c>
      <c r="BA547" s="1" t="e">
        <f>BA121-#REF!</f>
        <v>#REF!</v>
      </c>
      <c r="BB547" s="1" t="e">
        <f>BB121-#REF!</f>
        <v>#REF!</v>
      </c>
      <c r="BC547" s="1" t="e">
        <f>BC121-#REF!</f>
        <v>#REF!</v>
      </c>
      <c r="BD547" s="1" t="e">
        <f>BD121-#REF!</f>
        <v>#REF!</v>
      </c>
      <c r="BE547" s="1" t="e">
        <f>BE121-#REF!</f>
        <v>#REF!</v>
      </c>
      <c r="BF547" s="1" t="e">
        <f>BF121-#REF!</f>
        <v>#REF!</v>
      </c>
      <c r="BG547" s="1" t="e">
        <f>BG121-#REF!</f>
        <v>#REF!</v>
      </c>
      <c r="BH547" s="1" t="e">
        <f>BH121-#REF!</f>
        <v>#REF!</v>
      </c>
      <c r="BI547" s="1" t="e">
        <f>BI121-#REF!</f>
        <v>#REF!</v>
      </c>
      <c r="BJ547" s="1" t="e">
        <f>BJ121-#REF!</f>
        <v>#REF!</v>
      </c>
      <c r="BK547" s="1" t="e">
        <f>BK121-#REF!</f>
        <v>#REF!</v>
      </c>
      <c r="BL547" s="1" t="e">
        <f>BL121-#REF!</f>
        <v>#REF!</v>
      </c>
      <c r="BM547" s="1" t="e">
        <f>BM121-#REF!</f>
        <v>#REF!</v>
      </c>
      <c r="BN547" s="1" t="e">
        <f>BN121-#REF!</f>
        <v>#REF!</v>
      </c>
      <c r="BO547" s="1" t="e">
        <f>BO121-#REF!</f>
        <v>#REF!</v>
      </c>
      <c r="BP547" s="1" t="e">
        <f>BP121-#REF!</f>
        <v>#REF!</v>
      </c>
      <c r="BQ547" s="1" t="e">
        <f>BQ121-#REF!</f>
        <v>#REF!</v>
      </c>
      <c r="BR547" s="1" t="e">
        <f>BR121-#REF!</f>
        <v>#REF!</v>
      </c>
      <c r="BS547" s="1" t="e">
        <f>BS121-#REF!</f>
        <v>#REF!</v>
      </c>
      <c r="BT547" s="1" t="e">
        <f>BT121-#REF!</f>
        <v>#REF!</v>
      </c>
      <c r="BU547" s="1" t="e">
        <f>BU121-#REF!</f>
        <v>#REF!</v>
      </c>
      <c r="BV547" s="1" t="e">
        <f>BV121-#REF!</f>
        <v>#REF!</v>
      </c>
    </row>
    <row r="548" spans="7:74" hidden="1" x14ac:dyDescent="0.35">
      <c r="G548" s="1" t="e">
        <f>G122-#REF!</f>
        <v>#REF!</v>
      </c>
      <c r="H548" s="1" t="e">
        <f>H122-#REF!</f>
        <v>#REF!</v>
      </c>
      <c r="I548" s="1" t="e">
        <f>I122-#REF!</f>
        <v>#REF!</v>
      </c>
      <c r="J548" s="1" t="e">
        <f>J122-#REF!</f>
        <v>#REF!</v>
      </c>
      <c r="K548" s="1" t="e">
        <f>K122-#REF!</f>
        <v>#REF!</v>
      </c>
      <c r="L548" s="1" t="e">
        <f>L122-#REF!</f>
        <v>#REF!</v>
      </c>
      <c r="M548" s="1" t="e">
        <f>M122-#REF!</f>
        <v>#REF!</v>
      </c>
      <c r="N548" s="1" t="e">
        <f>N122-#REF!</f>
        <v>#REF!</v>
      </c>
      <c r="O548" s="1" t="e">
        <f>O122-#REF!</f>
        <v>#REF!</v>
      </c>
      <c r="P548" s="1" t="e">
        <f>P122-#REF!</f>
        <v>#REF!</v>
      </c>
      <c r="Q548" s="1" t="e">
        <f>Q122-#REF!</f>
        <v>#REF!</v>
      </c>
      <c r="R548" s="1" t="e">
        <f>R122-#REF!</f>
        <v>#REF!</v>
      </c>
      <c r="S548" s="1" t="e">
        <f>S122-#REF!</f>
        <v>#REF!</v>
      </c>
      <c r="T548" s="1" t="e">
        <f>T122-#REF!</f>
        <v>#REF!</v>
      </c>
      <c r="U548" s="1" t="e">
        <f>U122-#REF!</f>
        <v>#REF!</v>
      </c>
      <c r="V548" s="1" t="e">
        <f>V122-#REF!</f>
        <v>#REF!</v>
      </c>
      <c r="W548" s="1" t="e">
        <f>W122-#REF!</f>
        <v>#REF!</v>
      </c>
      <c r="X548" s="1" t="e">
        <f>X122-#REF!</f>
        <v>#REF!</v>
      </c>
      <c r="Y548" s="1" t="e">
        <f>Y122-#REF!</f>
        <v>#REF!</v>
      </c>
      <c r="Z548" s="1" t="e">
        <f>Z122-#REF!</f>
        <v>#REF!</v>
      </c>
      <c r="AA548" s="1" t="e">
        <f>AA122-#REF!</f>
        <v>#REF!</v>
      </c>
      <c r="AB548" s="1" t="e">
        <f>AB122-#REF!</f>
        <v>#REF!</v>
      </c>
      <c r="AC548" s="1" t="e">
        <f>AC122-#REF!</f>
        <v>#REF!</v>
      </c>
      <c r="AD548" s="1" t="e">
        <f>AD122-#REF!</f>
        <v>#REF!</v>
      </c>
      <c r="AE548" s="1" t="e">
        <f>AE122-#REF!</f>
        <v>#REF!</v>
      </c>
      <c r="AF548" s="1" t="e">
        <f>AF122-#REF!</f>
        <v>#REF!</v>
      </c>
      <c r="AG548" s="1" t="e">
        <f>AG122-#REF!</f>
        <v>#REF!</v>
      </c>
      <c r="AH548" s="1" t="e">
        <f>AH122-#REF!</f>
        <v>#REF!</v>
      </c>
      <c r="AI548" s="1" t="e">
        <f>AI122-#REF!</f>
        <v>#REF!</v>
      </c>
      <c r="AJ548" s="1" t="e">
        <f>AJ122-#REF!</f>
        <v>#REF!</v>
      </c>
      <c r="AK548" s="1" t="e">
        <f>AK122-#REF!</f>
        <v>#REF!</v>
      </c>
      <c r="AL548" s="1" t="e">
        <f>AL122-#REF!</f>
        <v>#REF!</v>
      </c>
      <c r="AM548" s="1" t="e">
        <f>AM122-#REF!</f>
        <v>#REF!</v>
      </c>
      <c r="AN548" s="1" t="e">
        <f>AN122-#REF!</f>
        <v>#REF!</v>
      </c>
      <c r="AO548" s="1" t="e">
        <f>AO122-#REF!</f>
        <v>#REF!</v>
      </c>
      <c r="AP548" s="1" t="e">
        <f>AP122-#REF!</f>
        <v>#REF!</v>
      </c>
      <c r="AQ548" s="1" t="e">
        <f>AQ122-#REF!</f>
        <v>#REF!</v>
      </c>
      <c r="AR548" s="1" t="e">
        <f>AR122-#REF!</f>
        <v>#REF!</v>
      </c>
      <c r="AS548" s="1" t="e">
        <f>AS122-#REF!</f>
        <v>#REF!</v>
      </c>
      <c r="AT548" s="1" t="e">
        <f>AT122-#REF!</f>
        <v>#REF!</v>
      </c>
      <c r="AU548" s="1" t="e">
        <f>AU122-#REF!</f>
        <v>#REF!</v>
      </c>
      <c r="AV548" s="1" t="e">
        <f>AV122-#REF!</f>
        <v>#REF!</v>
      </c>
      <c r="AW548" s="1" t="e">
        <f>AW122-#REF!</f>
        <v>#REF!</v>
      </c>
      <c r="AX548" s="1" t="e">
        <f>AX122-#REF!</f>
        <v>#REF!</v>
      </c>
      <c r="AY548" s="1" t="e">
        <f>AY122-#REF!</f>
        <v>#REF!</v>
      </c>
      <c r="AZ548" s="1" t="e">
        <f>AZ122-#REF!</f>
        <v>#REF!</v>
      </c>
      <c r="BA548" s="1" t="e">
        <f>BA122-#REF!</f>
        <v>#REF!</v>
      </c>
      <c r="BB548" s="1" t="e">
        <f>BB122-#REF!</f>
        <v>#REF!</v>
      </c>
      <c r="BC548" s="1" t="e">
        <f>BC122-#REF!</f>
        <v>#REF!</v>
      </c>
      <c r="BD548" s="1" t="e">
        <f>BD122-#REF!</f>
        <v>#REF!</v>
      </c>
      <c r="BE548" s="1" t="e">
        <f>BE122-#REF!</f>
        <v>#REF!</v>
      </c>
      <c r="BF548" s="1" t="e">
        <f>BF122-#REF!</f>
        <v>#REF!</v>
      </c>
      <c r="BG548" s="1" t="e">
        <f>BG122-#REF!</f>
        <v>#REF!</v>
      </c>
      <c r="BH548" s="1" t="e">
        <f>BH122-#REF!</f>
        <v>#REF!</v>
      </c>
      <c r="BI548" s="1" t="e">
        <f>BI122-#REF!</f>
        <v>#REF!</v>
      </c>
      <c r="BJ548" s="1" t="e">
        <f>BJ122-#REF!</f>
        <v>#REF!</v>
      </c>
      <c r="BK548" s="1" t="e">
        <f>BK122-#REF!</f>
        <v>#REF!</v>
      </c>
      <c r="BL548" s="1" t="e">
        <f>BL122-#REF!</f>
        <v>#REF!</v>
      </c>
      <c r="BM548" s="1" t="e">
        <f>BM122-#REF!</f>
        <v>#REF!</v>
      </c>
      <c r="BN548" s="1" t="e">
        <f>BN122-#REF!</f>
        <v>#REF!</v>
      </c>
      <c r="BO548" s="1" t="e">
        <f>BO122-#REF!</f>
        <v>#REF!</v>
      </c>
      <c r="BP548" s="1" t="e">
        <f>BP122-#REF!</f>
        <v>#REF!</v>
      </c>
      <c r="BQ548" s="1" t="e">
        <f>BQ122-#REF!</f>
        <v>#REF!</v>
      </c>
      <c r="BR548" s="1" t="e">
        <f>BR122-#REF!</f>
        <v>#REF!</v>
      </c>
      <c r="BS548" s="1" t="e">
        <f>BS122-#REF!</f>
        <v>#REF!</v>
      </c>
      <c r="BT548" s="1" t="e">
        <f>BT122-#REF!</f>
        <v>#REF!</v>
      </c>
      <c r="BU548" s="1" t="e">
        <f>BU122-#REF!</f>
        <v>#REF!</v>
      </c>
      <c r="BV548" s="1" t="e">
        <f>BV122-#REF!</f>
        <v>#REF!</v>
      </c>
    </row>
    <row r="549" spans="7:74" hidden="1" x14ac:dyDescent="0.35">
      <c r="G549" s="1" t="e">
        <f>G123-#REF!</f>
        <v>#REF!</v>
      </c>
      <c r="H549" s="1" t="e">
        <f>H123-#REF!</f>
        <v>#REF!</v>
      </c>
      <c r="I549" s="1" t="e">
        <f>I123-#REF!</f>
        <v>#REF!</v>
      </c>
      <c r="J549" s="1" t="e">
        <f>J123-#REF!</f>
        <v>#REF!</v>
      </c>
      <c r="K549" s="1" t="e">
        <f>K123-#REF!</f>
        <v>#REF!</v>
      </c>
      <c r="L549" s="1" t="e">
        <f>L123-#REF!</f>
        <v>#REF!</v>
      </c>
      <c r="M549" s="1" t="e">
        <f>M123-#REF!</f>
        <v>#REF!</v>
      </c>
      <c r="N549" s="1" t="e">
        <f>N123-#REF!</f>
        <v>#REF!</v>
      </c>
      <c r="O549" s="1" t="e">
        <f>O123-#REF!</f>
        <v>#REF!</v>
      </c>
      <c r="P549" s="1" t="e">
        <f>P123-#REF!</f>
        <v>#REF!</v>
      </c>
      <c r="Q549" s="1" t="e">
        <f>Q123-#REF!</f>
        <v>#REF!</v>
      </c>
      <c r="R549" s="1" t="e">
        <f>R123-#REF!</f>
        <v>#REF!</v>
      </c>
      <c r="S549" s="1" t="e">
        <f>S123-#REF!</f>
        <v>#REF!</v>
      </c>
      <c r="T549" s="1" t="e">
        <f>T123-#REF!</f>
        <v>#REF!</v>
      </c>
      <c r="U549" s="1" t="e">
        <f>U123-#REF!</f>
        <v>#REF!</v>
      </c>
      <c r="V549" s="1" t="e">
        <f>V123-#REF!</f>
        <v>#REF!</v>
      </c>
      <c r="W549" s="1" t="e">
        <f>W123-#REF!</f>
        <v>#REF!</v>
      </c>
      <c r="X549" s="1" t="e">
        <f>X123-#REF!</f>
        <v>#REF!</v>
      </c>
      <c r="Y549" s="1" t="e">
        <f>Y123-#REF!</f>
        <v>#REF!</v>
      </c>
      <c r="Z549" s="1" t="e">
        <f>Z123-#REF!</f>
        <v>#REF!</v>
      </c>
      <c r="AA549" s="1" t="e">
        <f>AA123-#REF!</f>
        <v>#REF!</v>
      </c>
      <c r="AB549" s="1" t="e">
        <f>AB123-#REF!</f>
        <v>#REF!</v>
      </c>
      <c r="AC549" s="1" t="e">
        <f>AC123-#REF!</f>
        <v>#REF!</v>
      </c>
      <c r="AD549" s="1" t="e">
        <f>AD123-#REF!</f>
        <v>#REF!</v>
      </c>
      <c r="AE549" s="1" t="e">
        <f>AE123-#REF!</f>
        <v>#REF!</v>
      </c>
      <c r="AF549" s="1" t="e">
        <f>AF123-#REF!</f>
        <v>#REF!</v>
      </c>
      <c r="AG549" s="1" t="e">
        <f>AG123-#REF!</f>
        <v>#REF!</v>
      </c>
      <c r="AH549" s="1" t="e">
        <f>AH123-#REF!</f>
        <v>#REF!</v>
      </c>
      <c r="AI549" s="1" t="e">
        <f>AI123-#REF!</f>
        <v>#REF!</v>
      </c>
      <c r="AJ549" s="1" t="e">
        <f>AJ123-#REF!</f>
        <v>#REF!</v>
      </c>
      <c r="AK549" s="1" t="e">
        <f>AK123-#REF!</f>
        <v>#REF!</v>
      </c>
      <c r="AL549" s="1" t="e">
        <f>AL123-#REF!</f>
        <v>#REF!</v>
      </c>
      <c r="AM549" s="1" t="e">
        <f>AM123-#REF!</f>
        <v>#REF!</v>
      </c>
      <c r="AN549" s="1" t="e">
        <f>AN123-#REF!</f>
        <v>#REF!</v>
      </c>
      <c r="AO549" s="1" t="e">
        <f>AO123-#REF!</f>
        <v>#REF!</v>
      </c>
      <c r="AP549" s="1" t="e">
        <f>AP123-#REF!</f>
        <v>#REF!</v>
      </c>
      <c r="AQ549" s="1" t="e">
        <f>AQ123-#REF!</f>
        <v>#REF!</v>
      </c>
      <c r="AR549" s="1" t="e">
        <f>AR123-#REF!</f>
        <v>#REF!</v>
      </c>
      <c r="AS549" s="1" t="e">
        <f>AS123-#REF!</f>
        <v>#REF!</v>
      </c>
      <c r="AT549" s="1" t="e">
        <f>AT123-#REF!</f>
        <v>#REF!</v>
      </c>
      <c r="AU549" s="1" t="e">
        <f>AU123-#REF!</f>
        <v>#REF!</v>
      </c>
      <c r="AV549" s="1" t="e">
        <f>AV123-#REF!</f>
        <v>#REF!</v>
      </c>
      <c r="AW549" s="1" t="e">
        <f>AW123-#REF!</f>
        <v>#REF!</v>
      </c>
      <c r="AX549" s="1" t="e">
        <f>AX123-#REF!</f>
        <v>#REF!</v>
      </c>
      <c r="AY549" s="1" t="e">
        <f>AY123-#REF!</f>
        <v>#REF!</v>
      </c>
      <c r="AZ549" s="1" t="e">
        <f>AZ123-#REF!</f>
        <v>#REF!</v>
      </c>
      <c r="BA549" s="1" t="e">
        <f>BA123-#REF!</f>
        <v>#REF!</v>
      </c>
      <c r="BB549" s="1" t="e">
        <f>BB123-#REF!</f>
        <v>#REF!</v>
      </c>
      <c r="BC549" s="1" t="e">
        <f>BC123-#REF!</f>
        <v>#REF!</v>
      </c>
      <c r="BD549" s="1" t="e">
        <f>BD123-#REF!</f>
        <v>#REF!</v>
      </c>
      <c r="BE549" s="1" t="e">
        <f>BE123-#REF!</f>
        <v>#REF!</v>
      </c>
      <c r="BF549" s="1" t="e">
        <f>BF123-#REF!</f>
        <v>#REF!</v>
      </c>
      <c r="BG549" s="1" t="e">
        <f>BG123-#REF!</f>
        <v>#REF!</v>
      </c>
      <c r="BH549" s="1" t="e">
        <f>BH123-#REF!</f>
        <v>#REF!</v>
      </c>
      <c r="BI549" s="1" t="e">
        <f>BI123-#REF!</f>
        <v>#REF!</v>
      </c>
      <c r="BJ549" s="1" t="e">
        <f>BJ123-#REF!</f>
        <v>#REF!</v>
      </c>
      <c r="BK549" s="1" t="e">
        <f>BK123-#REF!</f>
        <v>#REF!</v>
      </c>
      <c r="BL549" s="1" t="e">
        <f>BL123-#REF!</f>
        <v>#REF!</v>
      </c>
      <c r="BM549" s="1" t="e">
        <f>BM123-#REF!</f>
        <v>#REF!</v>
      </c>
      <c r="BN549" s="1" t="e">
        <f>BN123-#REF!</f>
        <v>#REF!</v>
      </c>
      <c r="BO549" s="1" t="e">
        <f>BO123-#REF!</f>
        <v>#REF!</v>
      </c>
      <c r="BP549" s="1" t="e">
        <f>BP123-#REF!</f>
        <v>#REF!</v>
      </c>
      <c r="BQ549" s="1" t="e">
        <f>BQ123-#REF!</f>
        <v>#REF!</v>
      </c>
      <c r="BR549" s="1" t="e">
        <f>BR123-#REF!</f>
        <v>#REF!</v>
      </c>
      <c r="BS549" s="1" t="e">
        <f>BS123-#REF!</f>
        <v>#REF!</v>
      </c>
      <c r="BT549" s="1" t="e">
        <f>BT123-#REF!</f>
        <v>#REF!</v>
      </c>
      <c r="BU549" s="1" t="e">
        <f>BU123-#REF!</f>
        <v>#REF!</v>
      </c>
      <c r="BV549" s="1" t="e">
        <f>BV123-#REF!</f>
        <v>#REF!</v>
      </c>
    </row>
    <row r="550" spans="7:74" hidden="1" x14ac:dyDescent="0.35">
      <c r="G550" s="1" t="e">
        <f>G124-#REF!</f>
        <v>#REF!</v>
      </c>
      <c r="H550" s="1" t="e">
        <f>H124-#REF!</f>
        <v>#REF!</v>
      </c>
      <c r="I550" s="1" t="e">
        <f>I124-#REF!</f>
        <v>#REF!</v>
      </c>
      <c r="J550" s="1" t="e">
        <f>J124-#REF!</f>
        <v>#REF!</v>
      </c>
      <c r="K550" s="1" t="e">
        <f>K124-#REF!</f>
        <v>#REF!</v>
      </c>
      <c r="L550" s="1" t="e">
        <f>L124-#REF!</f>
        <v>#REF!</v>
      </c>
      <c r="M550" s="1" t="e">
        <f>M124-#REF!</f>
        <v>#REF!</v>
      </c>
      <c r="N550" s="1" t="e">
        <f>N124-#REF!</f>
        <v>#REF!</v>
      </c>
      <c r="O550" s="1" t="e">
        <f>O124-#REF!</f>
        <v>#REF!</v>
      </c>
      <c r="P550" s="1" t="e">
        <f>P124-#REF!</f>
        <v>#REF!</v>
      </c>
      <c r="Q550" s="1" t="e">
        <f>Q124-#REF!</f>
        <v>#REF!</v>
      </c>
      <c r="R550" s="1" t="e">
        <f>R124-#REF!</f>
        <v>#REF!</v>
      </c>
      <c r="S550" s="1" t="e">
        <f>S124-#REF!</f>
        <v>#REF!</v>
      </c>
      <c r="T550" s="1" t="e">
        <f>T124-#REF!</f>
        <v>#REF!</v>
      </c>
      <c r="U550" s="1" t="e">
        <f>U124-#REF!</f>
        <v>#REF!</v>
      </c>
      <c r="V550" s="1" t="e">
        <f>V124-#REF!</f>
        <v>#REF!</v>
      </c>
      <c r="W550" s="1" t="e">
        <f>W124-#REF!</f>
        <v>#REF!</v>
      </c>
      <c r="X550" s="1" t="e">
        <f>X124-#REF!</f>
        <v>#REF!</v>
      </c>
      <c r="Y550" s="1" t="e">
        <f>Y124-#REF!</f>
        <v>#REF!</v>
      </c>
      <c r="Z550" s="1" t="e">
        <f>Z124-#REF!</f>
        <v>#REF!</v>
      </c>
      <c r="AA550" s="1" t="e">
        <f>AA124-#REF!</f>
        <v>#REF!</v>
      </c>
      <c r="AB550" s="1" t="e">
        <f>AB124-#REF!</f>
        <v>#REF!</v>
      </c>
      <c r="AC550" s="1" t="e">
        <f>AC124-#REF!</f>
        <v>#REF!</v>
      </c>
      <c r="AD550" s="1" t="e">
        <f>AD124-#REF!</f>
        <v>#REF!</v>
      </c>
      <c r="AE550" s="1" t="e">
        <f>AE124-#REF!</f>
        <v>#REF!</v>
      </c>
      <c r="AF550" s="1" t="e">
        <f>AF124-#REF!</f>
        <v>#REF!</v>
      </c>
      <c r="AG550" s="1" t="e">
        <f>AG124-#REF!</f>
        <v>#REF!</v>
      </c>
      <c r="AH550" s="1" t="e">
        <f>AH124-#REF!</f>
        <v>#REF!</v>
      </c>
      <c r="AI550" s="1" t="e">
        <f>AI124-#REF!</f>
        <v>#REF!</v>
      </c>
      <c r="AJ550" s="1" t="e">
        <f>AJ124-#REF!</f>
        <v>#REF!</v>
      </c>
      <c r="AK550" s="1" t="e">
        <f>AK124-#REF!</f>
        <v>#REF!</v>
      </c>
      <c r="AL550" s="1" t="e">
        <f>AL124-#REF!</f>
        <v>#REF!</v>
      </c>
      <c r="AM550" s="1" t="e">
        <f>AM124-#REF!</f>
        <v>#REF!</v>
      </c>
      <c r="AN550" s="1" t="e">
        <f>AN124-#REF!</f>
        <v>#REF!</v>
      </c>
      <c r="AO550" s="1" t="e">
        <f>AO124-#REF!</f>
        <v>#REF!</v>
      </c>
      <c r="AP550" s="1" t="e">
        <f>AP124-#REF!</f>
        <v>#REF!</v>
      </c>
      <c r="AQ550" s="1" t="e">
        <f>AQ124-#REF!</f>
        <v>#REF!</v>
      </c>
      <c r="AR550" s="1" t="e">
        <f>AR124-#REF!</f>
        <v>#REF!</v>
      </c>
      <c r="AS550" s="1" t="e">
        <f>AS124-#REF!</f>
        <v>#REF!</v>
      </c>
      <c r="AT550" s="1" t="e">
        <f>AT124-#REF!</f>
        <v>#REF!</v>
      </c>
      <c r="AU550" s="1" t="e">
        <f>AU124-#REF!</f>
        <v>#REF!</v>
      </c>
      <c r="AV550" s="1" t="e">
        <f>AV124-#REF!</f>
        <v>#REF!</v>
      </c>
      <c r="AW550" s="1" t="e">
        <f>AW124-#REF!</f>
        <v>#REF!</v>
      </c>
      <c r="AX550" s="1" t="e">
        <f>AX124-#REF!</f>
        <v>#REF!</v>
      </c>
      <c r="AY550" s="1" t="e">
        <f>AY124-#REF!</f>
        <v>#REF!</v>
      </c>
      <c r="AZ550" s="1" t="e">
        <f>AZ124-#REF!</f>
        <v>#REF!</v>
      </c>
      <c r="BA550" s="1" t="e">
        <f>BA124-#REF!</f>
        <v>#REF!</v>
      </c>
      <c r="BB550" s="1" t="e">
        <f>BB124-#REF!</f>
        <v>#REF!</v>
      </c>
      <c r="BC550" s="1" t="e">
        <f>BC124-#REF!</f>
        <v>#REF!</v>
      </c>
      <c r="BD550" s="1" t="e">
        <f>BD124-#REF!</f>
        <v>#REF!</v>
      </c>
      <c r="BE550" s="1" t="e">
        <f>BE124-#REF!</f>
        <v>#REF!</v>
      </c>
      <c r="BF550" s="1" t="e">
        <f>BF124-#REF!</f>
        <v>#REF!</v>
      </c>
      <c r="BG550" s="1" t="e">
        <f>BG124-#REF!</f>
        <v>#REF!</v>
      </c>
      <c r="BH550" s="1" t="e">
        <f>BH124-#REF!</f>
        <v>#REF!</v>
      </c>
      <c r="BI550" s="1" t="e">
        <f>BI124-#REF!</f>
        <v>#REF!</v>
      </c>
      <c r="BJ550" s="1" t="e">
        <f>BJ124-#REF!</f>
        <v>#REF!</v>
      </c>
      <c r="BK550" s="1" t="e">
        <f>BK124-#REF!</f>
        <v>#REF!</v>
      </c>
      <c r="BL550" s="1" t="e">
        <f>BL124-#REF!</f>
        <v>#REF!</v>
      </c>
      <c r="BM550" s="1" t="e">
        <f>BM124-#REF!</f>
        <v>#REF!</v>
      </c>
      <c r="BN550" s="1" t="e">
        <f>BN124-#REF!</f>
        <v>#REF!</v>
      </c>
      <c r="BO550" s="1" t="e">
        <f>BO124-#REF!</f>
        <v>#REF!</v>
      </c>
      <c r="BP550" s="1" t="e">
        <f>BP124-#REF!</f>
        <v>#REF!</v>
      </c>
      <c r="BQ550" s="1" t="e">
        <f>BQ124-#REF!</f>
        <v>#REF!</v>
      </c>
      <c r="BR550" s="1" t="e">
        <f>BR124-#REF!</f>
        <v>#REF!</v>
      </c>
      <c r="BS550" s="1" t="e">
        <f>BS124-#REF!</f>
        <v>#REF!</v>
      </c>
      <c r="BT550" s="1" t="e">
        <f>BT124-#REF!</f>
        <v>#REF!</v>
      </c>
      <c r="BU550" s="1" t="e">
        <f>BU124-#REF!</f>
        <v>#REF!</v>
      </c>
      <c r="BV550" s="1" t="e">
        <f>BV124-#REF!</f>
        <v>#REF!</v>
      </c>
    </row>
    <row r="551" spans="7:74" hidden="1" x14ac:dyDescent="0.35">
      <c r="G551" s="1" t="e">
        <f>G125-#REF!</f>
        <v>#REF!</v>
      </c>
      <c r="H551" s="1" t="e">
        <f>H125-#REF!</f>
        <v>#REF!</v>
      </c>
      <c r="I551" s="1" t="e">
        <f>I125-#REF!</f>
        <v>#REF!</v>
      </c>
      <c r="J551" s="1" t="e">
        <f>J125-#REF!</f>
        <v>#REF!</v>
      </c>
      <c r="K551" s="1" t="e">
        <f>K125-#REF!</f>
        <v>#REF!</v>
      </c>
      <c r="L551" s="1" t="e">
        <f>L125-#REF!</f>
        <v>#REF!</v>
      </c>
      <c r="M551" s="1" t="e">
        <f>M125-#REF!</f>
        <v>#REF!</v>
      </c>
      <c r="N551" s="1" t="e">
        <f>N125-#REF!</f>
        <v>#REF!</v>
      </c>
      <c r="O551" s="1" t="e">
        <f>O125-#REF!</f>
        <v>#REF!</v>
      </c>
      <c r="P551" s="1" t="e">
        <f>P125-#REF!</f>
        <v>#REF!</v>
      </c>
      <c r="Q551" s="1" t="e">
        <f>Q125-#REF!</f>
        <v>#REF!</v>
      </c>
      <c r="R551" s="1" t="e">
        <f>R125-#REF!</f>
        <v>#REF!</v>
      </c>
      <c r="S551" s="1" t="e">
        <f>S125-#REF!</f>
        <v>#REF!</v>
      </c>
      <c r="T551" s="1" t="e">
        <f>T125-#REF!</f>
        <v>#REF!</v>
      </c>
      <c r="U551" s="1" t="e">
        <f>U125-#REF!</f>
        <v>#REF!</v>
      </c>
      <c r="V551" s="1" t="e">
        <f>V125-#REF!</f>
        <v>#REF!</v>
      </c>
      <c r="W551" s="1" t="e">
        <f>W125-#REF!</f>
        <v>#REF!</v>
      </c>
      <c r="X551" s="1" t="e">
        <f>X125-#REF!</f>
        <v>#REF!</v>
      </c>
      <c r="Y551" s="1" t="e">
        <f>Y125-#REF!</f>
        <v>#REF!</v>
      </c>
      <c r="Z551" s="1" t="e">
        <f>Z125-#REF!</f>
        <v>#REF!</v>
      </c>
      <c r="AA551" s="1" t="e">
        <f>AA125-#REF!</f>
        <v>#REF!</v>
      </c>
      <c r="AB551" s="1" t="e">
        <f>AB125-#REF!</f>
        <v>#REF!</v>
      </c>
      <c r="AC551" s="1" t="e">
        <f>AC125-#REF!</f>
        <v>#REF!</v>
      </c>
      <c r="AD551" s="1" t="e">
        <f>AD125-#REF!</f>
        <v>#REF!</v>
      </c>
      <c r="AE551" s="1" t="e">
        <f>AE125-#REF!</f>
        <v>#REF!</v>
      </c>
      <c r="AF551" s="1" t="e">
        <f>AF125-#REF!</f>
        <v>#REF!</v>
      </c>
      <c r="AG551" s="1" t="e">
        <f>AG125-#REF!</f>
        <v>#REF!</v>
      </c>
      <c r="AH551" s="1" t="e">
        <f>AH125-#REF!</f>
        <v>#REF!</v>
      </c>
      <c r="AI551" s="1" t="e">
        <f>AI125-#REF!</f>
        <v>#REF!</v>
      </c>
      <c r="AJ551" s="1" t="e">
        <f>AJ125-#REF!</f>
        <v>#REF!</v>
      </c>
      <c r="AK551" s="1" t="e">
        <f>AK125-#REF!</f>
        <v>#REF!</v>
      </c>
      <c r="AL551" s="1" t="e">
        <f>AL125-#REF!</f>
        <v>#REF!</v>
      </c>
      <c r="AM551" s="1" t="e">
        <f>AM125-#REF!</f>
        <v>#REF!</v>
      </c>
      <c r="AN551" s="1" t="e">
        <f>AN125-#REF!</f>
        <v>#REF!</v>
      </c>
      <c r="AO551" s="1" t="e">
        <f>AO125-#REF!</f>
        <v>#REF!</v>
      </c>
      <c r="AP551" s="1" t="e">
        <f>AP125-#REF!</f>
        <v>#REF!</v>
      </c>
      <c r="AQ551" s="1" t="e">
        <f>AQ125-#REF!</f>
        <v>#REF!</v>
      </c>
      <c r="AR551" s="1" t="e">
        <f>AR125-#REF!</f>
        <v>#REF!</v>
      </c>
      <c r="AS551" s="1" t="e">
        <f>AS125-#REF!</f>
        <v>#REF!</v>
      </c>
      <c r="AT551" s="1" t="e">
        <f>AT125-#REF!</f>
        <v>#REF!</v>
      </c>
      <c r="AU551" s="1" t="e">
        <f>AU125-#REF!</f>
        <v>#REF!</v>
      </c>
      <c r="AV551" s="1" t="e">
        <f>AV125-#REF!</f>
        <v>#REF!</v>
      </c>
      <c r="AW551" s="1" t="e">
        <f>AW125-#REF!</f>
        <v>#REF!</v>
      </c>
      <c r="AX551" s="1" t="e">
        <f>AX125-#REF!</f>
        <v>#REF!</v>
      </c>
      <c r="AY551" s="1" t="e">
        <f>AY125-#REF!</f>
        <v>#REF!</v>
      </c>
      <c r="AZ551" s="1" t="e">
        <f>AZ125-#REF!</f>
        <v>#REF!</v>
      </c>
      <c r="BA551" s="1" t="e">
        <f>BA125-#REF!</f>
        <v>#REF!</v>
      </c>
      <c r="BB551" s="1" t="e">
        <f>BB125-#REF!</f>
        <v>#REF!</v>
      </c>
      <c r="BC551" s="1" t="e">
        <f>BC125-#REF!</f>
        <v>#REF!</v>
      </c>
      <c r="BD551" s="1" t="e">
        <f>BD125-#REF!</f>
        <v>#REF!</v>
      </c>
      <c r="BE551" s="1" t="e">
        <f>BE125-#REF!</f>
        <v>#REF!</v>
      </c>
      <c r="BF551" s="1" t="e">
        <f>BF125-#REF!</f>
        <v>#REF!</v>
      </c>
      <c r="BG551" s="1" t="e">
        <f>BG125-#REF!</f>
        <v>#REF!</v>
      </c>
      <c r="BH551" s="1" t="e">
        <f>BH125-#REF!</f>
        <v>#REF!</v>
      </c>
      <c r="BI551" s="1" t="e">
        <f>BI125-#REF!</f>
        <v>#REF!</v>
      </c>
      <c r="BJ551" s="1" t="e">
        <f>BJ125-#REF!</f>
        <v>#REF!</v>
      </c>
      <c r="BK551" s="1" t="e">
        <f>BK125-#REF!</f>
        <v>#REF!</v>
      </c>
      <c r="BL551" s="1" t="e">
        <f>BL125-#REF!</f>
        <v>#REF!</v>
      </c>
      <c r="BM551" s="1" t="e">
        <f>BM125-#REF!</f>
        <v>#REF!</v>
      </c>
      <c r="BN551" s="1" t="e">
        <f>BN125-#REF!</f>
        <v>#REF!</v>
      </c>
      <c r="BO551" s="1" t="e">
        <f>BO125-#REF!</f>
        <v>#REF!</v>
      </c>
      <c r="BP551" s="1" t="e">
        <f>BP125-#REF!</f>
        <v>#REF!</v>
      </c>
      <c r="BQ551" s="1" t="e">
        <f>BQ125-#REF!</f>
        <v>#REF!</v>
      </c>
      <c r="BR551" s="1" t="e">
        <f>BR125-#REF!</f>
        <v>#REF!</v>
      </c>
      <c r="BS551" s="1" t="e">
        <f>BS125-#REF!</f>
        <v>#REF!</v>
      </c>
      <c r="BT551" s="1" t="e">
        <f>BT125-#REF!</f>
        <v>#REF!</v>
      </c>
      <c r="BU551" s="1" t="e">
        <f>BU125-#REF!</f>
        <v>#REF!</v>
      </c>
      <c r="BV551" s="1" t="e">
        <f>BV125-#REF!</f>
        <v>#REF!</v>
      </c>
    </row>
    <row r="552" spans="7:74" hidden="1" x14ac:dyDescent="0.35">
      <c r="G552" s="1" t="e">
        <f>G126-#REF!</f>
        <v>#REF!</v>
      </c>
      <c r="H552" s="1" t="e">
        <f>H126-#REF!</f>
        <v>#REF!</v>
      </c>
      <c r="I552" s="1" t="e">
        <f>I126-#REF!</f>
        <v>#REF!</v>
      </c>
      <c r="J552" s="1" t="e">
        <f>J126-#REF!</f>
        <v>#REF!</v>
      </c>
      <c r="K552" s="1" t="e">
        <f>K126-#REF!</f>
        <v>#REF!</v>
      </c>
      <c r="L552" s="1" t="e">
        <f>L126-#REF!</f>
        <v>#REF!</v>
      </c>
      <c r="M552" s="1" t="e">
        <f>M126-#REF!</f>
        <v>#REF!</v>
      </c>
      <c r="N552" s="1" t="e">
        <f>N126-#REF!</f>
        <v>#REF!</v>
      </c>
      <c r="O552" s="1" t="e">
        <f>O126-#REF!</f>
        <v>#REF!</v>
      </c>
      <c r="P552" s="1" t="e">
        <f>P126-#REF!</f>
        <v>#REF!</v>
      </c>
      <c r="Q552" s="1" t="e">
        <f>Q126-#REF!</f>
        <v>#REF!</v>
      </c>
      <c r="R552" s="1" t="e">
        <f>R126-#REF!</f>
        <v>#REF!</v>
      </c>
      <c r="S552" s="1" t="e">
        <f>S126-#REF!</f>
        <v>#REF!</v>
      </c>
      <c r="T552" s="1" t="e">
        <f>T126-#REF!</f>
        <v>#REF!</v>
      </c>
      <c r="U552" s="1" t="e">
        <f>U126-#REF!</f>
        <v>#REF!</v>
      </c>
      <c r="V552" s="1" t="e">
        <f>V126-#REF!</f>
        <v>#REF!</v>
      </c>
      <c r="W552" s="1" t="e">
        <f>W126-#REF!</f>
        <v>#REF!</v>
      </c>
      <c r="X552" s="1" t="e">
        <f>X126-#REF!</f>
        <v>#REF!</v>
      </c>
      <c r="Y552" s="1" t="e">
        <f>Y126-#REF!</f>
        <v>#REF!</v>
      </c>
      <c r="Z552" s="1" t="e">
        <f>Z126-#REF!</f>
        <v>#REF!</v>
      </c>
      <c r="AA552" s="1" t="e">
        <f>AA126-#REF!</f>
        <v>#REF!</v>
      </c>
      <c r="AB552" s="1" t="e">
        <f>AB126-#REF!</f>
        <v>#REF!</v>
      </c>
      <c r="AC552" s="1" t="e">
        <f>AC126-#REF!</f>
        <v>#REF!</v>
      </c>
      <c r="AD552" s="1" t="e">
        <f>AD126-#REF!</f>
        <v>#REF!</v>
      </c>
      <c r="AE552" s="1" t="e">
        <f>AE126-#REF!</f>
        <v>#REF!</v>
      </c>
      <c r="AF552" s="1" t="e">
        <f>AF126-#REF!</f>
        <v>#REF!</v>
      </c>
      <c r="AG552" s="1" t="e">
        <f>AG126-#REF!</f>
        <v>#REF!</v>
      </c>
      <c r="AH552" s="1" t="e">
        <f>AH126-#REF!</f>
        <v>#REF!</v>
      </c>
      <c r="AI552" s="1" t="e">
        <f>AI126-#REF!</f>
        <v>#REF!</v>
      </c>
      <c r="AJ552" s="1" t="e">
        <f>AJ126-#REF!</f>
        <v>#REF!</v>
      </c>
      <c r="AK552" s="1" t="e">
        <f>AK126-#REF!</f>
        <v>#REF!</v>
      </c>
      <c r="AL552" s="1" t="e">
        <f>AL126-#REF!</f>
        <v>#REF!</v>
      </c>
      <c r="AM552" s="1" t="e">
        <f>AM126-#REF!</f>
        <v>#REF!</v>
      </c>
      <c r="AN552" s="1" t="e">
        <f>AN126-#REF!</f>
        <v>#REF!</v>
      </c>
      <c r="AO552" s="1" t="e">
        <f>AO126-#REF!</f>
        <v>#REF!</v>
      </c>
      <c r="AP552" s="1" t="e">
        <f>AP126-#REF!</f>
        <v>#REF!</v>
      </c>
      <c r="AQ552" s="1" t="e">
        <f>AQ126-#REF!</f>
        <v>#REF!</v>
      </c>
      <c r="AR552" s="1" t="e">
        <f>AR126-#REF!</f>
        <v>#REF!</v>
      </c>
      <c r="AS552" s="1" t="e">
        <f>AS126-#REF!</f>
        <v>#REF!</v>
      </c>
      <c r="AT552" s="1" t="e">
        <f>AT126-#REF!</f>
        <v>#REF!</v>
      </c>
      <c r="AU552" s="1" t="e">
        <f>AU126-#REF!</f>
        <v>#REF!</v>
      </c>
      <c r="AV552" s="1" t="e">
        <f>AV126-#REF!</f>
        <v>#REF!</v>
      </c>
      <c r="AW552" s="1" t="e">
        <f>AW126-#REF!</f>
        <v>#REF!</v>
      </c>
      <c r="AX552" s="1" t="e">
        <f>AX126-#REF!</f>
        <v>#REF!</v>
      </c>
      <c r="AY552" s="1" t="e">
        <f>AY126-#REF!</f>
        <v>#REF!</v>
      </c>
      <c r="AZ552" s="1" t="e">
        <f>AZ126-#REF!</f>
        <v>#REF!</v>
      </c>
      <c r="BA552" s="1" t="e">
        <f>BA126-#REF!</f>
        <v>#REF!</v>
      </c>
      <c r="BB552" s="1" t="e">
        <f>BB126-#REF!</f>
        <v>#REF!</v>
      </c>
      <c r="BC552" s="1" t="e">
        <f>BC126-#REF!</f>
        <v>#REF!</v>
      </c>
      <c r="BD552" s="1" t="e">
        <f>BD126-#REF!</f>
        <v>#REF!</v>
      </c>
      <c r="BE552" s="1" t="e">
        <f>BE126-#REF!</f>
        <v>#REF!</v>
      </c>
      <c r="BF552" s="1" t="e">
        <f>BF126-#REF!</f>
        <v>#REF!</v>
      </c>
      <c r="BG552" s="1" t="e">
        <f>BG126-#REF!</f>
        <v>#REF!</v>
      </c>
      <c r="BH552" s="1" t="e">
        <f>BH126-#REF!</f>
        <v>#REF!</v>
      </c>
      <c r="BI552" s="1" t="e">
        <f>BI126-#REF!</f>
        <v>#REF!</v>
      </c>
      <c r="BJ552" s="1" t="e">
        <f>BJ126-#REF!</f>
        <v>#REF!</v>
      </c>
      <c r="BK552" s="1" t="e">
        <f>BK126-#REF!</f>
        <v>#REF!</v>
      </c>
      <c r="BL552" s="1" t="e">
        <f>BL126-#REF!</f>
        <v>#REF!</v>
      </c>
      <c r="BM552" s="1" t="e">
        <f>BM126-#REF!</f>
        <v>#REF!</v>
      </c>
      <c r="BN552" s="1" t="e">
        <f>BN126-#REF!</f>
        <v>#REF!</v>
      </c>
      <c r="BO552" s="1" t="e">
        <f>BO126-#REF!</f>
        <v>#REF!</v>
      </c>
      <c r="BP552" s="1" t="e">
        <f>BP126-#REF!</f>
        <v>#REF!</v>
      </c>
      <c r="BQ552" s="1" t="e">
        <f>BQ126-#REF!</f>
        <v>#REF!</v>
      </c>
      <c r="BR552" s="1" t="e">
        <f>BR126-#REF!</f>
        <v>#REF!</v>
      </c>
      <c r="BS552" s="1" t="e">
        <f>BS126-#REF!</f>
        <v>#REF!</v>
      </c>
      <c r="BT552" s="1" t="e">
        <f>BT126-#REF!</f>
        <v>#REF!</v>
      </c>
      <c r="BU552" s="1" t="e">
        <f>BU126-#REF!</f>
        <v>#REF!</v>
      </c>
      <c r="BV552" s="1" t="e">
        <f>BV126-#REF!</f>
        <v>#REF!</v>
      </c>
    </row>
    <row r="553" spans="7:74" hidden="1" x14ac:dyDescent="0.35">
      <c r="G553" s="1" t="e">
        <f>G127-#REF!</f>
        <v>#REF!</v>
      </c>
      <c r="H553" s="1" t="e">
        <f>H127-#REF!</f>
        <v>#REF!</v>
      </c>
      <c r="I553" s="1" t="e">
        <f>I127-#REF!</f>
        <v>#REF!</v>
      </c>
      <c r="J553" s="1" t="e">
        <f>J127-#REF!</f>
        <v>#REF!</v>
      </c>
      <c r="K553" s="1" t="e">
        <f>K127-#REF!</f>
        <v>#REF!</v>
      </c>
      <c r="L553" s="1" t="e">
        <f>L127-#REF!</f>
        <v>#REF!</v>
      </c>
      <c r="M553" s="1" t="e">
        <f>M127-#REF!</f>
        <v>#REF!</v>
      </c>
      <c r="N553" s="1" t="e">
        <f>N127-#REF!</f>
        <v>#REF!</v>
      </c>
      <c r="O553" s="1" t="e">
        <f>O127-#REF!</f>
        <v>#REF!</v>
      </c>
      <c r="P553" s="1" t="e">
        <f>P127-#REF!</f>
        <v>#REF!</v>
      </c>
      <c r="Q553" s="1" t="e">
        <f>Q127-#REF!</f>
        <v>#REF!</v>
      </c>
      <c r="R553" s="1" t="e">
        <f>R127-#REF!</f>
        <v>#REF!</v>
      </c>
      <c r="S553" s="1" t="e">
        <f>S127-#REF!</f>
        <v>#REF!</v>
      </c>
      <c r="T553" s="1" t="e">
        <f>T127-#REF!</f>
        <v>#REF!</v>
      </c>
      <c r="U553" s="1" t="e">
        <f>U127-#REF!</f>
        <v>#REF!</v>
      </c>
      <c r="V553" s="1" t="e">
        <f>V127-#REF!</f>
        <v>#REF!</v>
      </c>
      <c r="W553" s="1" t="e">
        <f>W127-#REF!</f>
        <v>#REF!</v>
      </c>
      <c r="X553" s="1" t="e">
        <f>X127-#REF!</f>
        <v>#REF!</v>
      </c>
      <c r="Y553" s="1" t="e">
        <f>Y127-#REF!</f>
        <v>#REF!</v>
      </c>
      <c r="Z553" s="1" t="e">
        <f>Z127-#REF!</f>
        <v>#REF!</v>
      </c>
      <c r="AA553" s="1" t="e">
        <f>AA127-#REF!</f>
        <v>#REF!</v>
      </c>
      <c r="AB553" s="1" t="e">
        <f>AB127-#REF!</f>
        <v>#REF!</v>
      </c>
      <c r="AC553" s="1" t="e">
        <f>AC127-#REF!</f>
        <v>#REF!</v>
      </c>
      <c r="AD553" s="1" t="e">
        <f>AD127-#REF!</f>
        <v>#REF!</v>
      </c>
      <c r="AE553" s="1" t="e">
        <f>AE127-#REF!</f>
        <v>#REF!</v>
      </c>
      <c r="AF553" s="1" t="e">
        <f>AF127-#REF!</f>
        <v>#REF!</v>
      </c>
      <c r="AG553" s="1" t="e">
        <f>AG127-#REF!</f>
        <v>#REF!</v>
      </c>
      <c r="AH553" s="1" t="e">
        <f>AH127-#REF!</f>
        <v>#REF!</v>
      </c>
      <c r="AI553" s="1" t="e">
        <f>AI127-#REF!</f>
        <v>#REF!</v>
      </c>
      <c r="AJ553" s="1" t="e">
        <f>AJ127-#REF!</f>
        <v>#REF!</v>
      </c>
      <c r="AK553" s="1" t="e">
        <f>AK127-#REF!</f>
        <v>#REF!</v>
      </c>
      <c r="AL553" s="1" t="e">
        <f>AL127-#REF!</f>
        <v>#REF!</v>
      </c>
      <c r="AM553" s="1" t="e">
        <f>AM127-#REF!</f>
        <v>#REF!</v>
      </c>
      <c r="AN553" s="1" t="e">
        <f>AN127-#REF!</f>
        <v>#REF!</v>
      </c>
      <c r="AO553" s="1" t="e">
        <f>AO127-#REF!</f>
        <v>#REF!</v>
      </c>
      <c r="AP553" s="1" t="e">
        <f>AP127-#REF!</f>
        <v>#REF!</v>
      </c>
      <c r="AQ553" s="1" t="e">
        <f>AQ127-#REF!</f>
        <v>#REF!</v>
      </c>
      <c r="AR553" s="1" t="e">
        <f>AR127-#REF!</f>
        <v>#REF!</v>
      </c>
      <c r="AS553" s="1" t="e">
        <f>AS127-#REF!</f>
        <v>#REF!</v>
      </c>
      <c r="AT553" s="1" t="e">
        <f>AT127-#REF!</f>
        <v>#REF!</v>
      </c>
      <c r="AU553" s="1" t="e">
        <f>AU127-#REF!</f>
        <v>#REF!</v>
      </c>
      <c r="AV553" s="1" t="e">
        <f>AV127-#REF!</f>
        <v>#REF!</v>
      </c>
      <c r="AW553" s="1" t="e">
        <f>AW127-#REF!</f>
        <v>#REF!</v>
      </c>
      <c r="AX553" s="1" t="e">
        <f>AX127-#REF!</f>
        <v>#REF!</v>
      </c>
      <c r="AY553" s="1" t="e">
        <f>AY127-#REF!</f>
        <v>#REF!</v>
      </c>
      <c r="AZ553" s="1" t="e">
        <f>AZ127-#REF!</f>
        <v>#REF!</v>
      </c>
      <c r="BA553" s="1" t="e">
        <f>BA127-#REF!</f>
        <v>#REF!</v>
      </c>
      <c r="BB553" s="1" t="e">
        <f>BB127-#REF!</f>
        <v>#REF!</v>
      </c>
      <c r="BC553" s="1" t="e">
        <f>BC127-#REF!</f>
        <v>#REF!</v>
      </c>
      <c r="BD553" s="1" t="e">
        <f>BD127-#REF!</f>
        <v>#REF!</v>
      </c>
      <c r="BE553" s="1" t="e">
        <f>BE127-#REF!</f>
        <v>#REF!</v>
      </c>
      <c r="BF553" s="1" t="e">
        <f>BF127-#REF!</f>
        <v>#REF!</v>
      </c>
      <c r="BG553" s="1" t="e">
        <f>BG127-#REF!</f>
        <v>#REF!</v>
      </c>
      <c r="BH553" s="1" t="e">
        <f>BH127-#REF!</f>
        <v>#REF!</v>
      </c>
      <c r="BI553" s="1" t="e">
        <f>BI127-#REF!</f>
        <v>#REF!</v>
      </c>
      <c r="BJ553" s="1" t="e">
        <f>BJ127-#REF!</f>
        <v>#REF!</v>
      </c>
      <c r="BK553" s="1" t="e">
        <f>BK127-#REF!</f>
        <v>#REF!</v>
      </c>
      <c r="BL553" s="1" t="e">
        <f>BL127-#REF!</f>
        <v>#REF!</v>
      </c>
      <c r="BM553" s="1" t="e">
        <f>BM127-#REF!</f>
        <v>#REF!</v>
      </c>
      <c r="BN553" s="1" t="e">
        <f>BN127-#REF!</f>
        <v>#REF!</v>
      </c>
      <c r="BO553" s="1" t="e">
        <f>BO127-#REF!</f>
        <v>#REF!</v>
      </c>
      <c r="BP553" s="1" t="e">
        <f>BP127-#REF!</f>
        <v>#REF!</v>
      </c>
      <c r="BQ553" s="1" t="e">
        <f>BQ127-#REF!</f>
        <v>#REF!</v>
      </c>
      <c r="BR553" s="1" t="e">
        <f>BR127-#REF!</f>
        <v>#REF!</v>
      </c>
      <c r="BS553" s="1" t="e">
        <f>BS127-#REF!</f>
        <v>#REF!</v>
      </c>
      <c r="BT553" s="1" t="e">
        <f>BT127-#REF!</f>
        <v>#REF!</v>
      </c>
      <c r="BU553" s="1" t="e">
        <f>BU127-#REF!</f>
        <v>#REF!</v>
      </c>
      <c r="BV553" s="1" t="e">
        <f>BV127-#REF!</f>
        <v>#REF!</v>
      </c>
    </row>
    <row r="554" spans="7:74" hidden="1" x14ac:dyDescent="0.35">
      <c r="G554" s="1" t="e">
        <f>G128-#REF!</f>
        <v>#REF!</v>
      </c>
      <c r="H554" s="1" t="e">
        <f>H128-#REF!</f>
        <v>#REF!</v>
      </c>
      <c r="I554" s="1" t="e">
        <f>I128-#REF!</f>
        <v>#REF!</v>
      </c>
      <c r="J554" s="1" t="e">
        <f>J128-#REF!</f>
        <v>#REF!</v>
      </c>
      <c r="K554" s="1" t="e">
        <f>K128-#REF!</f>
        <v>#REF!</v>
      </c>
      <c r="L554" s="1" t="e">
        <f>L128-#REF!</f>
        <v>#REF!</v>
      </c>
      <c r="M554" s="1" t="e">
        <f>M128-#REF!</f>
        <v>#REF!</v>
      </c>
      <c r="N554" s="1" t="e">
        <f>N128-#REF!</f>
        <v>#REF!</v>
      </c>
      <c r="O554" s="1" t="e">
        <f>O128-#REF!</f>
        <v>#REF!</v>
      </c>
      <c r="P554" s="1" t="e">
        <f>P128-#REF!</f>
        <v>#REF!</v>
      </c>
      <c r="Q554" s="1" t="e">
        <f>Q128-#REF!</f>
        <v>#REF!</v>
      </c>
      <c r="R554" s="1" t="e">
        <f>R128-#REF!</f>
        <v>#REF!</v>
      </c>
      <c r="S554" s="1" t="e">
        <f>S128-#REF!</f>
        <v>#REF!</v>
      </c>
      <c r="T554" s="1" t="e">
        <f>T128-#REF!</f>
        <v>#REF!</v>
      </c>
      <c r="U554" s="1" t="e">
        <f>U128-#REF!</f>
        <v>#REF!</v>
      </c>
      <c r="V554" s="1" t="e">
        <f>V128-#REF!</f>
        <v>#REF!</v>
      </c>
      <c r="W554" s="1" t="e">
        <f>W128-#REF!</f>
        <v>#REF!</v>
      </c>
      <c r="X554" s="1" t="e">
        <f>X128-#REF!</f>
        <v>#REF!</v>
      </c>
      <c r="Y554" s="1" t="e">
        <f>Y128-#REF!</f>
        <v>#REF!</v>
      </c>
      <c r="Z554" s="1" t="e">
        <f>Z128-#REF!</f>
        <v>#REF!</v>
      </c>
      <c r="AA554" s="1" t="e">
        <f>AA128-#REF!</f>
        <v>#REF!</v>
      </c>
      <c r="AB554" s="1" t="e">
        <f>AB128-#REF!</f>
        <v>#REF!</v>
      </c>
      <c r="AC554" s="1" t="e">
        <f>AC128-#REF!</f>
        <v>#REF!</v>
      </c>
      <c r="AD554" s="1" t="e">
        <f>AD128-#REF!</f>
        <v>#REF!</v>
      </c>
      <c r="AE554" s="1" t="e">
        <f>AE128-#REF!</f>
        <v>#REF!</v>
      </c>
      <c r="AF554" s="1" t="e">
        <f>AF128-#REF!</f>
        <v>#REF!</v>
      </c>
      <c r="AG554" s="1" t="e">
        <f>AG128-#REF!</f>
        <v>#REF!</v>
      </c>
      <c r="AH554" s="1" t="e">
        <f>AH128-#REF!</f>
        <v>#REF!</v>
      </c>
      <c r="AI554" s="1" t="e">
        <f>AI128-#REF!</f>
        <v>#REF!</v>
      </c>
      <c r="AJ554" s="1" t="e">
        <f>AJ128-#REF!</f>
        <v>#REF!</v>
      </c>
      <c r="AK554" s="1" t="e">
        <f>AK128-#REF!</f>
        <v>#REF!</v>
      </c>
      <c r="AL554" s="1" t="e">
        <f>AL128-#REF!</f>
        <v>#REF!</v>
      </c>
      <c r="AM554" s="1" t="e">
        <f>AM128-#REF!</f>
        <v>#REF!</v>
      </c>
      <c r="AN554" s="1" t="e">
        <f>AN128-#REF!</f>
        <v>#REF!</v>
      </c>
      <c r="AO554" s="1" t="e">
        <f>AO128-#REF!</f>
        <v>#REF!</v>
      </c>
      <c r="AP554" s="1" t="e">
        <f>AP128-#REF!</f>
        <v>#REF!</v>
      </c>
      <c r="AQ554" s="1" t="e">
        <f>AQ128-#REF!</f>
        <v>#REF!</v>
      </c>
      <c r="AR554" s="1" t="e">
        <f>AR128-#REF!</f>
        <v>#REF!</v>
      </c>
      <c r="AS554" s="1" t="e">
        <f>AS128-#REF!</f>
        <v>#REF!</v>
      </c>
      <c r="AT554" s="1" t="e">
        <f>AT128-#REF!</f>
        <v>#REF!</v>
      </c>
      <c r="AU554" s="1" t="e">
        <f>AU128-#REF!</f>
        <v>#REF!</v>
      </c>
      <c r="AV554" s="1" t="e">
        <f>AV128-#REF!</f>
        <v>#REF!</v>
      </c>
      <c r="AW554" s="1" t="e">
        <f>AW128-#REF!</f>
        <v>#REF!</v>
      </c>
      <c r="AX554" s="1" t="e">
        <f>AX128-#REF!</f>
        <v>#REF!</v>
      </c>
      <c r="AY554" s="1" t="e">
        <f>AY128-#REF!</f>
        <v>#REF!</v>
      </c>
      <c r="AZ554" s="1" t="e">
        <f>AZ128-#REF!</f>
        <v>#REF!</v>
      </c>
      <c r="BA554" s="1" t="e">
        <f>BA128-#REF!</f>
        <v>#REF!</v>
      </c>
      <c r="BB554" s="1" t="e">
        <f>BB128-#REF!</f>
        <v>#REF!</v>
      </c>
      <c r="BC554" s="1" t="e">
        <f>BC128-#REF!</f>
        <v>#REF!</v>
      </c>
      <c r="BD554" s="1" t="e">
        <f>BD128-#REF!</f>
        <v>#REF!</v>
      </c>
      <c r="BE554" s="1" t="e">
        <f>BE128-#REF!</f>
        <v>#REF!</v>
      </c>
      <c r="BF554" s="1" t="e">
        <f>BF128-#REF!</f>
        <v>#REF!</v>
      </c>
      <c r="BG554" s="1" t="e">
        <f>BG128-#REF!</f>
        <v>#REF!</v>
      </c>
      <c r="BH554" s="1" t="e">
        <f>BH128-#REF!</f>
        <v>#REF!</v>
      </c>
      <c r="BI554" s="1" t="e">
        <f>BI128-#REF!</f>
        <v>#REF!</v>
      </c>
      <c r="BJ554" s="1" t="e">
        <f>BJ128-#REF!</f>
        <v>#REF!</v>
      </c>
      <c r="BK554" s="1" t="e">
        <f>BK128-#REF!</f>
        <v>#REF!</v>
      </c>
      <c r="BL554" s="1" t="e">
        <f>BL128-#REF!</f>
        <v>#REF!</v>
      </c>
      <c r="BM554" s="1" t="e">
        <f>BM128-#REF!</f>
        <v>#REF!</v>
      </c>
      <c r="BN554" s="1" t="e">
        <f>BN128-#REF!</f>
        <v>#REF!</v>
      </c>
      <c r="BO554" s="1" t="e">
        <f>BO128-#REF!</f>
        <v>#REF!</v>
      </c>
      <c r="BP554" s="1" t="e">
        <f>BP128-#REF!</f>
        <v>#REF!</v>
      </c>
      <c r="BQ554" s="1" t="e">
        <f>BQ128-#REF!</f>
        <v>#REF!</v>
      </c>
      <c r="BR554" s="1" t="e">
        <f>BR128-#REF!</f>
        <v>#REF!</v>
      </c>
      <c r="BS554" s="1" t="e">
        <f>BS128-#REF!</f>
        <v>#REF!</v>
      </c>
      <c r="BT554" s="1" t="e">
        <f>BT128-#REF!</f>
        <v>#REF!</v>
      </c>
      <c r="BU554" s="1" t="e">
        <f>BU128-#REF!</f>
        <v>#REF!</v>
      </c>
      <c r="BV554" s="1" t="e">
        <f>BV128-#REF!</f>
        <v>#REF!</v>
      </c>
    </row>
    <row r="555" spans="7:74" hidden="1" x14ac:dyDescent="0.35">
      <c r="G555" s="1" t="e">
        <f>G129-#REF!</f>
        <v>#REF!</v>
      </c>
      <c r="H555" s="1" t="e">
        <f>H129-#REF!</f>
        <v>#REF!</v>
      </c>
      <c r="I555" s="1" t="e">
        <f>I129-#REF!</f>
        <v>#REF!</v>
      </c>
      <c r="J555" s="1" t="e">
        <f>J129-#REF!</f>
        <v>#REF!</v>
      </c>
      <c r="K555" s="1" t="e">
        <f>K129-#REF!</f>
        <v>#REF!</v>
      </c>
      <c r="L555" s="1" t="e">
        <f>L129-#REF!</f>
        <v>#REF!</v>
      </c>
      <c r="M555" s="1" t="e">
        <f>M129-#REF!</f>
        <v>#REF!</v>
      </c>
      <c r="N555" s="1" t="e">
        <f>N129-#REF!</f>
        <v>#REF!</v>
      </c>
      <c r="O555" s="1" t="e">
        <f>O129-#REF!</f>
        <v>#REF!</v>
      </c>
      <c r="P555" s="1" t="e">
        <f>P129-#REF!</f>
        <v>#REF!</v>
      </c>
      <c r="Q555" s="1" t="e">
        <f>Q129-#REF!</f>
        <v>#REF!</v>
      </c>
      <c r="R555" s="1" t="e">
        <f>R129-#REF!</f>
        <v>#REF!</v>
      </c>
      <c r="S555" s="1" t="e">
        <f>S129-#REF!</f>
        <v>#REF!</v>
      </c>
      <c r="T555" s="1" t="e">
        <f>T129-#REF!</f>
        <v>#REF!</v>
      </c>
      <c r="U555" s="1" t="e">
        <f>U129-#REF!</f>
        <v>#REF!</v>
      </c>
      <c r="V555" s="1" t="e">
        <f>V129-#REF!</f>
        <v>#REF!</v>
      </c>
      <c r="W555" s="1" t="e">
        <f>W129-#REF!</f>
        <v>#REF!</v>
      </c>
      <c r="X555" s="1" t="e">
        <f>X129-#REF!</f>
        <v>#REF!</v>
      </c>
      <c r="Y555" s="1" t="e">
        <f>Y129-#REF!</f>
        <v>#REF!</v>
      </c>
      <c r="Z555" s="1" t="e">
        <f>Z129-#REF!</f>
        <v>#REF!</v>
      </c>
      <c r="AA555" s="1" t="e">
        <f>AA129-#REF!</f>
        <v>#REF!</v>
      </c>
      <c r="AB555" s="1" t="e">
        <f>AB129-#REF!</f>
        <v>#REF!</v>
      </c>
      <c r="AC555" s="1" t="e">
        <f>AC129-#REF!</f>
        <v>#REF!</v>
      </c>
      <c r="AD555" s="1" t="e">
        <f>AD129-#REF!</f>
        <v>#REF!</v>
      </c>
      <c r="AE555" s="1" t="e">
        <f>AE129-#REF!</f>
        <v>#REF!</v>
      </c>
      <c r="AF555" s="1" t="e">
        <f>AF129-#REF!</f>
        <v>#REF!</v>
      </c>
      <c r="AG555" s="1" t="e">
        <f>AG129-#REF!</f>
        <v>#REF!</v>
      </c>
      <c r="AH555" s="1" t="e">
        <f>AH129-#REF!</f>
        <v>#REF!</v>
      </c>
      <c r="AI555" s="1" t="e">
        <f>AI129-#REF!</f>
        <v>#REF!</v>
      </c>
      <c r="AJ555" s="1" t="e">
        <f>AJ129-#REF!</f>
        <v>#REF!</v>
      </c>
      <c r="AK555" s="1" t="e">
        <f>AK129-#REF!</f>
        <v>#REF!</v>
      </c>
      <c r="AL555" s="1" t="e">
        <f>AL129-#REF!</f>
        <v>#REF!</v>
      </c>
      <c r="AM555" s="1" t="e">
        <f>AM129-#REF!</f>
        <v>#REF!</v>
      </c>
      <c r="AN555" s="1" t="e">
        <f>AN129-#REF!</f>
        <v>#REF!</v>
      </c>
      <c r="AO555" s="1" t="e">
        <f>AO129-#REF!</f>
        <v>#REF!</v>
      </c>
      <c r="AP555" s="1" t="e">
        <f>AP129-#REF!</f>
        <v>#REF!</v>
      </c>
      <c r="AQ555" s="1" t="e">
        <f>AQ129-#REF!</f>
        <v>#REF!</v>
      </c>
      <c r="AR555" s="1" t="e">
        <f>AR129-#REF!</f>
        <v>#REF!</v>
      </c>
      <c r="AS555" s="1" t="e">
        <f>AS129-#REF!</f>
        <v>#REF!</v>
      </c>
      <c r="AT555" s="1" t="e">
        <f>AT129-#REF!</f>
        <v>#REF!</v>
      </c>
      <c r="AU555" s="1" t="e">
        <f>AU129-#REF!</f>
        <v>#REF!</v>
      </c>
      <c r="AV555" s="1" t="e">
        <f>AV129-#REF!</f>
        <v>#REF!</v>
      </c>
      <c r="AW555" s="1" t="e">
        <f>AW129-#REF!</f>
        <v>#REF!</v>
      </c>
      <c r="AX555" s="1" t="e">
        <f>AX129-#REF!</f>
        <v>#REF!</v>
      </c>
      <c r="AY555" s="1" t="e">
        <f>AY129-#REF!</f>
        <v>#REF!</v>
      </c>
      <c r="AZ555" s="1" t="e">
        <f>AZ129-#REF!</f>
        <v>#REF!</v>
      </c>
      <c r="BA555" s="1" t="e">
        <f>BA129-#REF!</f>
        <v>#REF!</v>
      </c>
      <c r="BB555" s="1" t="e">
        <f>BB129-#REF!</f>
        <v>#REF!</v>
      </c>
      <c r="BC555" s="1" t="e">
        <f>BC129-#REF!</f>
        <v>#REF!</v>
      </c>
      <c r="BD555" s="1" t="e">
        <f>BD129-#REF!</f>
        <v>#REF!</v>
      </c>
      <c r="BE555" s="1" t="e">
        <f>BE129-#REF!</f>
        <v>#REF!</v>
      </c>
      <c r="BF555" s="1" t="e">
        <f>BF129-#REF!</f>
        <v>#REF!</v>
      </c>
      <c r="BG555" s="1" t="e">
        <f>BG129-#REF!</f>
        <v>#REF!</v>
      </c>
      <c r="BH555" s="1" t="e">
        <f>BH129-#REF!</f>
        <v>#REF!</v>
      </c>
      <c r="BI555" s="1" t="e">
        <f>BI129-#REF!</f>
        <v>#REF!</v>
      </c>
      <c r="BJ555" s="1" t="e">
        <f>BJ129-#REF!</f>
        <v>#REF!</v>
      </c>
      <c r="BK555" s="1" t="e">
        <f>BK129-#REF!</f>
        <v>#REF!</v>
      </c>
      <c r="BL555" s="1" t="e">
        <f>BL129-#REF!</f>
        <v>#REF!</v>
      </c>
      <c r="BM555" s="1" t="e">
        <f>BM129-#REF!</f>
        <v>#REF!</v>
      </c>
      <c r="BN555" s="1" t="e">
        <f>BN129-#REF!</f>
        <v>#REF!</v>
      </c>
      <c r="BO555" s="1" t="e">
        <f>BO129-#REF!</f>
        <v>#REF!</v>
      </c>
      <c r="BP555" s="1" t="e">
        <f>BP129-#REF!</f>
        <v>#REF!</v>
      </c>
      <c r="BQ555" s="1" t="e">
        <f>BQ129-#REF!</f>
        <v>#REF!</v>
      </c>
      <c r="BR555" s="1" t="e">
        <f>BR129-#REF!</f>
        <v>#REF!</v>
      </c>
      <c r="BS555" s="1" t="e">
        <f>BS129-#REF!</f>
        <v>#REF!</v>
      </c>
      <c r="BT555" s="1" t="e">
        <f>BT129-#REF!</f>
        <v>#REF!</v>
      </c>
      <c r="BU555" s="1" t="e">
        <f>BU129-#REF!</f>
        <v>#REF!</v>
      </c>
      <c r="BV555" s="1" t="e">
        <f>BV129-#REF!</f>
        <v>#REF!</v>
      </c>
    </row>
    <row r="556" spans="7:74" hidden="1" x14ac:dyDescent="0.35">
      <c r="G556" s="1" t="e">
        <f>G130-#REF!</f>
        <v>#REF!</v>
      </c>
      <c r="H556" s="1" t="e">
        <f>H130-#REF!</f>
        <v>#REF!</v>
      </c>
      <c r="I556" s="1" t="e">
        <f>I130-#REF!</f>
        <v>#REF!</v>
      </c>
      <c r="J556" s="1" t="e">
        <f>J130-#REF!</f>
        <v>#REF!</v>
      </c>
      <c r="K556" s="1" t="e">
        <f>K130-#REF!</f>
        <v>#REF!</v>
      </c>
      <c r="L556" s="1" t="e">
        <f>L130-#REF!</f>
        <v>#REF!</v>
      </c>
      <c r="M556" s="1" t="e">
        <f>M130-#REF!</f>
        <v>#REF!</v>
      </c>
      <c r="N556" s="1" t="e">
        <f>N130-#REF!</f>
        <v>#REF!</v>
      </c>
      <c r="O556" s="1" t="e">
        <f>O130-#REF!</f>
        <v>#REF!</v>
      </c>
      <c r="P556" s="1" t="e">
        <f>P130-#REF!</f>
        <v>#REF!</v>
      </c>
      <c r="Q556" s="1" t="e">
        <f>Q130-#REF!</f>
        <v>#REF!</v>
      </c>
      <c r="R556" s="1" t="e">
        <f>R130-#REF!</f>
        <v>#REF!</v>
      </c>
      <c r="S556" s="1" t="e">
        <f>S130-#REF!</f>
        <v>#REF!</v>
      </c>
      <c r="T556" s="1" t="e">
        <f>T130-#REF!</f>
        <v>#REF!</v>
      </c>
      <c r="U556" s="1" t="e">
        <f>U130-#REF!</f>
        <v>#REF!</v>
      </c>
      <c r="V556" s="1" t="e">
        <f>V130-#REF!</f>
        <v>#REF!</v>
      </c>
      <c r="W556" s="1" t="e">
        <f>W130-#REF!</f>
        <v>#REF!</v>
      </c>
      <c r="X556" s="1" t="e">
        <f>X130-#REF!</f>
        <v>#REF!</v>
      </c>
      <c r="Y556" s="1" t="e">
        <f>Y130-#REF!</f>
        <v>#REF!</v>
      </c>
      <c r="Z556" s="1" t="e">
        <f>Z130-#REF!</f>
        <v>#REF!</v>
      </c>
      <c r="AA556" s="1" t="e">
        <f>AA130-#REF!</f>
        <v>#REF!</v>
      </c>
      <c r="AB556" s="1" t="e">
        <f>AB130-#REF!</f>
        <v>#REF!</v>
      </c>
      <c r="AC556" s="1" t="e">
        <f>AC130-#REF!</f>
        <v>#REF!</v>
      </c>
      <c r="AD556" s="1" t="e">
        <f>AD130-#REF!</f>
        <v>#REF!</v>
      </c>
      <c r="AE556" s="1" t="e">
        <f>AE130-#REF!</f>
        <v>#REF!</v>
      </c>
      <c r="AF556" s="1" t="e">
        <f>AF130-#REF!</f>
        <v>#REF!</v>
      </c>
      <c r="AG556" s="1" t="e">
        <f>AG130-#REF!</f>
        <v>#REF!</v>
      </c>
      <c r="AH556" s="1" t="e">
        <f>AH130-#REF!</f>
        <v>#REF!</v>
      </c>
      <c r="AI556" s="1" t="e">
        <f>AI130-#REF!</f>
        <v>#REF!</v>
      </c>
      <c r="AJ556" s="1" t="e">
        <f>AJ130-#REF!</f>
        <v>#REF!</v>
      </c>
      <c r="AK556" s="1" t="e">
        <f>AK130-#REF!</f>
        <v>#REF!</v>
      </c>
      <c r="AL556" s="1" t="e">
        <f>AL130-#REF!</f>
        <v>#REF!</v>
      </c>
      <c r="AM556" s="1" t="e">
        <f>AM130-#REF!</f>
        <v>#REF!</v>
      </c>
      <c r="AN556" s="1" t="e">
        <f>AN130-#REF!</f>
        <v>#REF!</v>
      </c>
      <c r="AO556" s="1" t="e">
        <f>AO130-#REF!</f>
        <v>#REF!</v>
      </c>
      <c r="AP556" s="1" t="e">
        <f>AP130-#REF!</f>
        <v>#REF!</v>
      </c>
      <c r="AQ556" s="1" t="e">
        <f>AQ130-#REF!</f>
        <v>#REF!</v>
      </c>
      <c r="AR556" s="1" t="e">
        <f>AR130-#REF!</f>
        <v>#REF!</v>
      </c>
      <c r="AS556" s="1" t="e">
        <f>AS130-#REF!</f>
        <v>#REF!</v>
      </c>
      <c r="AT556" s="1" t="e">
        <f>AT130-#REF!</f>
        <v>#REF!</v>
      </c>
      <c r="AU556" s="1" t="e">
        <f>AU130-#REF!</f>
        <v>#REF!</v>
      </c>
      <c r="AV556" s="1" t="e">
        <f>AV130-#REF!</f>
        <v>#REF!</v>
      </c>
      <c r="AW556" s="1" t="e">
        <f>AW130-#REF!</f>
        <v>#REF!</v>
      </c>
      <c r="AX556" s="1" t="e">
        <f>AX130-#REF!</f>
        <v>#REF!</v>
      </c>
      <c r="AY556" s="1" t="e">
        <f>AY130-#REF!</f>
        <v>#REF!</v>
      </c>
      <c r="AZ556" s="1" t="e">
        <f>AZ130-#REF!</f>
        <v>#REF!</v>
      </c>
      <c r="BA556" s="1" t="e">
        <f>BA130-#REF!</f>
        <v>#REF!</v>
      </c>
      <c r="BB556" s="1" t="e">
        <f>BB130-#REF!</f>
        <v>#REF!</v>
      </c>
      <c r="BC556" s="1" t="e">
        <f>BC130-#REF!</f>
        <v>#REF!</v>
      </c>
      <c r="BD556" s="1" t="e">
        <f>BD130-#REF!</f>
        <v>#REF!</v>
      </c>
      <c r="BE556" s="1" t="e">
        <f>BE130-#REF!</f>
        <v>#REF!</v>
      </c>
      <c r="BF556" s="1" t="e">
        <f>BF130-#REF!</f>
        <v>#REF!</v>
      </c>
      <c r="BG556" s="1" t="e">
        <f>BG130-#REF!</f>
        <v>#REF!</v>
      </c>
      <c r="BH556" s="1" t="e">
        <f>BH130-#REF!</f>
        <v>#REF!</v>
      </c>
      <c r="BI556" s="1" t="e">
        <f>BI130-#REF!</f>
        <v>#REF!</v>
      </c>
      <c r="BJ556" s="1" t="e">
        <f>BJ130-#REF!</f>
        <v>#REF!</v>
      </c>
      <c r="BK556" s="1" t="e">
        <f>BK130-#REF!</f>
        <v>#REF!</v>
      </c>
      <c r="BL556" s="1" t="e">
        <f>BL130-#REF!</f>
        <v>#REF!</v>
      </c>
      <c r="BM556" s="1" t="e">
        <f>BM130-#REF!</f>
        <v>#REF!</v>
      </c>
      <c r="BN556" s="1" t="e">
        <f>BN130-#REF!</f>
        <v>#REF!</v>
      </c>
      <c r="BO556" s="1" t="e">
        <f>BO130-#REF!</f>
        <v>#REF!</v>
      </c>
      <c r="BP556" s="1" t="e">
        <f>BP130-#REF!</f>
        <v>#REF!</v>
      </c>
      <c r="BQ556" s="1" t="e">
        <f>BQ130-#REF!</f>
        <v>#REF!</v>
      </c>
      <c r="BR556" s="1" t="e">
        <f>BR130-#REF!</f>
        <v>#REF!</v>
      </c>
      <c r="BS556" s="1" t="e">
        <f>BS130-#REF!</f>
        <v>#REF!</v>
      </c>
      <c r="BT556" s="1" t="e">
        <f>BT130-#REF!</f>
        <v>#REF!</v>
      </c>
      <c r="BU556" s="1" t="e">
        <f>BU130-#REF!</f>
        <v>#REF!</v>
      </c>
      <c r="BV556" s="1" t="e">
        <f>BV130-#REF!</f>
        <v>#REF!</v>
      </c>
    </row>
    <row r="557" spans="7:74" hidden="1" x14ac:dyDescent="0.35">
      <c r="G557" s="1" t="e">
        <f>G131-#REF!</f>
        <v>#REF!</v>
      </c>
      <c r="H557" s="1" t="e">
        <f>H131-#REF!</f>
        <v>#REF!</v>
      </c>
      <c r="I557" s="1" t="e">
        <f>I131-#REF!</f>
        <v>#REF!</v>
      </c>
      <c r="J557" s="1" t="e">
        <f>J131-#REF!</f>
        <v>#REF!</v>
      </c>
      <c r="K557" s="1" t="e">
        <f>K131-#REF!</f>
        <v>#REF!</v>
      </c>
      <c r="L557" s="1" t="e">
        <f>L131-#REF!</f>
        <v>#REF!</v>
      </c>
      <c r="M557" s="1" t="e">
        <f>M131-#REF!</f>
        <v>#REF!</v>
      </c>
      <c r="N557" s="1" t="e">
        <f>N131-#REF!</f>
        <v>#REF!</v>
      </c>
      <c r="O557" s="1" t="e">
        <f>O131-#REF!</f>
        <v>#REF!</v>
      </c>
      <c r="P557" s="1" t="e">
        <f>P131-#REF!</f>
        <v>#REF!</v>
      </c>
      <c r="Q557" s="1" t="e">
        <f>Q131-#REF!</f>
        <v>#REF!</v>
      </c>
      <c r="R557" s="1" t="e">
        <f>R131-#REF!</f>
        <v>#REF!</v>
      </c>
      <c r="S557" s="1" t="e">
        <f>S131-#REF!</f>
        <v>#REF!</v>
      </c>
      <c r="T557" s="1" t="e">
        <f>T131-#REF!</f>
        <v>#REF!</v>
      </c>
      <c r="U557" s="1" t="e">
        <f>U131-#REF!</f>
        <v>#REF!</v>
      </c>
      <c r="V557" s="1" t="e">
        <f>V131-#REF!</f>
        <v>#REF!</v>
      </c>
      <c r="W557" s="1" t="e">
        <f>W131-#REF!</f>
        <v>#REF!</v>
      </c>
      <c r="X557" s="1" t="e">
        <f>X131-#REF!</f>
        <v>#REF!</v>
      </c>
      <c r="Y557" s="1" t="e">
        <f>Y131-#REF!</f>
        <v>#REF!</v>
      </c>
      <c r="Z557" s="1" t="e">
        <f>Z131-#REF!</f>
        <v>#REF!</v>
      </c>
      <c r="AA557" s="1" t="e">
        <f>AA131-#REF!</f>
        <v>#REF!</v>
      </c>
      <c r="AB557" s="1" t="e">
        <f>AB131-#REF!</f>
        <v>#REF!</v>
      </c>
      <c r="AC557" s="1" t="e">
        <f>AC131-#REF!</f>
        <v>#REF!</v>
      </c>
      <c r="AD557" s="1" t="e">
        <f>AD131-#REF!</f>
        <v>#REF!</v>
      </c>
      <c r="AE557" s="1" t="e">
        <f>AE131-#REF!</f>
        <v>#REF!</v>
      </c>
      <c r="AF557" s="1" t="e">
        <f>AF131-#REF!</f>
        <v>#REF!</v>
      </c>
      <c r="AG557" s="1" t="e">
        <f>AG131-#REF!</f>
        <v>#REF!</v>
      </c>
      <c r="AH557" s="1" t="e">
        <f>AH131-#REF!</f>
        <v>#REF!</v>
      </c>
      <c r="AI557" s="1" t="e">
        <f>AI131-#REF!</f>
        <v>#REF!</v>
      </c>
      <c r="AJ557" s="1" t="e">
        <f>AJ131-#REF!</f>
        <v>#REF!</v>
      </c>
      <c r="AK557" s="1" t="e">
        <f>AK131-#REF!</f>
        <v>#REF!</v>
      </c>
      <c r="AL557" s="1" t="e">
        <f>AL131-#REF!</f>
        <v>#REF!</v>
      </c>
      <c r="AM557" s="1" t="e">
        <f>AM131-#REF!</f>
        <v>#REF!</v>
      </c>
      <c r="AN557" s="1" t="e">
        <f>AN131-#REF!</f>
        <v>#REF!</v>
      </c>
      <c r="AO557" s="1" t="e">
        <f>AO131-#REF!</f>
        <v>#REF!</v>
      </c>
      <c r="AP557" s="1" t="e">
        <f>AP131-#REF!</f>
        <v>#REF!</v>
      </c>
      <c r="AQ557" s="1" t="e">
        <f>AQ131-#REF!</f>
        <v>#REF!</v>
      </c>
      <c r="AR557" s="1" t="e">
        <f>AR131-#REF!</f>
        <v>#REF!</v>
      </c>
      <c r="AS557" s="1" t="e">
        <f>AS131-#REF!</f>
        <v>#REF!</v>
      </c>
      <c r="AT557" s="1" t="e">
        <f>AT131-#REF!</f>
        <v>#REF!</v>
      </c>
      <c r="AU557" s="1" t="e">
        <f>AU131-#REF!</f>
        <v>#REF!</v>
      </c>
      <c r="AV557" s="1" t="e">
        <f>AV131-#REF!</f>
        <v>#REF!</v>
      </c>
      <c r="AW557" s="1" t="e">
        <f>AW131-#REF!</f>
        <v>#REF!</v>
      </c>
      <c r="AX557" s="1" t="e">
        <f>AX131-#REF!</f>
        <v>#REF!</v>
      </c>
      <c r="AY557" s="1" t="e">
        <f>AY131-#REF!</f>
        <v>#REF!</v>
      </c>
      <c r="AZ557" s="1" t="e">
        <f>AZ131-#REF!</f>
        <v>#REF!</v>
      </c>
      <c r="BA557" s="1" t="e">
        <f>BA131-#REF!</f>
        <v>#REF!</v>
      </c>
      <c r="BB557" s="1" t="e">
        <f>BB131-#REF!</f>
        <v>#REF!</v>
      </c>
      <c r="BC557" s="1" t="e">
        <f>BC131-#REF!</f>
        <v>#REF!</v>
      </c>
      <c r="BD557" s="1" t="e">
        <f>BD131-#REF!</f>
        <v>#REF!</v>
      </c>
      <c r="BE557" s="1" t="e">
        <f>BE131-#REF!</f>
        <v>#REF!</v>
      </c>
      <c r="BF557" s="1" t="e">
        <f>BF131-#REF!</f>
        <v>#REF!</v>
      </c>
      <c r="BG557" s="1" t="e">
        <f>BG131-#REF!</f>
        <v>#REF!</v>
      </c>
      <c r="BH557" s="1" t="e">
        <f>BH131-#REF!</f>
        <v>#REF!</v>
      </c>
      <c r="BI557" s="1" t="e">
        <f>BI131-#REF!</f>
        <v>#REF!</v>
      </c>
      <c r="BJ557" s="1" t="e">
        <f>BJ131-#REF!</f>
        <v>#REF!</v>
      </c>
      <c r="BK557" s="1" t="e">
        <f>BK131-#REF!</f>
        <v>#REF!</v>
      </c>
      <c r="BL557" s="1" t="e">
        <f>BL131-#REF!</f>
        <v>#REF!</v>
      </c>
      <c r="BM557" s="1" t="e">
        <f>BM131-#REF!</f>
        <v>#REF!</v>
      </c>
      <c r="BN557" s="1" t="e">
        <f>BN131-#REF!</f>
        <v>#REF!</v>
      </c>
      <c r="BO557" s="1" t="e">
        <f>BO131-#REF!</f>
        <v>#REF!</v>
      </c>
      <c r="BP557" s="1" t="e">
        <f>BP131-#REF!</f>
        <v>#REF!</v>
      </c>
      <c r="BQ557" s="1" t="e">
        <f>BQ131-#REF!</f>
        <v>#REF!</v>
      </c>
      <c r="BR557" s="1" t="e">
        <f>BR131-#REF!</f>
        <v>#REF!</v>
      </c>
      <c r="BS557" s="1" t="e">
        <f>BS131-#REF!</f>
        <v>#REF!</v>
      </c>
      <c r="BT557" s="1" t="e">
        <f>BT131-#REF!</f>
        <v>#REF!</v>
      </c>
      <c r="BU557" s="1" t="e">
        <f>BU131-#REF!</f>
        <v>#REF!</v>
      </c>
      <c r="BV557" s="1" t="e">
        <f>BV131-#REF!</f>
        <v>#REF!</v>
      </c>
    </row>
    <row r="558" spans="7:74" hidden="1" x14ac:dyDescent="0.35">
      <c r="G558" s="1" t="e">
        <f>G132-#REF!</f>
        <v>#REF!</v>
      </c>
      <c r="H558" s="1" t="e">
        <f>H132-#REF!</f>
        <v>#REF!</v>
      </c>
      <c r="I558" s="1" t="e">
        <f>I132-#REF!</f>
        <v>#REF!</v>
      </c>
      <c r="J558" s="1" t="e">
        <f>J132-#REF!</f>
        <v>#REF!</v>
      </c>
      <c r="K558" s="1" t="e">
        <f>K132-#REF!</f>
        <v>#REF!</v>
      </c>
      <c r="L558" s="1" t="e">
        <f>L132-#REF!</f>
        <v>#REF!</v>
      </c>
      <c r="M558" s="1" t="e">
        <f>M132-#REF!</f>
        <v>#REF!</v>
      </c>
      <c r="N558" s="1" t="e">
        <f>N132-#REF!</f>
        <v>#REF!</v>
      </c>
      <c r="O558" s="1" t="e">
        <f>O132-#REF!</f>
        <v>#REF!</v>
      </c>
      <c r="P558" s="1" t="e">
        <f>P132-#REF!</f>
        <v>#REF!</v>
      </c>
      <c r="Q558" s="1" t="e">
        <f>Q132-#REF!</f>
        <v>#REF!</v>
      </c>
      <c r="R558" s="1" t="e">
        <f>R132-#REF!</f>
        <v>#REF!</v>
      </c>
      <c r="S558" s="1" t="e">
        <f>S132-#REF!</f>
        <v>#REF!</v>
      </c>
      <c r="T558" s="1" t="e">
        <f>T132-#REF!</f>
        <v>#REF!</v>
      </c>
      <c r="U558" s="1" t="e">
        <f>U132-#REF!</f>
        <v>#REF!</v>
      </c>
      <c r="V558" s="1" t="e">
        <f>V132-#REF!</f>
        <v>#REF!</v>
      </c>
      <c r="W558" s="1" t="e">
        <f>W132-#REF!</f>
        <v>#REF!</v>
      </c>
      <c r="X558" s="1" t="e">
        <f>X132-#REF!</f>
        <v>#REF!</v>
      </c>
      <c r="Y558" s="1" t="e">
        <f>Y132-#REF!</f>
        <v>#REF!</v>
      </c>
      <c r="Z558" s="1" t="e">
        <f>Z132-#REF!</f>
        <v>#REF!</v>
      </c>
      <c r="AA558" s="1" t="e">
        <f>AA132-#REF!</f>
        <v>#REF!</v>
      </c>
      <c r="AB558" s="1" t="e">
        <f>AB132-#REF!</f>
        <v>#REF!</v>
      </c>
      <c r="AC558" s="1" t="e">
        <f>AC132-#REF!</f>
        <v>#REF!</v>
      </c>
      <c r="AD558" s="1" t="e">
        <f>AD132-#REF!</f>
        <v>#REF!</v>
      </c>
      <c r="AE558" s="1" t="e">
        <f>AE132-#REF!</f>
        <v>#REF!</v>
      </c>
      <c r="AF558" s="1" t="e">
        <f>AF132-#REF!</f>
        <v>#REF!</v>
      </c>
      <c r="AG558" s="1" t="e">
        <f>AG132-#REF!</f>
        <v>#REF!</v>
      </c>
      <c r="AH558" s="1" t="e">
        <f>AH132-#REF!</f>
        <v>#REF!</v>
      </c>
      <c r="AI558" s="1" t="e">
        <f>AI132-#REF!</f>
        <v>#REF!</v>
      </c>
      <c r="AJ558" s="1" t="e">
        <f>AJ132-#REF!</f>
        <v>#REF!</v>
      </c>
      <c r="AK558" s="1" t="e">
        <f>AK132-#REF!</f>
        <v>#REF!</v>
      </c>
      <c r="AL558" s="1" t="e">
        <f>AL132-#REF!</f>
        <v>#REF!</v>
      </c>
      <c r="AM558" s="1" t="e">
        <f>AM132-#REF!</f>
        <v>#REF!</v>
      </c>
      <c r="AN558" s="1" t="e">
        <f>AN132-#REF!</f>
        <v>#REF!</v>
      </c>
      <c r="AO558" s="1" t="e">
        <f>AO132-#REF!</f>
        <v>#REF!</v>
      </c>
      <c r="AP558" s="1" t="e">
        <f>AP132-#REF!</f>
        <v>#REF!</v>
      </c>
      <c r="AQ558" s="1" t="e">
        <f>AQ132-#REF!</f>
        <v>#REF!</v>
      </c>
      <c r="AR558" s="1" t="e">
        <f>AR132-#REF!</f>
        <v>#REF!</v>
      </c>
      <c r="AS558" s="1" t="e">
        <f>AS132-#REF!</f>
        <v>#REF!</v>
      </c>
      <c r="AT558" s="1" t="e">
        <f>AT132-#REF!</f>
        <v>#REF!</v>
      </c>
      <c r="AU558" s="1" t="e">
        <f>AU132-#REF!</f>
        <v>#REF!</v>
      </c>
      <c r="AV558" s="1" t="e">
        <f>AV132-#REF!</f>
        <v>#REF!</v>
      </c>
      <c r="AW558" s="1" t="e">
        <f>AW132-#REF!</f>
        <v>#REF!</v>
      </c>
      <c r="AX558" s="1" t="e">
        <f>AX132-#REF!</f>
        <v>#REF!</v>
      </c>
      <c r="AY558" s="1" t="e">
        <f>AY132-#REF!</f>
        <v>#REF!</v>
      </c>
      <c r="AZ558" s="1" t="e">
        <f>AZ132-#REF!</f>
        <v>#REF!</v>
      </c>
      <c r="BA558" s="1" t="e">
        <f>BA132-#REF!</f>
        <v>#REF!</v>
      </c>
      <c r="BB558" s="1" t="e">
        <f>BB132-#REF!</f>
        <v>#REF!</v>
      </c>
      <c r="BC558" s="1" t="e">
        <f>BC132-#REF!</f>
        <v>#REF!</v>
      </c>
      <c r="BD558" s="1" t="e">
        <f>BD132-#REF!</f>
        <v>#REF!</v>
      </c>
      <c r="BE558" s="1" t="e">
        <f>BE132-#REF!</f>
        <v>#REF!</v>
      </c>
      <c r="BF558" s="1" t="e">
        <f>BF132-#REF!</f>
        <v>#REF!</v>
      </c>
      <c r="BG558" s="1" t="e">
        <f>BG132-#REF!</f>
        <v>#REF!</v>
      </c>
      <c r="BH558" s="1" t="e">
        <f>BH132-#REF!</f>
        <v>#REF!</v>
      </c>
      <c r="BI558" s="1" t="e">
        <f>BI132-#REF!</f>
        <v>#REF!</v>
      </c>
      <c r="BJ558" s="1" t="e">
        <f>BJ132-#REF!</f>
        <v>#REF!</v>
      </c>
      <c r="BK558" s="1" t="e">
        <f>BK132-#REF!</f>
        <v>#REF!</v>
      </c>
      <c r="BL558" s="1" t="e">
        <f>BL132-#REF!</f>
        <v>#REF!</v>
      </c>
      <c r="BM558" s="1" t="e">
        <f>BM132-#REF!</f>
        <v>#REF!</v>
      </c>
      <c r="BN558" s="1" t="e">
        <f>BN132-#REF!</f>
        <v>#REF!</v>
      </c>
      <c r="BO558" s="1" t="e">
        <f>BO132-#REF!</f>
        <v>#REF!</v>
      </c>
      <c r="BP558" s="1" t="e">
        <f>BP132-#REF!</f>
        <v>#REF!</v>
      </c>
      <c r="BQ558" s="1" t="e">
        <f>BQ132-#REF!</f>
        <v>#REF!</v>
      </c>
      <c r="BR558" s="1" t="e">
        <f>BR132-#REF!</f>
        <v>#REF!</v>
      </c>
      <c r="BS558" s="1" t="e">
        <f>BS132-#REF!</f>
        <v>#REF!</v>
      </c>
      <c r="BT558" s="1" t="e">
        <f>BT132-#REF!</f>
        <v>#REF!</v>
      </c>
      <c r="BU558" s="1" t="e">
        <f>BU132-#REF!</f>
        <v>#REF!</v>
      </c>
      <c r="BV558" s="1" t="e">
        <f>BV132-#REF!</f>
        <v>#REF!</v>
      </c>
    </row>
    <row r="559" spans="7:74" hidden="1" x14ac:dyDescent="0.35">
      <c r="G559" s="1" t="e">
        <f>G133-#REF!</f>
        <v>#REF!</v>
      </c>
      <c r="H559" s="1" t="e">
        <f>H133-#REF!</f>
        <v>#REF!</v>
      </c>
      <c r="I559" s="1" t="e">
        <f>I133-#REF!</f>
        <v>#REF!</v>
      </c>
      <c r="J559" s="1" t="e">
        <f>J133-#REF!</f>
        <v>#REF!</v>
      </c>
      <c r="K559" s="1" t="e">
        <f>K133-#REF!</f>
        <v>#REF!</v>
      </c>
      <c r="L559" s="1" t="e">
        <f>L133-#REF!</f>
        <v>#REF!</v>
      </c>
      <c r="M559" s="1" t="e">
        <f>M133-#REF!</f>
        <v>#REF!</v>
      </c>
      <c r="N559" s="1" t="e">
        <f>N133-#REF!</f>
        <v>#REF!</v>
      </c>
      <c r="O559" s="1" t="e">
        <f>O133-#REF!</f>
        <v>#REF!</v>
      </c>
      <c r="P559" s="1" t="e">
        <f>P133-#REF!</f>
        <v>#REF!</v>
      </c>
      <c r="Q559" s="1" t="e">
        <f>Q133-#REF!</f>
        <v>#REF!</v>
      </c>
      <c r="R559" s="1" t="e">
        <f>R133-#REF!</f>
        <v>#REF!</v>
      </c>
      <c r="S559" s="1" t="e">
        <f>S133-#REF!</f>
        <v>#REF!</v>
      </c>
      <c r="T559" s="1" t="e">
        <f>T133-#REF!</f>
        <v>#REF!</v>
      </c>
      <c r="U559" s="1" t="e">
        <f>U133-#REF!</f>
        <v>#REF!</v>
      </c>
      <c r="V559" s="1" t="e">
        <f>V133-#REF!</f>
        <v>#REF!</v>
      </c>
      <c r="W559" s="1" t="e">
        <f>W133-#REF!</f>
        <v>#REF!</v>
      </c>
      <c r="X559" s="1" t="e">
        <f>X133-#REF!</f>
        <v>#REF!</v>
      </c>
      <c r="Y559" s="1" t="e">
        <f>Y133-#REF!</f>
        <v>#REF!</v>
      </c>
      <c r="Z559" s="1" t="e">
        <f>Z133-#REF!</f>
        <v>#REF!</v>
      </c>
      <c r="AA559" s="1" t="e">
        <f>AA133-#REF!</f>
        <v>#REF!</v>
      </c>
      <c r="AB559" s="1" t="e">
        <f>AB133-#REF!</f>
        <v>#REF!</v>
      </c>
      <c r="AC559" s="1" t="e">
        <f>AC133-#REF!</f>
        <v>#REF!</v>
      </c>
      <c r="AD559" s="1" t="e">
        <f>AD133-#REF!</f>
        <v>#REF!</v>
      </c>
      <c r="AE559" s="1" t="e">
        <f>AE133-#REF!</f>
        <v>#REF!</v>
      </c>
      <c r="AF559" s="1" t="e">
        <f>AF133-#REF!</f>
        <v>#REF!</v>
      </c>
      <c r="AG559" s="1" t="e">
        <f>AG133-#REF!</f>
        <v>#REF!</v>
      </c>
      <c r="AH559" s="1" t="e">
        <f>AH133-#REF!</f>
        <v>#REF!</v>
      </c>
      <c r="AI559" s="1" t="e">
        <f>AI133-#REF!</f>
        <v>#REF!</v>
      </c>
      <c r="AJ559" s="1" t="e">
        <f>AJ133-#REF!</f>
        <v>#REF!</v>
      </c>
      <c r="AK559" s="1" t="e">
        <f>AK133-#REF!</f>
        <v>#REF!</v>
      </c>
      <c r="AL559" s="1" t="e">
        <f>AL133-#REF!</f>
        <v>#REF!</v>
      </c>
      <c r="AM559" s="1" t="e">
        <f>AM133-#REF!</f>
        <v>#REF!</v>
      </c>
      <c r="AN559" s="1" t="e">
        <f>AN133-#REF!</f>
        <v>#REF!</v>
      </c>
      <c r="AO559" s="1" t="e">
        <f>AO133-#REF!</f>
        <v>#REF!</v>
      </c>
      <c r="AP559" s="1" t="e">
        <f>AP133-#REF!</f>
        <v>#REF!</v>
      </c>
      <c r="AQ559" s="1" t="e">
        <f>AQ133-#REF!</f>
        <v>#REF!</v>
      </c>
      <c r="AR559" s="1" t="e">
        <f>AR133-#REF!</f>
        <v>#REF!</v>
      </c>
      <c r="AS559" s="1" t="e">
        <f>AS133-#REF!</f>
        <v>#REF!</v>
      </c>
      <c r="AT559" s="1" t="e">
        <f>AT133-#REF!</f>
        <v>#REF!</v>
      </c>
      <c r="AU559" s="1" t="e">
        <f>AU133-#REF!</f>
        <v>#REF!</v>
      </c>
      <c r="AV559" s="1" t="e">
        <f>AV133-#REF!</f>
        <v>#REF!</v>
      </c>
      <c r="AW559" s="1" t="e">
        <f>AW133-#REF!</f>
        <v>#REF!</v>
      </c>
      <c r="AX559" s="1" t="e">
        <f>AX133-#REF!</f>
        <v>#REF!</v>
      </c>
      <c r="AY559" s="1" t="e">
        <f>AY133-#REF!</f>
        <v>#REF!</v>
      </c>
      <c r="AZ559" s="1" t="e">
        <f>AZ133-#REF!</f>
        <v>#REF!</v>
      </c>
      <c r="BA559" s="1" t="e">
        <f>BA133-#REF!</f>
        <v>#REF!</v>
      </c>
      <c r="BB559" s="1" t="e">
        <f>BB133-#REF!</f>
        <v>#REF!</v>
      </c>
      <c r="BC559" s="1" t="e">
        <f>BC133-#REF!</f>
        <v>#REF!</v>
      </c>
      <c r="BD559" s="1" t="e">
        <f>BD133-#REF!</f>
        <v>#REF!</v>
      </c>
      <c r="BE559" s="1" t="e">
        <f>BE133-#REF!</f>
        <v>#REF!</v>
      </c>
      <c r="BF559" s="1" t="e">
        <f>BF133-#REF!</f>
        <v>#REF!</v>
      </c>
      <c r="BG559" s="1" t="e">
        <f>BG133-#REF!</f>
        <v>#REF!</v>
      </c>
      <c r="BH559" s="1" t="e">
        <f>BH133-#REF!</f>
        <v>#REF!</v>
      </c>
      <c r="BI559" s="1" t="e">
        <f>BI133-#REF!</f>
        <v>#REF!</v>
      </c>
      <c r="BJ559" s="1" t="e">
        <f>BJ133-#REF!</f>
        <v>#REF!</v>
      </c>
      <c r="BK559" s="1" t="e">
        <f>BK133-#REF!</f>
        <v>#REF!</v>
      </c>
      <c r="BL559" s="1" t="e">
        <f>BL133-#REF!</f>
        <v>#REF!</v>
      </c>
      <c r="BM559" s="1" t="e">
        <f>BM133-#REF!</f>
        <v>#REF!</v>
      </c>
      <c r="BN559" s="1" t="e">
        <f>BN133-#REF!</f>
        <v>#REF!</v>
      </c>
      <c r="BO559" s="1" t="e">
        <f>BO133-#REF!</f>
        <v>#REF!</v>
      </c>
      <c r="BP559" s="1" t="e">
        <f>BP133-#REF!</f>
        <v>#REF!</v>
      </c>
      <c r="BQ559" s="1" t="e">
        <f>BQ133-#REF!</f>
        <v>#REF!</v>
      </c>
      <c r="BR559" s="1" t="e">
        <f>BR133-#REF!</f>
        <v>#REF!</v>
      </c>
      <c r="BS559" s="1" t="e">
        <f>BS133-#REF!</f>
        <v>#REF!</v>
      </c>
      <c r="BT559" s="1" t="e">
        <f>BT133-#REF!</f>
        <v>#REF!</v>
      </c>
      <c r="BU559" s="1" t="e">
        <f>BU133-#REF!</f>
        <v>#REF!</v>
      </c>
      <c r="BV559" s="1" t="e">
        <f>BV133-#REF!</f>
        <v>#REF!</v>
      </c>
    </row>
    <row r="560" spans="7:74" hidden="1" x14ac:dyDescent="0.35">
      <c r="G560" s="1" t="e">
        <f>G134-#REF!</f>
        <v>#REF!</v>
      </c>
      <c r="H560" s="1" t="e">
        <f>H134-#REF!</f>
        <v>#REF!</v>
      </c>
      <c r="I560" s="1" t="e">
        <f>I134-#REF!</f>
        <v>#REF!</v>
      </c>
      <c r="J560" s="1" t="e">
        <f>J134-#REF!</f>
        <v>#REF!</v>
      </c>
      <c r="K560" s="1" t="e">
        <f>K134-#REF!</f>
        <v>#REF!</v>
      </c>
      <c r="L560" s="1" t="e">
        <f>L134-#REF!</f>
        <v>#REF!</v>
      </c>
      <c r="M560" s="1" t="e">
        <f>M134-#REF!</f>
        <v>#REF!</v>
      </c>
      <c r="N560" s="1" t="e">
        <f>N134-#REF!</f>
        <v>#REF!</v>
      </c>
      <c r="O560" s="1" t="e">
        <f>O134-#REF!</f>
        <v>#REF!</v>
      </c>
      <c r="P560" s="1" t="e">
        <f>P134-#REF!</f>
        <v>#REF!</v>
      </c>
      <c r="Q560" s="1" t="e">
        <f>Q134-#REF!</f>
        <v>#REF!</v>
      </c>
      <c r="R560" s="1" t="e">
        <f>R134-#REF!</f>
        <v>#REF!</v>
      </c>
      <c r="S560" s="1" t="e">
        <f>S134-#REF!</f>
        <v>#REF!</v>
      </c>
      <c r="T560" s="1" t="e">
        <f>T134-#REF!</f>
        <v>#REF!</v>
      </c>
      <c r="U560" s="1" t="e">
        <f>U134-#REF!</f>
        <v>#REF!</v>
      </c>
      <c r="V560" s="1" t="e">
        <f>V134-#REF!</f>
        <v>#REF!</v>
      </c>
      <c r="W560" s="1" t="e">
        <f>W134-#REF!</f>
        <v>#REF!</v>
      </c>
      <c r="X560" s="1" t="e">
        <f>X134-#REF!</f>
        <v>#REF!</v>
      </c>
      <c r="Y560" s="1" t="e">
        <f>Y134-#REF!</f>
        <v>#REF!</v>
      </c>
      <c r="Z560" s="1" t="e">
        <f>Z134-#REF!</f>
        <v>#REF!</v>
      </c>
      <c r="AA560" s="1" t="e">
        <f>AA134-#REF!</f>
        <v>#REF!</v>
      </c>
      <c r="AB560" s="1" t="e">
        <f>AB134-#REF!</f>
        <v>#REF!</v>
      </c>
      <c r="AC560" s="1" t="e">
        <f>AC134-#REF!</f>
        <v>#REF!</v>
      </c>
      <c r="AD560" s="1" t="e">
        <f>AD134-#REF!</f>
        <v>#REF!</v>
      </c>
      <c r="AE560" s="1" t="e">
        <f>AE134-#REF!</f>
        <v>#REF!</v>
      </c>
      <c r="AF560" s="1" t="e">
        <f>AF134-#REF!</f>
        <v>#REF!</v>
      </c>
      <c r="AG560" s="1" t="e">
        <f>AG134-#REF!</f>
        <v>#REF!</v>
      </c>
      <c r="AH560" s="1" t="e">
        <f>AH134-#REF!</f>
        <v>#REF!</v>
      </c>
      <c r="AI560" s="1" t="e">
        <f>AI134-#REF!</f>
        <v>#REF!</v>
      </c>
      <c r="AJ560" s="1" t="e">
        <f>AJ134-#REF!</f>
        <v>#REF!</v>
      </c>
      <c r="AK560" s="1" t="e">
        <f>AK134-#REF!</f>
        <v>#REF!</v>
      </c>
      <c r="AL560" s="1" t="e">
        <f>AL134-#REF!</f>
        <v>#REF!</v>
      </c>
      <c r="AM560" s="1" t="e">
        <f>AM134-#REF!</f>
        <v>#REF!</v>
      </c>
      <c r="AN560" s="1" t="e">
        <f>AN134-#REF!</f>
        <v>#REF!</v>
      </c>
      <c r="AO560" s="1" t="e">
        <f>AO134-#REF!</f>
        <v>#REF!</v>
      </c>
      <c r="AP560" s="1" t="e">
        <f>AP134-#REF!</f>
        <v>#REF!</v>
      </c>
      <c r="AQ560" s="1" t="e">
        <f>AQ134-#REF!</f>
        <v>#REF!</v>
      </c>
      <c r="AR560" s="1" t="e">
        <f>AR134-#REF!</f>
        <v>#REF!</v>
      </c>
      <c r="AS560" s="1" t="e">
        <f>AS134-#REF!</f>
        <v>#REF!</v>
      </c>
      <c r="AT560" s="1" t="e">
        <f>AT134-#REF!</f>
        <v>#REF!</v>
      </c>
      <c r="AU560" s="1" t="e">
        <f>AU134-#REF!</f>
        <v>#REF!</v>
      </c>
      <c r="AV560" s="1" t="e">
        <f>AV134-#REF!</f>
        <v>#REF!</v>
      </c>
      <c r="AW560" s="1" t="e">
        <f>AW134-#REF!</f>
        <v>#REF!</v>
      </c>
      <c r="AX560" s="1" t="e">
        <f>AX134-#REF!</f>
        <v>#REF!</v>
      </c>
      <c r="AY560" s="1" t="e">
        <f>AY134-#REF!</f>
        <v>#REF!</v>
      </c>
      <c r="AZ560" s="1" t="e">
        <f>AZ134-#REF!</f>
        <v>#REF!</v>
      </c>
      <c r="BA560" s="1" t="e">
        <f>BA134-#REF!</f>
        <v>#REF!</v>
      </c>
      <c r="BB560" s="1" t="e">
        <f>BB134-#REF!</f>
        <v>#REF!</v>
      </c>
      <c r="BC560" s="1" t="e">
        <f>BC134-#REF!</f>
        <v>#REF!</v>
      </c>
      <c r="BD560" s="1" t="e">
        <f>BD134-#REF!</f>
        <v>#REF!</v>
      </c>
      <c r="BE560" s="1" t="e">
        <f>BE134-#REF!</f>
        <v>#REF!</v>
      </c>
      <c r="BF560" s="1" t="e">
        <f>BF134-#REF!</f>
        <v>#REF!</v>
      </c>
      <c r="BG560" s="1" t="e">
        <f>BG134-#REF!</f>
        <v>#REF!</v>
      </c>
      <c r="BH560" s="1" t="e">
        <f>BH134-#REF!</f>
        <v>#REF!</v>
      </c>
      <c r="BI560" s="1" t="e">
        <f>BI134-#REF!</f>
        <v>#REF!</v>
      </c>
      <c r="BJ560" s="1" t="e">
        <f>BJ134-#REF!</f>
        <v>#REF!</v>
      </c>
      <c r="BK560" s="1" t="e">
        <f>BK134-#REF!</f>
        <v>#REF!</v>
      </c>
      <c r="BL560" s="1" t="e">
        <f>BL134-#REF!</f>
        <v>#REF!</v>
      </c>
      <c r="BM560" s="1" t="e">
        <f>BM134-#REF!</f>
        <v>#REF!</v>
      </c>
      <c r="BN560" s="1" t="e">
        <f>BN134-#REF!</f>
        <v>#REF!</v>
      </c>
      <c r="BO560" s="1" t="e">
        <f>BO134-#REF!</f>
        <v>#REF!</v>
      </c>
      <c r="BP560" s="1" t="e">
        <f>BP134-#REF!</f>
        <v>#REF!</v>
      </c>
      <c r="BQ560" s="1" t="e">
        <f>BQ134-#REF!</f>
        <v>#REF!</v>
      </c>
      <c r="BR560" s="1" t="e">
        <f>BR134-#REF!</f>
        <v>#REF!</v>
      </c>
      <c r="BS560" s="1" t="e">
        <f>BS134-#REF!</f>
        <v>#REF!</v>
      </c>
      <c r="BT560" s="1" t="e">
        <f>BT134-#REF!</f>
        <v>#REF!</v>
      </c>
      <c r="BU560" s="1" t="e">
        <f>BU134-#REF!</f>
        <v>#REF!</v>
      </c>
      <c r="BV560" s="1" t="e">
        <f>BV134-#REF!</f>
        <v>#REF!</v>
      </c>
    </row>
    <row r="561" spans="7:74" hidden="1" x14ac:dyDescent="0.35">
      <c r="G561" s="1" t="e">
        <f>G135-#REF!</f>
        <v>#REF!</v>
      </c>
      <c r="H561" s="1" t="e">
        <f>H135-#REF!</f>
        <v>#REF!</v>
      </c>
      <c r="I561" s="1" t="e">
        <f>I135-#REF!</f>
        <v>#REF!</v>
      </c>
      <c r="J561" s="1" t="e">
        <f>J135-#REF!</f>
        <v>#REF!</v>
      </c>
      <c r="K561" s="1" t="e">
        <f>K135-#REF!</f>
        <v>#REF!</v>
      </c>
      <c r="L561" s="1" t="e">
        <f>L135-#REF!</f>
        <v>#REF!</v>
      </c>
      <c r="M561" s="1" t="e">
        <f>M135-#REF!</f>
        <v>#REF!</v>
      </c>
      <c r="N561" s="1" t="e">
        <f>N135-#REF!</f>
        <v>#REF!</v>
      </c>
      <c r="O561" s="1" t="e">
        <f>O135-#REF!</f>
        <v>#REF!</v>
      </c>
      <c r="P561" s="1" t="e">
        <f>P135-#REF!</f>
        <v>#REF!</v>
      </c>
      <c r="Q561" s="1" t="e">
        <f>Q135-#REF!</f>
        <v>#REF!</v>
      </c>
      <c r="R561" s="1" t="e">
        <f>R135-#REF!</f>
        <v>#REF!</v>
      </c>
      <c r="S561" s="1" t="e">
        <f>S135-#REF!</f>
        <v>#REF!</v>
      </c>
      <c r="T561" s="1" t="e">
        <f>T135-#REF!</f>
        <v>#REF!</v>
      </c>
      <c r="U561" s="1" t="e">
        <f>U135-#REF!</f>
        <v>#REF!</v>
      </c>
      <c r="V561" s="1" t="e">
        <f>V135-#REF!</f>
        <v>#REF!</v>
      </c>
      <c r="W561" s="1" t="e">
        <f>W135-#REF!</f>
        <v>#REF!</v>
      </c>
      <c r="X561" s="1" t="e">
        <f>X135-#REF!</f>
        <v>#REF!</v>
      </c>
      <c r="Y561" s="1" t="e">
        <f>Y135-#REF!</f>
        <v>#REF!</v>
      </c>
      <c r="Z561" s="1" t="e">
        <f>Z135-#REF!</f>
        <v>#REF!</v>
      </c>
      <c r="AA561" s="1" t="e">
        <f>AA135-#REF!</f>
        <v>#REF!</v>
      </c>
      <c r="AB561" s="1" t="e">
        <f>AB135-#REF!</f>
        <v>#REF!</v>
      </c>
      <c r="AC561" s="1" t="e">
        <f>AC135-#REF!</f>
        <v>#REF!</v>
      </c>
      <c r="AD561" s="1" t="e">
        <f>AD135-#REF!</f>
        <v>#REF!</v>
      </c>
      <c r="AE561" s="1" t="e">
        <f>AE135-#REF!</f>
        <v>#REF!</v>
      </c>
      <c r="AF561" s="1" t="e">
        <f>AF135-#REF!</f>
        <v>#REF!</v>
      </c>
      <c r="AG561" s="1" t="e">
        <f>AG135-#REF!</f>
        <v>#REF!</v>
      </c>
      <c r="AH561" s="1" t="e">
        <f>AH135-#REF!</f>
        <v>#REF!</v>
      </c>
      <c r="AI561" s="1" t="e">
        <f>AI135-#REF!</f>
        <v>#REF!</v>
      </c>
      <c r="AJ561" s="1" t="e">
        <f>AJ135-#REF!</f>
        <v>#REF!</v>
      </c>
      <c r="AK561" s="1" t="e">
        <f>AK135-#REF!</f>
        <v>#REF!</v>
      </c>
      <c r="AL561" s="1" t="e">
        <f>AL135-#REF!</f>
        <v>#REF!</v>
      </c>
      <c r="AM561" s="1" t="e">
        <f>AM135-#REF!</f>
        <v>#REF!</v>
      </c>
      <c r="AN561" s="1" t="e">
        <f>AN135-#REF!</f>
        <v>#REF!</v>
      </c>
      <c r="AO561" s="1" t="e">
        <f>AO135-#REF!</f>
        <v>#REF!</v>
      </c>
      <c r="AP561" s="1" t="e">
        <f>AP135-#REF!</f>
        <v>#REF!</v>
      </c>
      <c r="AQ561" s="1" t="e">
        <f>AQ135-#REF!</f>
        <v>#REF!</v>
      </c>
      <c r="AR561" s="1" t="e">
        <f>AR135-#REF!</f>
        <v>#REF!</v>
      </c>
      <c r="AS561" s="1" t="e">
        <f>AS135-#REF!</f>
        <v>#REF!</v>
      </c>
      <c r="AT561" s="1" t="e">
        <f>AT135-#REF!</f>
        <v>#REF!</v>
      </c>
      <c r="AU561" s="1" t="e">
        <f>AU135-#REF!</f>
        <v>#REF!</v>
      </c>
      <c r="AV561" s="1" t="e">
        <f>AV135-#REF!</f>
        <v>#REF!</v>
      </c>
      <c r="AW561" s="1" t="e">
        <f>AW135-#REF!</f>
        <v>#REF!</v>
      </c>
      <c r="AX561" s="1" t="e">
        <f>AX135-#REF!</f>
        <v>#REF!</v>
      </c>
      <c r="AY561" s="1" t="e">
        <f>AY135-#REF!</f>
        <v>#REF!</v>
      </c>
      <c r="AZ561" s="1" t="e">
        <f>AZ135-#REF!</f>
        <v>#REF!</v>
      </c>
      <c r="BA561" s="1" t="e">
        <f>BA135-#REF!</f>
        <v>#REF!</v>
      </c>
      <c r="BB561" s="1" t="e">
        <f>BB135-#REF!</f>
        <v>#REF!</v>
      </c>
      <c r="BC561" s="1" t="e">
        <f>BC135-#REF!</f>
        <v>#REF!</v>
      </c>
      <c r="BD561" s="1" t="e">
        <f>BD135-#REF!</f>
        <v>#REF!</v>
      </c>
      <c r="BE561" s="1" t="e">
        <f>BE135-#REF!</f>
        <v>#REF!</v>
      </c>
      <c r="BF561" s="1" t="e">
        <f>BF135-#REF!</f>
        <v>#REF!</v>
      </c>
      <c r="BG561" s="1" t="e">
        <f>BG135-#REF!</f>
        <v>#REF!</v>
      </c>
      <c r="BH561" s="1" t="e">
        <f>BH135-#REF!</f>
        <v>#REF!</v>
      </c>
      <c r="BI561" s="1" t="e">
        <f>BI135-#REF!</f>
        <v>#REF!</v>
      </c>
      <c r="BJ561" s="1" t="e">
        <f>BJ135-#REF!</f>
        <v>#REF!</v>
      </c>
      <c r="BK561" s="1" t="e">
        <f>BK135-#REF!</f>
        <v>#REF!</v>
      </c>
      <c r="BL561" s="1" t="e">
        <f>BL135-#REF!</f>
        <v>#REF!</v>
      </c>
      <c r="BM561" s="1" t="e">
        <f>BM135-#REF!</f>
        <v>#REF!</v>
      </c>
      <c r="BN561" s="1" t="e">
        <f>BN135-#REF!</f>
        <v>#REF!</v>
      </c>
      <c r="BO561" s="1" t="e">
        <f>BO135-#REF!</f>
        <v>#REF!</v>
      </c>
      <c r="BP561" s="1" t="e">
        <f>BP135-#REF!</f>
        <v>#REF!</v>
      </c>
      <c r="BQ561" s="1" t="e">
        <f>BQ135-#REF!</f>
        <v>#REF!</v>
      </c>
      <c r="BR561" s="1" t="e">
        <f>BR135-#REF!</f>
        <v>#REF!</v>
      </c>
      <c r="BS561" s="1" t="e">
        <f>BS135-#REF!</f>
        <v>#REF!</v>
      </c>
      <c r="BT561" s="1" t="e">
        <f>BT135-#REF!</f>
        <v>#REF!</v>
      </c>
      <c r="BU561" s="1" t="e">
        <f>BU135-#REF!</f>
        <v>#REF!</v>
      </c>
      <c r="BV561" s="1" t="e">
        <f>BV135-#REF!</f>
        <v>#REF!</v>
      </c>
    </row>
    <row r="562" spans="7:74" hidden="1" x14ac:dyDescent="0.35">
      <c r="G562" s="1" t="e">
        <f>G136-#REF!</f>
        <v>#REF!</v>
      </c>
      <c r="H562" s="1" t="e">
        <f>H136-#REF!</f>
        <v>#REF!</v>
      </c>
      <c r="I562" s="1" t="e">
        <f>I136-#REF!</f>
        <v>#REF!</v>
      </c>
      <c r="J562" s="1" t="e">
        <f>J136-#REF!</f>
        <v>#REF!</v>
      </c>
      <c r="K562" s="1" t="e">
        <f>K136-#REF!</f>
        <v>#REF!</v>
      </c>
      <c r="L562" s="1" t="e">
        <f>L136-#REF!</f>
        <v>#REF!</v>
      </c>
      <c r="M562" s="1" t="e">
        <f>M136-#REF!</f>
        <v>#REF!</v>
      </c>
      <c r="N562" s="1" t="e">
        <f>N136-#REF!</f>
        <v>#REF!</v>
      </c>
      <c r="O562" s="1" t="e">
        <f>O136-#REF!</f>
        <v>#REF!</v>
      </c>
      <c r="P562" s="1" t="e">
        <f>P136-#REF!</f>
        <v>#REF!</v>
      </c>
      <c r="Q562" s="1" t="e">
        <f>Q136-#REF!</f>
        <v>#REF!</v>
      </c>
      <c r="R562" s="1" t="e">
        <f>R136-#REF!</f>
        <v>#REF!</v>
      </c>
      <c r="S562" s="1" t="e">
        <f>S136-#REF!</f>
        <v>#REF!</v>
      </c>
      <c r="T562" s="1" t="e">
        <f>T136-#REF!</f>
        <v>#REF!</v>
      </c>
      <c r="U562" s="1" t="e">
        <f>U136-#REF!</f>
        <v>#REF!</v>
      </c>
      <c r="V562" s="1" t="e">
        <f>V136-#REF!</f>
        <v>#REF!</v>
      </c>
      <c r="W562" s="1" t="e">
        <f>W136-#REF!</f>
        <v>#REF!</v>
      </c>
      <c r="X562" s="1" t="e">
        <f>X136-#REF!</f>
        <v>#REF!</v>
      </c>
      <c r="Y562" s="1" t="e">
        <f>Y136-#REF!</f>
        <v>#REF!</v>
      </c>
      <c r="Z562" s="1" t="e">
        <f>Z136-#REF!</f>
        <v>#REF!</v>
      </c>
      <c r="AA562" s="1" t="e">
        <f>AA136-#REF!</f>
        <v>#REF!</v>
      </c>
      <c r="AB562" s="1" t="e">
        <f>AB136-#REF!</f>
        <v>#REF!</v>
      </c>
      <c r="AC562" s="1" t="e">
        <f>AC136-#REF!</f>
        <v>#REF!</v>
      </c>
      <c r="AD562" s="1" t="e">
        <f>AD136-#REF!</f>
        <v>#REF!</v>
      </c>
      <c r="AE562" s="1" t="e">
        <f>AE136-#REF!</f>
        <v>#REF!</v>
      </c>
      <c r="AF562" s="1" t="e">
        <f>AF136-#REF!</f>
        <v>#REF!</v>
      </c>
      <c r="AG562" s="1" t="e">
        <f>AG136-#REF!</f>
        <v>#REF!</v>
      </c>
      <c r="AH562" s="1" t="e">
        <f>AH136-#REF!</f>
        <v>#REF!</v>
      </c>
      <c r="AI562" s="1" t="e">
        <f>AI136-#REF!</f>
        <v>#REF!</v>
      </c>
      <c r="AJ562" s="1" t="e">
        <f>AJ136-#REF!</f>
        <v>#REF!</v>
      </c>
      <c r="AK562" s="1" t="e">
        <f>AK136-#REF!</f>
        <v>#REF!</v>
      </c>
      <c r="AL562" s="1" t="e">
        <f>AL136-#REF!</f>
        <v>#REF!</v>
      </c>
      <c r="AM562" s="1" t="e">
        <f>AM136-#REF!</f>
        <v>#REF!</v>
      </c>
      <c r="AN562" s="1" t="e">
        <f>AN136-#REF!</f>
        <v>#REF!</v>
      </c>
      <c r="AO562" s="1" t="e">
        <f>AO136-#REF!</f>
        <v>#REF!</v>
      </c>
      <c r="AP562" s="1" t="e">
        <f>AP136-#REF!</f>
        <v>#REF!</v>
      </c>
      <c r="AQ562" s="1" t="e">
        <f>AQ136-#REF!</f>
        <v>#REF!</v>
      </c>
      <c r="AR562" s="1" t="e">
        <f>AR136-#REF!</f>
        <v>#REF!</v>
      </c>
      <c r="AS562" s="1" t="e">
        <f>AS136-#REF!</f>
        <v>#REF!</v>
      </c>
      <c r="AT562" s="1" t="e">
        <f>AT136-#REF!</f>
        <v>#REF!</v>
      </c>
      <c r="AU562" s="1" t="e">
        <f>AU136-#REF!</f>
        <v>#REF!</v>
      </c>
      <c r="AV562" s="1" t="e">
        <f>AV136-#REF!</f>
        <v>#REF!</v>
      </c>
      <c r="AW562" s="1" t="e">
        <f>AW136-#REF!</f>
        <v>#REF!</v>
      </c>
      <c r="AX562" s="1" t="e">
        <f>AX136-#REF!</f>
        <v>#REF!</v>
      </c>
      <c r="AY562" s="1" t="e">
        <f>AY136-#REF!</f>
        <v>#REF!</v>
      </c>
      <c r="AZ562" s="1" t="e">
        <f>AZ136-#REF!</f>
        <v>#REF!</v>
      </c>
      <c r="BA562" s="1" t="e">
        <f>BA136-#REF!</f>
        <v>#REF!</v>
      </c>
      <c r="BB562" s="1" t="e">
        <f>BB136-#REF!</f>
        <v>#REF!</v>
      </c>
      <c r="BC562" s="1" t="e">
        <f>BC136-#REF!</f>
        <v>#REF!</v>
      </c>
      <c r="BD562" s="1" t="e">
        <f>BD136-#REF!</f>
        <v>#REF!</v>
      </c>
      <c r="BE562" s="1" t="e">
        <f>BE136-#REF!</f>
        <v>#REF!</v>
      </c>
      <c r="BF562" s="1" t="e">
        <f>BF136-#REF!</f>
        <v>#REF!</v>
      </c>
      <c r="BG562" s="1" t="e">
        <f>BG136-#REF!</f>
        <v>#REF!</v>
      </c>
      <c r="BH562" s="1" t="e">
        <f>BH136-#REF!</f>
        <v>#REF!</v>
      </c>
      <c r="BI562" s="1" t="e">
        <f>BI136-#REF!</f>
        <v>#REF!</v>
      </c>
      <c r="BJ562" s="1" t="e">
        <f>BJ136-#REF!</f>
        <v>#REF!</v>
      </c>
      <c r="BK562" s="1" t="e">
        <f>BK136-#REF!</f>
        <v>#REF!</v>
      </c>
      <c r="BL562" s="1" t="e">
        <f>BL136-#REF!</f>
        <v>#REF!</v>
      </c>
      <c r="BM562" s="1" t="e">
        <f>BM136-#REF!</f>
        <v>#REF!</v>
      </c>
      <c r="BN562" s="1" t="e">
        <f>BN136-#REF!</f>
        <v>#REF!</v>
      </c>
      <c r="BO562" s="1" t="e">
        <f>BO136-#REF!</f>
        <v>#REF!</v>
      </c>
      <c r="BP562" s="1" t="e">
        <f>BP136-#REF!</f>
        <v>#REF!</v>
      </c>
      <c r="BQ562" s="1" t="e">
        <f>BQ136-#REF!</f>
        <v>#REF!</v>
      </c>
      <c r="BR562" s="1" t="e">
        <f>BR136-#REF!</f>
        <v>#REF!</v>
      </c>
      <c r="BS562" s="1" t="e">
        <f>BS136-#REF!</f>
        <v>#REF!</v>
      </c>
      <c r="BT562" s="1" t="e">
        <f>BT136-#REF!</f>
        <v>#REF!</v>
      </c>
      <c r="BU562" s="1" t="e">
        <f>BU136-#REF!</f>
        <v>#REF!</v>
      </c>
      <c r="BV562" s="1" t="e">
        <f>BV136-#REF!</f>
        <v>#REF!</v>
      </c>
    </row>
    <row r="563" spans="7:74" hidden="1" x14ac:dyDescent="0.35">
      <c r="G563" s="1" t="e">
        <f>G137-#REF!</f>
        <v>#REF!</v>
      </c>
      <c r="H563" s="1" t="e">
        <f>H137-#REF!</f>
        <v>#REF!</v>
      </c>
      <c r="I563" s="1" t="e">
        <f>I137-#REF!</f>
        <v>#REF!</v>
      </c>
      <c r="J563" s="1" t="e">
        <f>J137-#REF!</f>
        <v>#REF!</v>
      </c>
      <c r="K563" s="1" t="e">
        <f>K137-#REF!</f>
        <v>#REF!</v>
      </c>
      <c r="L563" s="1" t="e">
        <f>L137-#REF!</f>
        <v>#REF!</v>
      </c>
      <c r="M563" s="1" t="e">
        <f>M137-#REF!</f>
        <v>#REF!</v>
      </c>
      <c r="N563" s="1" t="e">
        <f>N137-#REF!</f>
        <v>#REF!</v>
      </c>
      <c r="O563" s="1" t="e">
        <f>O137-#REF!</f>
        <v>#REF!</v>
      </c>
      <c r="P563" s="1" t="e">
        <f>P137-#REF!</f>
        <v>#REF!</v>
      </c>
      <c r="Q563" s="1" t="e">
        <f>Q137-#REF!</f>
        <v>#REF!</v>
      </c>
      <c r="R563" s="1" t="e">
        <f>R137-#REF!</f>
        <v>#REF!</v>
      </c>
      <c r="S563" s="1" t="e">
        <f>S137-#REF!</f>
        <v>#REF!</v>
      </c>
      <c r="T563" s="1" t="e">
        <f>T137-#REF!</f>
        <v>#REF!</v>
      </c>
      <c r="U563" s="1" t="e">
        <f>U137-#REF!</f>
        <v>#REF!</v>
      </c>
      <c r="V563" s="1" t="e">
        <f>V137-#REF!</f>
        <v>#REF!</v>
      </c>
      <c r="W563" s="1" t="e">
        <f>W137-#REF!</f>
        <v>#REF!</v>
      </c>
      <c r="X563" s="1" t="e">
        <f>X137-#REF!</f>
        <v>#REF!</v>
      </c>
      <c r="Y563" s="1" t="e">
        <f>Y137-#REF!</f>
        <v>#REF!</v>
      </c>
      <c r="Z563" s="1" t="e">
        <f>Z137-#REF!</f>
        <v>#REF!</v>
      </c>
      <c r="AA563" s="1" t="e">
        <f>AA137-#REF!</f>
        <v>#REF!</v>
      </c>
      <c r="AB563" s="1" t="e">
        <f>AB137-#REF!</f>
        <v>#REF!</v>
      </c>
      <c r="AC563" s="1" t="e">
        <f>AC137-#REF!</f>
        <v>#REF!</v>
      </c>
      <c r="AD563" s="1" t="e">
        <f>AD137-#REF!</f>
        <v>#REF!</v>
      </c>
      <c r="AE563" s="1" t="e">
        <f>AE137-#REF!</f>
        <v>#REF!</v>
      </c>
      <c r="AF563" s="1" t="e">
        <f>AF137-#REF!</f>
        <v>#REF!</v>
      </c>
      <c r="AG563" s="1" t="e">
        <f>AG137-#REF!</f>
        <v>#REF!</v>
      </c>
      <c r="AH563" s="1" t="e">
        <f>AH137-#REF!</f>
        <v>#REF!</v>
      </c>
      <c r="AI563" s="1" t="e">
        <f>AI137-#REF!</f>
        <v>#REF!</v>
      </c>
      <c r="AJ563" s="1" t="e">
        <f>AJ137-#REF!</f>
        <v>#REF!</v>
      </c>
      <c r="AK563" s="1" t="e">
        <f>AK137-#REF!</f>
        <v>#REF!</v>
      </c>
      <c r="AL563" s="1" t="e">
        <f>AL137-#REF!</f>
        <v>#REF!</v>
      </c>
      <c r="AM563" s="1" t="e">
        <f>AM137-#REF!</f>
        <v>#REF!</v>
      </c>
      <c r="AN563" s="1" t="e">
        <f>AN137-#REF!</f>
        <v>#REF!</v>
      </c>
      <c r="AO563" s="1" t="e">
        <f>AO137-#REF!</f>
        <v>#REF!</v>
      </c>
      <c r="AP563" s="1" t="e">
        <f>AP137-#REF!</f>
        <v>#REF!</v>
      </c>
      <c r="AQ563" s="1" t="e">
        <f>AQ137-#REF!</f>
        <v>#REF!</v>
      </c>
      <c r="AR563" s="1" t="e">
        <f>AR137-#REF!</f>
        <v>#REF!</v>
      </c>
      <c r="AS563" s="1" t="e">
        <f>AS137-#REF!</f>
        <v>#REF!</v>
      </c>
      <c r="AT563" s="1" t="e">
        <f>AT137-#REF!</f>
        <v>#REF!</v>
      </c>
      <c r="AU563" s="1" t="e">
        <f>AU137-#REF!</f>
        <v>#REF!</v>
      </c>
      <c r="AV563" s="1" t="e">
        <f>AV137-#REF!</f>
        <v>#REF!</v>
      </c>
      <c r="AW563" s="1" t="e">
        <f>AW137-#REF!</f>
        <v>#REF!</v>
      </c>
      <c r="AX563" s="1" t="e">
        <f>AX137-#REF!</f>
        <v>#REF!</v>
      </c>
      <c r="AY563" s="1" t="e">
        <f>AY137-#REF!</f>
        <v>#REF!</v>
      </c>
      <c r="AZ563" s="1" t="e">
        <f>AZ137-#REF!</f>
        <v>#REF!</v>
      </c>
      <c r="BA563" s="1" t="e">
        <f>BA137-#REF!</f>
        <v>#REF!</v>
      </c>
      <c r="BB563" s="1" t="e">
        <f>BB137-#REF!</f>
        <v>#REF!</v>
      </c>
      <c r="BC563" s="1" t="e">
        <f>BC137-#REF!</f>
        <v>#REF!</v>
      </c>
      <c r="BD563" s="1" t="e">
        <f>BD137-#REF!</f>
        <v>#REF!</v>
      </c>
      <c r="BE563" s="1" t="e">
        <f>BE137-#REF!</f>
        <v>#REF!</v>
      </c>
      <c r="BF563" s="1" t="e">
        <f>BF137-#REF!</f>
        <v>#REF!</v>
      </c>
      <c r="BG563" s="1" t="e">
        <f>BG137-#REF!</f>
        <v>#REF!</v>
      </c>
      <c r="BH563" s="1" t="e">
        <f>BH137-#REF!</f>
        <v>#REF!</v>
      </c>
      <c r="BI563" s="1" t="e">
        <f>BI137-#REF!</f>
        <v>#REF!</v>
      </c>
      <c r="BJ563" s="1" t="e">
        <f>BJ137-#REF!</f>
        <v>#REF!</v>
      </c>
      <c r="BK563" s="1" t="e">
        <f>BK137-#REF!</f>
        <v>#REF!</v>
      </c>
      <c r="BL563" s="1" t="e">
        <f>BL137-#REF!</f>
        <v>#REF!</v>
      </c>
      <c r="BM563" s="1" t="e">
        <f>BM137-#REF!</f>
        <v>#REF!</v>
      </c>
      <c r="BN563" s="1" t="e">
        <f>BN137-#REF!</f>
        <v>#REF!</v>
      </c>
      <c r="BO563" s="1" t="e">
        <f>BO137-#REF!</f>
        <v>#REF!</v>
      </c>
      <c r="BP563" s="1" t="e">
        <f>BP137-#REF!</f>
        <v>#REF!</v>
      </c>
      <c r="BQ563" s="1" t="e">
        <f>BQ137-#REF!</f>
        <v>#REF!</v>
      </c>
      <c r="BR563" s="1" t="e">
        <f>BR137-#REF!</f>
        <v>#REF!</v>
      </c>
      <c r="BS563" s="1" t="e">
        <f>BS137-#REF!</f>
        <v>#REF!</v>
      </c>
      <c r="BT563" s="1" t="e">
        <f>BT137-#REF!</f>
        <v>#REF!</v>
      </c>
      <c r="BU563" s="1" t="e">
        <f>BU137-#REF!</f>
        <v>#REF!</v>
      </c>
      <c r="BV563" s="1" t="e">
        <f>BV137-#REF!</f>
        <v>#REF!</v>
      </c>
    </row>
    <row r="564" spans="7:74" hidden="1" x14ac:dyDescent="0.35">
      <c r="G564" s="1" t="e">
        <f>G138-#REF!</f>
        <v>#REF!</v>
      </c>
      <c r="H564" s="1" t="e">
        <f>H138-#REF!</f>
        <v>#REF!</v>
      </c>
      <c r="I564" s="1" t="e">
        <f>I138-#REF!</f>
        <v>#REF!</v>
      </c>
      <c r="J564" s="1" t="e">
        <f>J138-#REF!</f>
        <v>#REF!</v>
      </c>
      <c r="K564" s="1" t="e">
        <f>K138-#REF!</f>
        <v>#REF!</v>
      </c>
      <c r="L564" s="1" t="e">
        <f>L138-#REF!</f>
        <v>#REF!</v>
      </c>
      <c r="M564" s="1" t="e">
        <f>M138-#REF!</f>
        <v>#REF!</v>
      </c>
      <c r="N564" s="1" t="e">
        <f>N138-#REF!</f>
        <v>#REF!</v>
      </c>
      <c r="O564" s="1" t="e">
        <f>O138-#REF!</f>
        <v>#REF!</v>
      </c>
      <c r="P564" s="1" t="e">
        <f>P138-#REF!</f>
        <v>#REF!</v>
      </c>
      <c r="Q564" s="1" t="e">
        <f>Q138-#REF!</f>
        <v>#REF!</v>
      </c>
      <c r="R564" s="1" t="e">
        <f>R138-#REF!</f>
        <v>#REF!</v>
      </c>
      <c r="S564" s="1" t="e">
        <f>S138-#REF!</f>
        <v>#REF!</v>
      </c>
      <c r="T564" s="1" t="e">
        <f>T138-#REF!</f>
        <v>#REF!</v>
      </c>
      <c r="U564" s="1" t="e">
        <f>U138-#REF!</f>
        <v>#REF!</v>
      </c>
      <c r="V564" s="1" t="e">
        <f>V138-#REF!</f>
        <v>#REF!</v>
      </c>
      <c r="W564" s="1" t="e">
        <f>W138-#REF!</f>
        <v>#REF!</v>
      </c>
      <c r="X564" s="1" t="e">
        <f>X138-#REF!</f>
        <v>#REF!</v>
      </c>
      <c r="Y564" s="1" t="e">
        <f>Y138-#REF!</f>
        <v>#REF!</v>
      </c>
      <c r="Z564" s="1" t="e">
        <f>Z138-#REF!</f>
        <v>#REF!</v>
      </c>
      <c r="AA564" s="1" t="e">
        <f>AA138-#REF!</f>
        <v>#REF!</v>
      </c>
      <c r="AB564" s="1" t="e">
        <f>AB138-#REF!</f>
        <v>#REF!</v>
      </c>
      <c r="AC564" s="1" t="e">
        <f>AC138-#REF!</f>
        <v>#REF!</v>
      </c>
      <c r="AD564" s="1" t="e">
        <f>AD138-#REF!</f>
        <v>#REF!</v>
      </c>
      <c r="AE564" s="1" t="e">
        <f>AE138-#REF!</f>
        <v>#REF!</v>
      </c>
      <c r="AF564" s="1" t="e">
        <f>AF138-#REF!</f>
        <v>#REF!</v>
      </c>
      <c r="AG564" s="1" t="e">
        <f>AG138-#REF!</f>
        <v>#REF!</v>
      </c>
      <c r="AH564" s="1" t="e">
        <f>AH138-#REF!</f>
        <v>#REF!</v>
      </c>
      <c r="AI564" s="1" t="e">
        <f>AI138-#REF!</f>
        <v>#REF!</v>
      </c>
      <c r="AJ564" s="1" t="e">
        <f>AJ138-#REF!</f>
        <v>#REF!</v>
      </c>
      <c r="AK564" s="1" t="e">
        <f>AK138-#REF!</f>
        <v>#REF!</v>
      </c>
      <c r="AL564" s="1" t="e">
        <f>AL138-#REF!</f>
        <v>#REF!</v>
      </c>
      <c r="AM564" s="1" t="e">
        <f>AM138-#REF!</f>
        <v>#REF!</v>
      </c>
      <c r="AN564" s="1" t="e">
        <f>AN138-#REF!</f>
        <v>#REF!</v>
      </c>
      <c r="AO564" s="1" t="e">
        <f>AO138-#REF!</f>
        <v>#REF!</v>
      </c>
      <c r="AP564" s="1" t="e">
        <f>AP138-#REF!</f>
        <v>#REF!</v>
      </c>
      <c r="AQ564" s="1" t="e">
        <f>AQ138-#REF!</f>
        <v>#REF!</v>
      </c>
      <c r="AR564" s="1" t="e">
        <f>AR138-#REF!</f>
        <v>#REF!</v>
      </c>
      <c r="AS564" s="1" t="e">
        <f>AS138-#REF!</f>
        <v>#REF!</v>
      </c>
      <c r="AT564" s="1" t="e">
        <f>AT138-#REF!</f>
        <v>#REF!</v>
      </c>
      <c r="AU564" s="1" t="e">
        <f>AU138-#REF!</f>
        <v>#REF!</v>
      </c>
      <c r="AV564" s="1" t="e">
        <f>AV138-#REF!</f>
        <v>#REF!</v>
      </c>
      <c r="AW564" s="1" t="e">
        <f>AW138-#REF!</f>
        <v>#REF!</v>
      </c>
      <c r="AX564" s="1" t="e">
        <f>AX138-#REF!</f>
        <v>#REF!</v>
      </c>
      <c r="AY564" s="1" t="e">
        <f>AY138-#REF!</f>
        <v>#REF!</v>
      </c>
      <c r="AZ564" s="1" t="e">
        <f>AZ138-#REF!</f>
        <v>#REF!</v>
      </c>
      <c r="BA564" s="1" t="e">
        <f>BA138-#REF!</f>
        <v>#REF!</v>
      </c>
      <c r="BB564" s="1" t="e">
        <f>BB138-#REF!</f>
        <v>#REF!</v>
      </c>
      <c r="BC564" s="1" t="e">
        <f>BC138-#REF!</f>
        <v>#REF!</v>
      </c>
      <c r="BD564" s="1" t="e">
        <f>BD138-#REF!</f>
        <v>#REF!</v>
      </c>
      <c r="BE564" s="1" t="e">
        <f>BE138-#REF!</f>
        <v>#REF!</v>
      </c>
      <c r="BF564" s="1" t="e">
        <f>BF138-#REF!</f>
        <v>#REF!</v>
      </c>
      <c r="BG564" s="1" t="e">
        <f>BG138-#REF!</f>
        <v>#REF!</v>
      </c>
      <c r="BH564" s="1" t="e">
        <f>BH138-#REF!</f>
        <v>#REF!</v>
      </c>
      <c r="BI564" s="1" t="e">
        <f>BI138-#REF!</f>
        <v>#REF!</v>
      </c>
      <c r="BJ564" s="1" t="e">
        <f>BJ138-#REF!</f>
        <v>#REF!</v>
      </c>
      <c r="BK564" s="1" t="e">
        <f>BK138-#REF!</f>
        <v>#REF!</v>
      </c>
      <c r="BL564" s="1" t="e">
        <f>BL138-#REF!</f>
        <v>#REF!</v>
      </c>
      <c r="BM564" s="1" t="e">
        <f>BM138-#REF!</f>
        <v>#REF!</v>
      </c>
      <c r="BN564" s="1" t="e">
        <f>BN138-#REF!</f>
        <v>#REF!</v>
      </c>
      <c r="BO564" s="1" t="e">
        <f>BO138-#REF!</f>
        <v>#REF!</v>
      </c>
      <c r="BP564" s="1" t="e">
        <f>BP138-#REF!</f>
        <v>#REF!</v>
      </c>
      <c r="BQ564" s="1" t="e">
        <f>BQ138-#REF!</f>
        <v>#REF!</v>
      </c>
      <c r="BR564" s="1" t="e">
        <f>BR138-#REF!</f>
        <v>#REF!</v>
      </c>
      <c r="BS564" s="1" t="e">
        <f>BS138-#REF!</f>
        <v>#REF!</v>
      </c>
      <c r="BT564" s="1" t="e">
        <f>BT138-#REF!</f>
        <v>#REF!</v>
      </c>
      <c r="BU564" s="1" t="e">
        <f>BU138-#REF!</f>
        <v>#REF!</v>
      </c>
      <c r="BV564" s="1" t="e">
        <f>BV138-#REF!</f>
        <v>#REF!</v>
      </c>
    </row>
    <row r="565" spans="7:74" hidden="1" x14ac:dyDescent="0.35">
      <c r="G565" s="1" t="e">
        <f>G139-#REF!</f>
        <v>#REF!</v>
      </c>
      <c r="H565" s="1" t="e">
        <f>H139-#REF!</f>
        <v>#REF!</v>
      </c>
      <c r="I565" s="1" t="e">
        <f>I139-#REF!</f>
        <v>#REF!</v>
      </c>
      <c r="J565" s="1" t="e">
        <f>J139-#REF!</f>
        <v>#REF!</v>
      </c>
      <c r="K565" s="1" t="e">
        <f>K139-#REF!</f>
        <v>#REF!</v>
      </c>
      <c r="L565" s="1" t="e">
        <f>L139-#REF!</f>
        <v>#REF!</v>
      </c>
      <c r="M565" s="1" t="e">
        <f>M139-#REF!</f>
        <v>#REF!</v>
      </c>
      <c r="N565" s="1" t="e">
        <f>N139-#REF!</f>
        <v>#REF!</v>
      </c>
      <c r="O565" s="1" t="e">
        <f>O139-#REF!</f>
        <v>#REF!</v>
      </c>
      <c r="P565" s="1" t="e">
        <f>P139-#REF!</f>
        <v>#REF!</v>
      </c>
      <c r="Q565" s="1" t="e">
        <f>Q139-#REF!</f>
        <v>#REF!</v>
      </c>
      <c r="R565" s="1" t="e">
        <f>R139-#REF!</f>
        <v>#REF!</v>
      </c>
      <c r="S565" s="1" t="e">
        <f>S139-#REF!</f>
        <v>#REF!</v>
      </c>
      <c r="T565" s="1" t="e">
        <f>T139-#REF!</f>
        <v>#REF!</v>
      </c>
      <c r="U565" s="1" t="e">
        <f>U139-#REF!</f>
        <v>#REF!</v>
      </c>
      <c r="V565" s="1" t="e">
        <f>V139-#REF!</f>
        <v>#REF!</v>
      </c>
      <c r="W565" s="1" t="e">
        <f>W139-#REF!</f>
        <v>#REF!</v>
      </c>
      <c r="X565" s="1" t="e">
        <f>X139-#REF!</f>
        <v>#REF!</v>
      </c>
      <c r="Y565" s="1" t="e">
        <f>Y139-#REF!</f>
        <v>#REF!</v>
      </c>
      <c r="Z565" s="1" t="e">
        <f>Z139-#REF!</f>
        <v>#REF!</v>
      </c>
      <c r="AA565" s="1" t="e">
        <f>AA139-#REF!</f>
        <v>#REF!</v>
      </c>
      <c r="AB565" s="1" t="e">
        <f>AB139-#REF!</f>
        <v>#REF!</v>
      </c>
      <c r="AC565" s="1" t="e">
        <f>AC139-#REF!</f>
        <v>#REF!</v>
      </c>
      <c r="AD565" s="1" t="e">
        <f>AD139-#REF!</f>
        <v>#REF!</v>
      </c>
      <c r="AE565" s="1" t="e">
        <f>AE139-#REF!</f>
        <v>#REF!</v>
      </c>
      <c r="AF565" s="1" t="e">
        <f>AF139-#REF!</f>
        <v>#REF!</v>
      </c>
      <c r="AG565" s="1" t="e">
        <f>AG139-#REF!</f>
        <v>#REF!</v>
      </c>
      <c r="AH565" s="1" t="e">
        <f>AH139-#REF!</f>
        <v>#REF!</v>
      </c>
      <c r="AI565" s="1" t="e">
        <f>AI139-#REF!</f>
        <v>#REF!</v>
      </c>
      <c r="AJ565" s="1" t="e">
        <f>AJ139-#REF!</f>
        <v>#REF!</v>
      </c>
      <c r="AK565" s="1" t="e">
        <f>AK139-#REF!</f>
        <v>#REF!</v>
      </c>
      <c r="AL565" s="1" t="e">
        <f>AL139-#REF!</f>
        <v>#REF!</v>
      </c>
      <c r="AM565" s="1" t="e">
        <f>AM139-#REF!</f>
        <v>#REF!</v>
      </c>
      <c r="AN565" s="1" t="e">
        <f>AN139-#REF!</f>
        <v>#REF!</v>
      </c>
      <c r="AO565" s="1" t="e">
        <f>AO139-#REF!</f>
        <v>#REF!</v>
      </c>
      <c r="AP565" s="1" t="e">
        <f>AP139-#REF!</f>
        <v>#REF!</v>
      </c>
      <c r="AQ565" s="1" t="e">
        <f>AQ139-#REF!</f>
        <v>#REF!</v>
      </c>
      <c r="AR565" s="1" t="e">
        <f>AR139-#REF!</f>
        <v>#REF!</v>
      </c>
      <c r="AS565" s="1" t="e">
        <f>AS139-#REF!</f>
        <v>#REF!</v>
      </c>
      <c r="AT565" s="1" t="e">
        <f>AT139-#REF!</f>
        <v>#REF!</v>
      </c>
      <c r="AU565" s="1" t="e">
        <f>AU139-#REF!</f>
        <v>#REF!</v>
      </c>
      <c r="AV565" s="1" t="e">
        <f>AV139-#REF!</f>
        <v>#REF!</v>
      </c>
      <c r="AW565" s="1" t="e">
        <f>AW139-#REF!</f>
        <v>#REF!</v>
      </c>
      <c r="AX565" s="1" t="e">
        <f>AX139-#REF!</f>
        <v>#REF!</v>
      </c>
      <c r="AY565" s="1" t="e">
        <f>AY139-#REF!</f>
        <v>#REF!</v>
      </c>
      <c r="AZ565" s="1" t="e">
        <f>AZ139-#REF!</f>
        <v>#REF!</v>
      </c>
      <c r="BA565" s="1" t="e">
        <f>BA139-#REF!</f>
        <v>#REF!</v>
      </c>
      <c r="BB565" s="1" t="e">
        <f>BB139-#REF!</f>
        <v>#REF!</v>
      </c>
      <c r="BC565" s="1" t="e">
        <f>BC139-#REF!</f>
        <v>#REF!</v>
      </c>
      <c r="BD565" s="1" t="e">
        <f>BD139-#REF!</f>
        <v>#REF!</v>
      </c>
      <c r="BE565" s="1" t="e">
        <f>BE139-#REF!</f>
        <v>#REF!</v>
      </c>
      <c r="BF565" s="1" t="e">
        <f>BF139-#REF!</f>
        <v>#REF!</v>
      </c>
      <c r="BG565" s="1" t="e">
        <f>BG139-#REF!</f>
        <v>#REF!</v>
      </c>
      <c r="BH565" s="1" t="e">
        <f>BH139-#REF!</f>
        <v>#REF!</v>
      </c>
      <c r="BI565" s="1" t="e">
        <f>BI139-#REF!</f>
        <v>#REF!</v>
      </c>
      <c r="BJ565" s="1" t="e">
        <f>BJ139-#REF!</f>
        <v>#REF!</v>
      </c>
      <c r="BK565" s="1" t="e">
        <f>BK139-#REF!</f>
        <v>#REF!</v>
      </c>
      <c r="BL565" s="1" t="e">
        <f>BL139-#REF!</f>
        <v>#REF!</v>
      </c>
      <c r="BM565" s="1" t="e">
        <f>BM139-#REF!</f>
        <v>#REF!</v>
      </c>
      <c r="BN565" s="1" t="e">
        <f>BN139-#REF!</f>
        <v>#REF!</v>
      </c>
      <c r="BO565" s="1" t="e">
        <f>BO139-#REF!</f>
        <v>#REF!</v>
      </c>
      <c r="BP565" s="1" t="e">
        <f>BP139-#REF!</f>
        <v>#REF!</v>
      </c>
      <c r="BQ565" s="1" t="e">
        <f>BQ139-#REF!</f>
        <v>#REF!</v>
      </c>
      <c r="BR565" s="1" t="e">
        <f>BR139-#REF!</f>
        <v>#REF!</v>
      </c>
      <c r="BS565" s="1" t="e">
        <f>BS139-#REF!</f>
        <v>#REF!</v>
      </c>
      <c r="BT565" s="1" t="e">
        <f>BT139-#REF!</f>
        <v>#REF!</v>
      </c>
      <c r="BU565" s="1" t="e">
        <f>BU139-#REF!</f>
        <v>#REF!</v>
      </c>
      <c r="BV565" s="1" t="e">
        <f>BV139-#REF!</f>
        <v>#REF!</v>
      </c>
    </row>
    <row r="566" spans="7:74" hidden="1" x14ac:dyDescent="0.35">
      <c r="G566" s="1" t="e">
        <f>G140-#REF!</f>
        <v>#REF!</v>
      </c>
      <c r="H566" s="1" t="e">
        <f>H140-#REF!</f>
        <v>#REF!</v>
      </c>
      <c r="I566" s="1" t="e">
        <f>I140-#REF!</f>
        <v>#REF!</v>
      </c>
      <c r="J566" s="1" t="e">
        <f>J140-#REF!</f>
        <v>#REF!</v>
      </c>
      <c r="K566" s="1" t="e">
        <f>K140-#REF!</f>
        <v>#REF!</v>
      </c>
      <c r="L566" s="1" t="e">
        <f>L140-#REF!</f>
        <v>#REF!</v>
      </c>
      <c r="M566" s="1" t="e">
        <f>M140-#REF!</f>
        <v>#REF!</v>
      </c>
      <c r="N566" s="1" t="e">
        <f>N140-#REF!</f>
        <v>#REF!</v>
      </c>
      <c r="O566" s="1" t="e">
        <f>O140-#REF!</f>
        <v>#REF!</v>
      </c>
      <c r="P566" s="1" t="e">
        <f>P140-#REF!</f>
        <v>#REF!</v>
      </c>
      <c r="Q566" s="1" t="e">
        <f>Q140-#REF!</f>
        <v>#REF!</v>
      </c>
      <c r="R566" s="1" t="e">
        <f>R140-#REF!</f>
        <v>#REF!</v>
      </c>
      <c r="S566" s="1" t="e">
        <f>S140-#REF!</f>
        <v>#REF!</v>
      </c>
      <c r="T566" s="1" t="e">
        <f>T140-#REF!</f>
        <v>#REF!</v>
      </c>
      <c r="U566" s="1" t="e">
        <f>U140-#REF!</f>
        <v>#REF!</v>
      </c>
      <c r="V566" s="1" t="e">
        <f>V140-#REF!</f>
        <v>#REF!</v>
      </c>
      <c r="W566" s="1" t="e">
        <f>W140-#REF!</f>
        <v>#REF!</v>
      </c>
      <c r="X566" s="1" t="e">
        <f>X140-#REF!</f>
        <v>#REF!</v>
      </c>
      <c r="Y566" s="1" t="e">
        <f>Y140-#REF!</f>
        <v>#REF!</v>
      </c>
      <c r="Z566" s="1" t="e">
        <f>Z140-#REF!</f>
        <v>#REF!</v>
      </c>
      <c r="AA566" s="1" t="e">
        <f>AA140-#REF!</f>
        <v>#REF!</v>
      </c>
      <c r="AB566" s="1" t="e">
        <f>AB140-#REF!</f>
        <v>#REF!</v>
      </c>
      <c r="AC566" s="1" t="e">
        <f>AC140-#REF!</f>
        <v>#REF!</v>
      </c>
      <c r="AD566" s="1" t="e">
        <f>AD140-#REF!</f>
        <v>#REF!</v>
      </c>
      <c r="AE566" s="1" t="e">
        <f>AE140-#REF!</f>
        <v>#REF!</v>
      </c>
      <c r="AF566" s="1" t="e">
        <f>AF140-#REF!</f>
        <v>#REF!</v>
      </c>
      <c r="AG566" s="1" t="e">
        <f>AG140-#REF!</f>
        <v>#REF!</v>
      </c>
      <c r="AH566" s="1" t="e">
        <f>AH140-#REF!</f>
        <v>#REF!</v>
      </c>
      <c r="AI566" s="1" t="e">
        <f>AI140-#REF!</f>
        <v>#REF!</v>
      </c>
      <c r="AJ566" s="1" t="e">
        <f>AJ140-#REF!</f>
        <v>#REF!</v>
      </c>
      <c r="AK566" s="1" t="e">
        <f>AK140-#REF!</f>
        <v>#REF!</v>
      </c>
      <c r="AL566" s="1" t="e">
        <f>AL140-#REF!</f>
        <v>#REF!</v>
      </c>
      <c r="AM566" s="1" t="e">
        <f>AM140-#REF!</f>
        <v>#REF!</v>
      </c>
      <c r="AN566" s="1" t="e">
        <f>AN140-#REF!</f>
        <v>#REF!</v>
      </c>
      <c r="AO566" s="1" t="e">
        <f>AO140-#REF!</f>
        <v>#REF!</v>
      </c>
      <c r="AP566" s="1" t="e">
        <f>AP140-#REF!</f>
        <v>#REF!</v>
      </c>
      <c r="AQ566" s="1" t="e">
        <f>AQ140-#REF!</f>
        <v>#REF!</v>
      </c>
      <c r="AR566" s="1" t="e">
        <f>AR140-#REF!</f>
        <v>#REF!</v>
      </c>
      <c r="AS566" s="1" t="e">
        <f>AS140-#REF!</f>
        <v>#REF!</v>
      </c>
      <c r="AT566" s="1" t="e">
        <f>AT140-#REF!</f>
        <v>#REF!</v>
      </c>
      <c r="AU566" s="1" t="e">
        <f>AU140-#REF!</f>
        <v>#REF!</v>
      </c>
      <c r="AV566" s="1" t="e">
        <f>AV140-#REF!</f>
        <v>#REF!</v>
      </c>
      <c r="AW566" s="1" t="e">
        <f>AW140-#REF!</f>
        <v>#REF!</v>
      </c>
      <c r="AX566" s="1" t="e">
        <f>AX140-#REF!</f>
        <v>#REF!</v>
      </c>
      <c r="AY566" s="1" t="e">
        <f>AY140-#REF!</f>
        <v>#REF!</v>
      </c>
      <c r="AZ566" s="1" t="e">
        <f>AZ140-#REF!</f>
        <v>#REF!</v>
      </c>
      <c r="BA566" s="1" t="e">
        <f>BA140-#REF!</f>
        <v>#REF!</v>
      </c>
      <c r="BB566" s="1" t="e">
        <f>BB140-#REF!</f>
        <v>#REF!</v>
      </c>
      <c r="BC566" s="1" t="e">
        <f>BC140-#REF!</f>
        <v>#REF!</v>
      </c>
      <c r="BD566" s="1" t="e">
        <f>BD140-#REF!</f>
        <v>#REF!</v>
      </c>
      <c r="BE566" s="1" t="e">
        <f>BE140-#REF!</f>
        <v>#REF!</v>
      </c>
      <c r="BF566" s="1" t="e">
        <f>BF140-#REF!</f>
        <v>#REF!</v>
      </c>
      <c r="BG566" s="1" t="e">
        <f>BG140-#REF!</f>
        <v>#REF!</v>
      </c>
      <c r="BH566" s="1" t="e">
        <f>BH140-#REF!</f>
        <v>#REF!</v>
      </c>
      <c r="BI566" s="1" t="e">
        <f>BI140-#REF!</f>
        <v>#REF!</v>
      </c>
      <c r="BJ566" s="1" t="e">
        <f>BJ140-#REF!</f>
        <v>#REF!</v>
      </c>
      <c r="BK566" s="1" t="e">
        <f>BK140-#REF!</f>
        <v>#REF!</v>
      </c>
      <c r="BL566" s="1" t="e">
        <f>BL140-#REF!</f>
        <v>#REF!</v>
      </c>
      <c r="BM566" s="1" t="e">
        <f>BM140-#REF!</f>
        <v>#REF!</v>
      </c>
      <c r="BN566" s="1" t="e">
        <f>BN140-#REF!</f>
        <v>#REF!</v>
      </c>
      <c r="BO566" s="1" t="e">
        <f>BO140-#REF!</f>
        <v>#REF!</v>
      </c>
      <c r="BP566" s="1" t="e">
        <f>BP140-#REF!</f>
        <v>#REF!</v>
      </c>
      <c r="BQ566" s="1" t="e">
        <f>BQ140-#REF!</f>
        <v>#REF!</v>
      </c>
      <c r="BR566" s="1" t="e">
        <f>BR140-#REF!</f>
        <v>#REF!</v>
      </c>
      <c r="BS566" s="1" t="e">
        <f>BS140-#REF!</f>
        <v>#REF!</v>
      </c>
      <c r="BT566" s="1" t="e">
        <f>BT140-#REF!</f>
        <v>#REF!</v>
      </c>
      <c r="BU566" s="1" t="e">
        <f>BU140-#REF!</f>
        <v>#REF!</v>
      </c>
      <c r="BV566" s="1" t="e">
        <f>BV140-#REF!</f>
        <v>#REF!</v>
      </c>
    </row>
    <row r="567" spans="7:74" hidden="1" x14ac:dyDescent="0.35">
      <c r="G567" s="1" t="e">
        <f>G141-#REF!</f>
        <v>#REF!</v>
      </c>
      <c r="H567" s="1" t="e">
        <f>H141-#REF!</f>
        <v>#REF!</v>
      </c>
      <c r="I567" s="1" t="e">
        <f>I141-#REF!</f>
        <v>#REF!</v>
      </c>
      <c r="J567" s="1" t="e">
        <f>J141-#REF!</f>
        <v>#REF!</v>
      </c>
      <c r="K567" s="1" t="e">
        <f>K141-#REF!</f>
        <v>#REF!</v>
      </c>
      <c r="L567" s="1" t="e">
        <f>L141-#REF!</f>
        <v>#REF!</v>
      </c>
      <c r="M567" s="1" t="e">
        <f>M141-#REF!</f>
        <v>#REF!</v>
      </c>
      <c r="N567" s="1" t="e">
        <f>N141-#REF!</f>
        <v>#REF!</v>
      </c>
      <c r="O567" s="1" t="e">
        <f>O141-#REF!</f>
        <v>#REF!</v>
      </c>
      <c r="P567" s="1" t="e">
        <f>P141-#REF!</f>
        <v>#REF!</v>
      </c>
      <c r="Q567" s="1" t="e">
        <f>Q141-#REF!</f>
        <v>#REF!</v>
      </c>
      <c r="R567" s="1" t="e">
        <f>R141-#REF!</f>
        <v>#REF!</v>
      </c>
      <c r="S567" s="1" t="e">
        <f>S141-#REF!</f>
        <v>#REF!</v>
      </c>
      <c r="T567" s="1" t="e">
        <f>T141-#REF!</f>
        <v>#REF!</v>
      </c>
      <c r="U567" s="1" t="e">
        <f>U141-#REF!</f>
        <v>#REF!</v>
      </c>
      <c r="V567" s="1" t="e">
        <f>V141-#REF!</f>
        <v>#REF!</v>
      </c>
      <c r="W567" s="1" t="e">
        <f>W141-#REF!</f>
        <v>#REF!</v>
      </c>
      <c r="X567" s="1" t="e">
        <f>X141-#REF!</f>
        <v>#REF!</v>
      </c>
      <c r="Y567" s="1" t="e">
        <f>Y141-#REF!</f>
        <v>#REF!</v>
      </c>
      <c r="Z567" s="1" t="e">
        <f>Z141-#REF!</f>
        <v>#REF!</v>
      </c>
      <c r="AA567" s="1" t="e">
        <f>AA141-#REF!</f>
        <v>#REF!</v>
      </c>
      <c r="AB567" s="1" t="e">
        <f>AB141-#REF!</f>
        <v>#REF!</v>
      </c>
      <c r="AC567" s="1" t="e">
        <f>AC141-#REF!</f>
        <v>#REF!</v>
      </c>
      <c r="AD567" s="1" t="e">
        <f>AD141-#REF!</f>
        <v>#REF!</v>
      </c>
      <c r="AE567" s="1" t="e">
        <f>AE141-#REF!</f>
        <v>#REF!</v>
      </c>
      <c r="AF567" s="1" t="e">
        <f>AF141-#REF!</f>
        <v>#REF!</v>
      </c>
      <c r="AG567" s="1" t="e">
        <f>AG141-#REF!</f>
        <v>#REF!</v>
      </c>
      <c r="AH567" s="1" t="e">
        <f>AH141-#REF!</f>
        <v>#REF!</v>
      </c>
      <c r="AI567" s="1" t="e">
        <f>AI141-#REF!</f>
        <v>#REF!</v>
      </c>
      <c r="AJ567" s="1" t="e">
        <f>AJ141-#REF!</f>
        <v>#REF!</v>
      </c>
      <c r="AK567" s="1" t="e">
        <f>AK141-#REF!</f>
        <v>#REF!</v>
      </c>
      <c r="AL567" s="1" t="e">
        <f>AL141-#REF!</f>
        <v>#REF!</v>
      </c>
      <c r="AM567" s="1" t="e">
        <f>AM141-#REF!</f>
        <v>#REF!</v>
      </c>
      <c r="AN567" s="1" t="e">
        <f>AN141-#REF!</f>
        <v>#REF!</v>
      </c>
      <c r="AO567" s="1" t="e">
        <f>AO141-#REF!</f>
        <v>#REF!</v>
      </c>
      <c r="AP567" s="1" t="e">
        <f>AP141-#REF!</f>
        <v>#REF!</v>
      </c>
      <c r="AQ567" s="1" t="e">
        <f>AQ141-#REF!</f>
        <v>#REF!</v>
      </c>
      <c r="AR567" s="1" t="e">
        <f>AR141-#REF!</f>
        <v>#REF!</v>
      </c>
      <c r="AS567" s="1" t="e">
        <f>AS141-#REF!</f>
        <v>#REF!</v>
      </c>
      <c r="AT567" s="1" t="e">
        <f>AT141-#REF!</f>
        <v>#REF!</v>
      </c>
      <c r="AU567" s="1" t="e">
        <f>AU141-#REF!</f>
        <v>#REF!</v>
      </c>
      <c r="AV567" s="1" t="e">
        <f>AV141-#REF!</f>
        <v>#REF!</v>
      </c>
      <c r="AW567" s="1" t="e">
        <f>AW141-#REF!</f>
        <v>#REF!</v>
      </c>
      <c r="AX567" s="1" t="e">
        <f>AX141-#REF!</f>
        <v>#REF!</v>
      </c>
      <c r="AY567" s="1" t="e">
        <f>AY141-#REF!</f>
        <v>#REF!</v>
      </c>
      <c r="AZ567" s="1" t="e">
        <f>AZ141-#REF!</f>
        <v>#REF!</v>
      </c>
      <c r="BA567" s="1" t="e">
        <f>BA141-#REF!</f>
        <v>#REF!</v>
      </c>
      <c r="BB567" s="1" t="e">
        <f>BB141-#REF!</f>
        <v>#REF!</v>
      </c>
      <c r="BC567" s="1" t="e">
        <f>BC141-#REF!</f>
        <v>#REF!</v>
      </c>
      <c r="BD567" s="1" t="e">
        <f>BD141-#REF!</f>
        <v>#REF!</v>
      </c>
      <c r="BE567" s="1" t="e">
        <f>BE141-#REF!</f>
        <v>#REF!</v>
      </c>
      <c r="BF567" s="1" t="e">
        <f>BF141-#REF!</f>
        <v>#REF!</v>
      </c>
      <c r="BG567" s="1" t="e">
        <f>BG141-#REF!</f>
        <v>#REF!</v>
      </c>
      <c r="BH567" s="1" t="e">
        <f>BH141-#REF!</f>
        <v>#REF!</v>
      </c>
      <c r="BI567" s="1" t="e">
        <f>BI141-#REF!</f>
        <v>#REF!</v>
      </c>
      <c r="BJ567" s="1" t="e">
        <f>BJ141-#REF!</f>
        <v>#REF!</v>
      </c>
      <c r="BK567" s="1" t="e">
        <f>BK141-#REF!</f>
        <v>#REF!</v>
      </c>
      <c r="BL567" s="1" t="e">
        <f>BL141-#REF!</f>
        <v>#REF!</v>
      </c>
      <c r="BM567" s="1" t="e">
        <f>BM141-#REF!</f>
        <v>#REF!</v>
      </c>
      <c r="BN567" s="1" t="e">
        <f>BN141-#REF!</f>
        <v>#REF!</v>
      </c>
      <c r="BO567" s="1" t="e">
        <f>BO141-#REF!</f>
        <v>#REF!</v>
      </c>
      <c r="BP567" s="1" t="e">
        <f>BP141-#REF!</f>
        <v>#REF!</v>
      </c>
      <c r="BQ567" s="1" t="e">
        <f>BQ141-#REF!</f>
        <v>#REF!</v>
      </c>
      <c r="BR567" s="1" t="e">
        <f>BR141-#REF!</f>
        <v>#REF!</v>
      </c>
      <c r="BS567" s="1" t="e">
        <f>BS141-#REF!</f>
        <v>#REF!</v>
      </c>
      <c r="BT567" s="1" t="e">
        <f>BT141-#REF!</f>
        <v>#REF!</v>
      </c>
      <c r="BU567" s="1" t="e">
        <f>BU141-#REF!</f>
        <v>#REF!</v>
      </c>
      <c r="BV567" s="1" t="e">
        <f>BV141-#REF!</f>
        <v>#REF!</v>
      </c>
    </row>
    <row r="568" spans="7:74" hidden="1" x14ac:dyDescent="0.35">
      <c r="G568" s="1" t="e">
        <f>#REF!-#REF!</f>
        <v>#REF!</v>
      </c>
      <c r="H568" s="1" t="e">
        <f>#REF!-#REF!</f>
        <v>#REF!</v>
      </c>
      <c r="I568" s="1" t="e">
        <f>#REF!-#REF!</f>
        <v>#REF!</v>
      </c>
      <c r="J568" s="1" t="e">
        <f>#REF!-#REF!</f>
        <v>#REF!</v>
      </c>
      <c r="K568" s="1" t="e">
        <f>#REF!-#REF!</f>
        <v>#REF!</v>
      </c>
      <c r="L568" s="1" t="e">
        <f>#REF!-#REF!</f>
        <v>#REF!</v>
      </c>
      <c r="M568" s="1" t="e">
        <f>#REF!-#REF!</f>
        <v>#REF!</v>
      </c>
      <c r="N568" s="1" t="e">
        <f>#REF!-#REF!</f>
        <v>#REF!</v>
      </c>
      <c r="O568" s="1" t="e">
        <f>#REF!-#REF!</f>
        <v>#REF!</v>
      </c>
      <c r="P568" s="1" t="e">
        <f>#REF!-#REF!</f>
        <v>#REF!</v>
      </c>
      <c r="Q568" s="1" t="e">
        <f>#REF!-#REF!</f>
        <v>#REF!</v>
      </c>
      <c r="R568" s="1" t="e">
        <f>#REF!-#REF!</f>
        <v>#REF!</v>
      </c>
      <c r="S568" s="1" t="e">
        <f>#REF!-#REF!</f>
        <v>#REF!</v>
      </c>
      <c r="T568" s="1" t="e">
        <f>#REF!-#REF!</f>
        <v>#REF!</v>
      </c>
      <c r="U568" s="1" t="e">
        <f>#REF!-#REF!</f>
        <v>#REF!</v>
      </c>
      <c r="V568" s="1" t="e">
        <f>#REF!-#REF!</f>
        <v>#REF!</v>
      </c>
      <c r="W568" s="1" t="e">
        <f>#REF!-#REF!</f>
        <v>#REF!</v>
      </c>
      <c r="X568" s="1" t="e">
        <f>#REF!-#REF!</f>
        <v>#REF!</v>
      </c>
      <c r="Y568" s="1" t="e">
        <f>#REF!-#REF!</f>
        <v>#REF!</v>
      </c>
      <c r="Z568" s="1" t="e">
        <f>#REF!-#REF!</f>
        <v>#REF!</v>
      </c>
      <c r="AA568" s="1" t="e">
        <f>#REF!-#REF!</f>
        <v>#REF!</v>
      </c>
      <c r="AB568" s="1" t="e">
        <f>#REF!-#REF!</f>
        <v>#REF!</v>
      </c>
      <c r="AC568" s="1" t="e">
        <f>#REF!-#REF!</f>
        <v>#REF!</v>
      </c>
      <c r="AD568" s="1" t="e">
        <f>#REF!-#REF!</f>
        <v>#REF!</v>
      </c>
      <c r="AE568" s="1" t="e">
        <f>#REF!-#REF!</f>
        <v>#REF!</v>
      </c>
      <c r="AF568" s="1" t="e">
        <f>#REF!-#REF!</f>
        <v>#REF!</v>
      </c>
      <c r="AG568" s="1" t="e">
        <f>#REF!-#REF!</f>
        <v>#REF!</v>
      </c>
      <c r="AH568" s="1" t="e">
        <f>#REF!-#REF!</f>
        <v>#REF!</v>
      </c>
      <c r="AI568" s="1" t="e">
        <f>#REF!-#REF!</f>
        <v>#REF!</v>
      </c>
      <c r="AJ568" s="1" t="e">
        <f>#REF!-#REF!</f>
        <v>#REF!</v>
      </c>
      <c r="AK568" s="1" t="e">
        <f>#REF!-#REF!</f>
        <v>#REF!</v>
      </c>
      <c r="AL568" s="1" t="e">
        <f>#REF!-#REF!</f>
        <v>#REF!</v>
      </c>
      <c r="AM568" s="1" t="e">
        <f>#REF!-#REF!</f>
        <v>#REF!</v>
      </c>
      <c r="AN568" s="1" t="e">
        <f>#REF!-#REF!</f>
        <v>#REF!</v>
      </c>
      <c r="AO568" s="1" t="e">
        <f>#REF!-#REF!</f>
        <v>#REF!</v>
      </c>
      <c r="AP568" s="1" t="e">
        <f>#REF!-#REF!</f>
        <v>#REF!</v>
      </c>
      <c r="AQ568" s="1" t="e">
        <f>#REF!-#REF!</f>
        <v>#REF!</v>
      </c>
      <c r="AR568" s="1" t="e">
        <f>#REF!-#REF!</f>
        <v>#REF!</v>
      </c>
      <c r="AS568" s="1" t="e">
        <f>#REF!-#REF!</f>
        <v>#REF!</v>
      </c>
      <c r="AT568" s="1" t="e">
        <f>#REF!-#REF!</f>
        <v>#REF!</v>
      </c>
      <c r="AU568" s="1" t="e">
        <f>#REF!-#REF!</f>
        <v>#REF!</v>
      </c>
      <c r="AV568" s="1" t="e">
        <f>#REF!-#REF!</f>
        <v>#REF!</v>
      </c>
      <c r="AW568" s="1" t="e">
        <f>#REF!-#REF!</f>
        <v>#REF!</v>
      </c>
      <c r="AX568" s="1" t="e">
        <f>#REF!-#REF!</f>
        <v>#REF!</v>
      </c>
      <c r="AY568" s="1" t="e">
        <f>#REF!-#REF!</f>
        <v>#REF!</v>
      </c>
      <c r="AZ568" s="1" t="e">
        <f>#REF!-#REF!</f>
        <v>#REF!</v>
      </c>
      <c r="BA568" s="1" t="e">
        <f>#REF!-#REF!</f>
        <v>#REF!</v>
      </c>
      <c r="BB568" s="1" t="e">
        <f>#REF!-#REF!</f>
        <v>#REF!</v>
      </c>
      <c r="BC568" s="1" t="e">
        <f>#REF!-#REF!</f>
        <v>#REF!</v>
      </c>
      <c r="BD568" s="1" t="e">
        <f>#REF!-#REF!</f>
        <v>#REF!</v>
      </c>
      <c r="BE568" s="1" t="e">
        <f>#REF!-#REF!</f>
        <v>#REF!</v>
      </c>
      <c r="BF568" s="1" t="e">
        <f>#REF!-#REF!</f>
        <v>#REF!</v>
      </c>
      <c r="BG568" s="1" t="e">
        <f>#REF!-#REF!</f>
        <v>#REF!</v>
      </c>
      <c r="BH568" s="1" t="e">
        <f>#REF!-#REF!</f>
        <v>#REF!</v>
      </c>
      <c r="BI568" s="1" t="e">
        <f>#REF!-#REF!</f>
        <v>#REF!</v>
      </c>
      <c r="BJ568" s="1" t="e">
        <f>#REF!-#REF!</f>
        <v>#REF!</v>
      </c>
      <c r="BK568" s="1" t="e">
        <f>#REF!-#REF!</f>
        <v>#REF!</v>
      </c>
      <c r="BL568" s="1" t="e">
        <f>#REF!-#REF!</f>
        <v>#REF!</v>
      </c>
      <c r="BM568" s="1" t="e">
        <f>#REF!-#REF!</f>
        <v>#REF!</v>
      </c>
      <c r="BN568" s="1" t="e">
        <f>#REF!-#REF!</f>
        <v>#REF!</v>
      </c>
      <c r="BO568" s="1" t="e">
        <f>#REF!-#REF!</f>
        <v>#REF!</v>
      </c>
      <c r="BP568" s="1" t="e">
        <f>#REF!-#REF!</f>
        <v>#REF!</v>
      </c>
      <c r="BQ568" s="1" t="e">
        <f>#REF!-#REF!</f>
        <v>#REF!</v>
      </c>
      <c r="BR568" s="1" t="e">
        <f>#REF!-#REF!</f>
        <v>#REF!</v>
      </c>
      <c r="BS568" s="1" t="e">
        <f>#REF!-#REF!</f>
        <v>#REF!</v>
      </c>
      <c r="BT568" s="1" t="e">
        <f>#REF!-#REF!</f>
        <v>#REF!</v>
      </c>
      <c r="BU568" s="1" t="e">
        <f>#REF!-#REF!</f>
        <v>#REF!</v>
      </c>
      <c r="BV568" s="1" t="e">
        <f>#REF!-#REF!</f>
        <v>#REF!</v>
      </c>
    </row>
    <row r="569" spans="7:74" hidden="1" x14ac:dyDescent="0.35">
      <c r="G569" s="1" t="e">
        <f>#REF!-#REF!</f>
        <v>#REF!</v>
      </c>
      <c r="H569" s="1" t="e">
        <f>#REF!-#REF!</f>
        <v>#REF!</v>
      </c>
      <c r="I569" s="1" t="e">
        <f>#REF!-#REF!</f>
        <v>#REF!</v>
      </c>
      <c r="J569" s="1" t="e">
        <f>#REF!-#REF!</f>
        <v>#REF!</v>
      </c>
      <c r="K569" s="1" t="e">
        <f>#REF!-#REF!</f>
        <v>#REF!</v>
      </c>
      <c r="L569" s="1" t="e">
        <f>#REF!-#REF!</f>
        <v>#REF!</v>
      </c>
      <c r="M569" s="1" t="e">
        <f>#REF!-#REF!</f>
        <v>#REF!</v>
      </c>
      <c r="N569" s="1" t="e">
        <f>#REF!-#REF!</f>
        <v>#REF!</v>
      </c>
      <c r="O569" s="1" t="e">
        <f>#REF!-#REF!</f>
        <v>#REF!</v>
      </c>
      <c r="P569" s="1" t="e">
        <f>#REF!-#REF!</f>
        <v>#REF!</v>
      </c>
      <c r="Q569" s="1" t="e">
        <f>#REF!-#REF!</f>
        <v>#REF!</v>
      </c>
      <c r="R569" s="1" t="e">
        <f>#REF!-#REF!</f>
        <v>#REF!</v>
      </c>
      <c r="S569" s="1" t="e">
        <f>#REF!-#REF!</f>
        <v>#REF!</v>
      </c>
      <c r="T569" s="1" t="e">
        <f>#REF!-#REF!</f>
        <v>#REF!</v>
      </c>
      <c r="U569" s="1" t="e">
        <f>#REF!-#REF!</f>
        <v>#REF!</v>
      </c>
      <c r="V569" s="1" t="e">
        <f>#REF!-#REF!</f>
        <v>#REF!</v>
      </c>
      <c r="W569" s="1" t="e">
        <f>#REF!-#REF!</f>
        <v>#REF!</v>
      </c>
      <c r="X569" s="1" t="e">
        <f>#REF!-#REF!</f>
        <v>#REF!</v>
      </c>
      <c r="Y569" s="1" t="e">
        <f>#REF!-#REF!</f>
        <v>#REF!</v>
      </c>
      <c r="Z569" s="1" t="e">
        <f>#REF!-#REF!</f>
        <v>#REF!</v>
      </c>
      <c r="AA569" s="1" t="e">
        <f>#REF!-#REF!</f>
        <v>#REF!</v>
      </c>
      <c r="AB569" s="1" t="e">
        <f>#REF!-#REF!</f>
        <v>#REF!</v>
      </c>
      <c r="AC569" s="1" t="e">
        <f>#REF!-#REF!</f>
        <v>#REF!</v>
      </c>
      <c r="AD569" s="1" t="e">
        <f>#REF!-#REF!</f>
        <v>#REF!</v>
      </c>
      <c r="AE569" s="1" t="e">
        <f>#REF!-#REF!</f>
        <v>#REF!</v>
      </c>
      <c r="AF569" s="1" t="e">
        <f>#REF!-#REF!</f>
        <v>#REF!</v>
      </c>
      <c r="AG569" s="1" t="e">
        <f>#REF!-#REF!</f>
        <v>#REF!</v>
      </c>
      <c r="AH569" s="1" t="e">
        <f>#REF!-#REF!</f>
        <v>#REF!</v>
      </c>
      <c r="AI569" s="1" t="e">
        <f>#REF!-#REF!</f>
        <v>#REF!</v>
      </c>
      <c r="AJ569" s="1" t="e">
        <f>#REF!-#REF!</f>
        <v>#REF!</v>
      </c>
      <c r="AK569" s="1" t="e">
        <f>#REF!-#REF!</f>
        <v>#REF!</v>
      </c>
      <c r="AL569" s="1" t="e">
        <f>#REF!-#REF!</f>
        <v>#REF!</v>
      </c>
      <c r="AM569" s="1" t="e">
        <f>#REF!-#REF!</f>
        <v>#REF!</v>
      </c>
      <c r="AN569" s="1" t="e">
        <f>#REF!-#REF!</f>
        <v>#REF!</v>
      </c>
      <c r="AO569" s="1" t="e">
        <f>#REF!-#REF!</f>
        <v>#REF!</v>
      </c>
      <c r="AP569" s="1" t="e">
        <f>#REF!-#REF!</f>
        <v>#REF!</v>
      </c>
      <c r="AQ569" s="1" t="e">
        <f>#REF!-#REF!</f>
        <v>#REF!</v>
      </c>
      <c r="AR569" s="1" t="e">
        <f>#REF!-#REF!</f>
        <v>#REF!</v>
      </c>
      <c r="AS569" s="1" t="e">
        <f>#REF!-#REF!</f>
        <v>#REF!</v>
      </c>
      <c r="AT569" s="1" t="e">
        <f>#REF!-#REF!</f>
        <v>#REF!</v>
      </c>
      <c r="AU569" s="1" t="e">
        <f>#REF!-#REF!</f>
        <v>#REF!</v>
      </c>
      <c r="AV569" s="1" t="e">
        <f>#REF!-#REF!</f>
        <v>#REF!</v>
      </c>
      <c r="AW569" s="1" t="e">
        <f>#REF!-#REF!</f>
        <v>#REF!</v>
      </c>
      <c r="AX569" s="1" t="e">
        <f>#REF!-#REF!</f>
        <v>#REF!</v>
      </c>
      <c r="AY569" s="1" t="e">
        <f>#REF!-#REF!</f>
        <v>#REF!</v>
      </c>
      <c r="AZ569" s="1" t="e">
        <f>#REF!-#REF!</f>
        <v>#REF!</v>
      </c>
      <c r="BA569" s="1" t="e">
        <f>#REF!-#REF!</f>
        <v>#REF!</v>
      </c>
      <c r="BB569" s="1" t="e">
        <f>#REF!-#REF!</f>
        <v>#REF!</v>
      </c>
      <c r="BC569" s="1" t="e">
        <f>#REF!-#REF!</f>
        <v>#REF!</v>
      </c>
      <c r="BD569" s="1" t="e">
        <f>#REF!-#REF!</f>
        <v>#REF!</v>
      </c>
      <c r="BE569" s="1" t="e">
        <f>#REF!-#REF!</f>
        <v>#REF!</v>
      </c>
      <c r="BF569" s="1" t="e">
        <f>#REF!-#REF!</f>
        <v>#REF!</v>
      </c>
      <c r="BG569" s="1" t="e">
        <f>#REF!-#REF!</f>
        <v>#REF!</v>
      </c>
      <c r="BH569" s="1" t="e">
        <f>#REF!-#REF!</f>
        <v>#REF!</v>
      </c>
      <c r="BI569" s="1" t="e">
        <f>#REF!-#REF!</f>
        <v>#REF!</v>
      </c>
      <c r="BJ569" s="1" t="e">
        <f>#REF!-#REF!</f>
        <v>#REF!</v>
      </c>
      <c r="BK569" s="1" t="e">
        <f>#REF!-#REF!</f>
        <v>#REF!</v>
      </c>
      <c r="BL569" s="1" t="e">
        <f>#REF!-#REF!</f>
        <v>#REF!</v>
      </c>
      <c r="BM569" s="1" t="e">
        <f>#REF!-#REF!</f>
        <v>#REF!</v>
      </c>
      <c r="BN569" s="1" t="e">
        <f>#REF!-#REF!</f>
        <v>#REF!</v>
      </c>
      <c r="BO569" s="1" t="e">
        <f>#REF!-#REF!</f>
        <v>#REF!</v>
      </c>
      <c r="BP569" s="1" t="e">
        <f>#REF!-#REF!</f>
        <v>#REF!</v>
      </c>
      <c r="BQ569" s="1" t="e">
        <f>#REF!-#REF!</f>
        <v>#REF!</v>
      </c>
      <c r="BR569" s="1" t="e">
        <f>#REF!-#REF!</f>
        <v>#REF!</v>
      </c>
      <c r="BS569" s="1" t="e">
        <f>#REF!-#REF!</f>
        <v>#REF!</v>
      </c>
      <c r="BT569" s="1" t="e">
        <f>#REF!-#REF!</f>
        <v>#REF!</v>
      </c>
      <c r="BU569" s="1" t="e">
        <f>#REF!-#REF!</f>
        <v>#REF!</v>
      </c>
      <c r="BV569" s="1" t="e">
        <f>#REF!-#REF!</f>
        <v>#REF!</v>
      </c>
    </row>
    <row r="570" spans="7:74" hidden="1" x14ac:dyDescent="0.35">
      <c r="G570" s="1" t="e">
        <f>#REF!-#REF!</f>
        <v>#REF!</v>
      </c>
      <c r="H570" s="1" t="e">
        <f>#REF!-#REF!</f>
        <v>#REF!</v>
      </c>
      <c r="I570" s="1" t="e">
        <f>#REF!-#REF!</f>
        <v>#REF!</v>
      </c>
      <c r="J570" s="1" t="e">
        <f>#REF!-#REF!</f>
        <v>#REF!</v>
      </c>
      <c r="K570" s="1" t="e">
        <f>#REF!-#REF!</f>
        <v>#REF!</v>
      </c>
      <c r="L570" s="1" t="e">
        <f>#REF!-#REF!</f>
        <v>#REF!</v>
      </c>
      <c r="M570" s="1" t="e">
        <f>#REF!-#REF!</f>
        <v>#REF!</v>
      </c>
      <c r="N570" s="1" t="e">
        <f>#REF!-#REF!</f>
        <v>#REF!</v>
      </c>
      <c r="O570" s="1" t="e">
        <f>#REF!-#REF!</f>
        <v>#REF!</v>
      </c>
      <c r="P570" s="1" t="e">
        <f>#REF!-#REF!</f>
        <v>#REF!</v>
      </c>
      <c r="Q570" s="1" t="e">
        <f>#REF!-#REF!</f>
        <v>#REF!</v>
      </c>
      <c r="R570" s="1" t="e">
        <f>#REF!-#REF!</f>
        <v>#REF!</v>
      </c>
      <c r="S570" s="1" t="e">
        <f>#REF!-#REF!</f>
        <v>#REF!</v>
      </c>
      <c r="T570" s="1" t="e">
        <f>#REF!-#REF!</f>
        <v>#REF!</v>
      </c>
      <c r="U570" s="1" t="e">
        <f>#REF!-#REF!</f>
        <v>#REF!</v>
      </c>
      <c r="V570" s="1" t="e">
        <f>#REF!-#REF!</f>
        <v>#REF!</v>
      </c>
      <c r="W570" s="1" t="e">
        <f>#REF!-#REF!</f>
        <v>#REF!</v>
      </c>
      <c r="X570" s="1" t="e">
        <f>#REF!-#REF!</f>
        <v>#REF!</v>
      </c>
      <c r="Y570" s="1" t="e">
        <f>#REF!-#REF!</f>
        <v>#REF!</v>
      </c>
      <c r="Z570" s="1" t="e">
        <f>#REF!-#REF!</f>
        <v>#REF!</v>
      </c>
      <c r="AA570" s="1" t="e">
        <f>#REF!-#REF!</f>
        <v>#REF!</v>
      </c>
      <c r="AB570" s="1" t="e">
        <f>#REF!-#REF!</f>
        <v>#REF!</v>
      </c>
      <c r="AC570" s="1" t="e">
        <f>#REF!-#REF!</f>
        <v>#REF!</v>
      </c>
      <c r="AD570" s="1" t="e">
        <f>#REF!-#REF!</f>
        <v>#REF!</v>
      </c>
      <c r="AE570" s="1" t="e">
        <f>#REF!-#REF!</f>
        <v>#REF!</v>
      </c>
      <c r="AF570" s="1" t="e">
        <f>#REF!-#REF!</f>
        <v>#REF!</v>
      </c>
      <c r="AG570" s="1" t="e">
        <f>#REF!-#REF!</f>
        <v>#REF!</v>
      </c>
      <c r="AH570" s="1" t="e">
        <f>#REF!-#REF!</f>
        <v>#REF!</v>
      </c>
      <c r="AI570" s="1" t="e">
        <f>#REF!-#REF!</f>
        <v>#REF!</v>
      </c>
      <c r="AJ570" s="1" t="e">
        <f>#REF!-#REF!</f>
        <v>#REF!</v>
      </c>
      <c r="AK570" s="1" t="e">
        <f>#REF!-#REF!</f>
        <v>#REF!</v>
      </c>
      <c r="AL570" s="1" t="e">
        <f>#REF!-#REF!</f>
        <v>#REF!</v>
      </c>
      <c r="AM570" s="1" t="e">
        <f>#REF!-#REF!</f>
        <v>#REF!</v>
      </c>
      <c r="AN570" s="1" t="e">
        <f>#REF!-#REF!</f>
        <v>#REF!</v>
      </c>
      <c r="AO570" s="1" t="e">
        <f>#REF!-#REF!</f>
        <v>#REF!</v>
      </c>
      <c r="AP570" s="1" t="e">
        <f>#REF!-#REF!</f>
        <v>#REF!</v>
      </c>
      <c r="AQ570" s="1" t="e">
        <f>#REF!-#REF!</f>
        <v>#REF!</v>
      </c>
      <c r="AR570" s="1" t="e">
        <f>#REF!-#REF!</f>
        <v>#REF!</v>
      </c>
      <c r="AS570" s="1" t="e">
        <f>#REF!-#REF!</f>
        <v>#REF!</v>
      </c>
      <c r="AT570" s="1" t="e">
        <f>#REF!-#REF!</f>
        <v>#REF!</v>
      </c>
      <c r="AU570" s="1" t="e">
        <f>#REF!-#REF!</f>
        <v>#REF!</v>
      </c>
      <c r="AV570" s="1" t="e">
        <f>#REF!-#REF!</f>
        <v>#REF!</v>
      </c>
      <c r="AW570" s="1" t="e">
        <f>#REF!-#REF!</f>
        <v>#REF!</v>
      </c>
      <c r="AX570" s="1" t="e">
        <f>#REF!-#REF!</f>
        <v>#REF!</v>
      </c>
      <c r="AY570" s="1" t="e">
        <f>#REF!-#REF!</f>
        <v>#REF!</v>
      </c>
      <c r="AZ570" s="1" t="e">
        <f>#REF!-#REF!</f>
        <v>#REF!</v>
      </c>
      <c r="BA570" s="1" t="e">
        <f>#REF!-#REF!</f>
        <v>#REF!</v>
      </c>
      <c r="BB570" s="1" t="e">
        <f>#REF!-#REF!</f>
        <v>#REF!</v>
      </c>
      <c r="BC570" s="1" t="e">
        <f>#REF!-#REF!</f>
        <v>#REF!</v>
      </c>
      <c r="BD570" s="1" t="e">
        <f>#REF!-#REF!</f>
        <v>#REF!</v>
      </c>
      <c r="BE570" s="1" t="e">
        <f>#REF!-#REF!</f>
        <v>#REF!</v>
      </c>
      <c r="BF570" s="1" t="e">
        <f>#REF!-#REF!</f>
        <v>#REF!</v>
      </c>
      <c r="BG570" s="1" t="e">
        <f>#REF!-#REF!</f>
        <v>#REF!</v>
      </c>
      <c r="BH570" s="1" t="e">
        <f>#REF!-#REF!</f>
        <v>#REF!</v>
      </c>
      <c r="BI570" s="1" t="e">
        <f>#REF!-#REF!</f>
        <v>#REF!</v>
      </c>
      <c r="BJ570" s="1" t="e">
        <f>#REF!-#REF!</f>
        <v>#REF!</v>
      </c>
      <c r="BK570" s="1" t="e">
        <f>#REF!-#REF!</f>
        <v>#REF!</v>
      </c>
      <c r="BL570" s="1" t="e">
        <f>#REF!-#REF!</f>
        <v>#REF!</v>
      </c>
      <c r="BM570" s="1" t="e">
        <f>#REF!-#REF!</f>
        <v>#REF!</v>
      </c>
      <c r="BN570" s="1" t="e">
        <f>#REF!-#REF!</f>
        <v>#REF!</v>
      </c>
      <c r="BO570" s="1" t="e">
        <f>#REF!-#REF!</f>
        <v>#REF!</v>
      </c>
      <c r="BP570" s="1" t="e">
        <f>#REF!-#REF!</f>
        <v>#REF!</v>
      </c>
      <c r="BQ570" s="1" t="e">
        <f>#REF!-#REF!</f>
        <v>#REF!</v>
      </c>
      <c r="BR570" s="1" t="e">
        <f>#REF!-#REF!</f>
        <v>#REF!</v>
      </c>
      <c r="BS570" s="1" t="e">
        <f>#REF!-#REF!</f>
        <v>#REF!</v>
      </c>
      <c r="BT570" s="1" t="e">
        <f>#REF!-#REF!</f>
        <v>#REF!</v>
      </c>
      <c r="BU570" s="1" t="e">
        <f>#REF!-#REF!</f>
        <v>#REF!</v>
      </c>
      <c r="BV570" s="1" t="e">
        <f>#REF!-#REF!</f>
        <v>#REF!</v>
      </c>
    </row>
    <row r="571" spans="7:74" hidden="1" x14ac:dyDescent="0.35">
      <c r="G571" s="1" t="e">
        <f>#REF!-#REF!</f>
        <v>#REF!</v>
      </c>
      <c r="H571" s="1" t="e">
        <f>#REF!-#REF!</f>
        <v>#REF!</v>
      </c>
      <c r="I571" s="1" t="e">
        <f>#REF!-#REF!</f>
        <v>#REF!</v>
      </c>
      <c r="J571" s="1" t="e">
        <f>#REF!-#REF!</f>
        <v>#REF!</v>
      </c>
      <c r="K571" s="1" t="e">
        <f>#REF!-#REF!</f>
        <v>#REF!</v>
      </c>
      <c r="L571" s="1" t="e">
        <f>#REF!-#REF!</f>
        <v>#REF!</v>
      </c>
      <c r="M571" s="1" t="e">
        <f>#REF!-#REF!</f>
        <v>#REF!</v>
      </c>
      <c r="N571" s="1" t="e">
        <f>#REF!-#REF!</f>
        <v>#REF!</v>
      </c>
      <c r="O571" s="1" t="e">
        <f>#REF!-#REF!</f>
        <v>#REF!</v>
      </c>
      <c r="P571" s="1" t="e">
        <f>#REF!-#REF!</f>
        <v>#REF!</v>
      </c>
      <c r="Q571" s="1" t="e">
        <f>#REF!-#REF!</f>
        <v>#REF!</v>
      </c>
      <c r="R571" s="1" t="e">
        <f>#REF!-#REF!</f>
        <v>#REF!</v>
      </c>
      <c r="S571" s="1" t="e">
        <f>#REF!-#REF!</f>
        <v>#REF!</v>
      </c>
      <c r="T571" s="1" t="e">
        <f>#REF!-#REF!</f>
        <v>#REF!</v>
      </c>
      <c r="U571" s="1" t="e">
        <f>#REF!-#REF!</f>
        <v>#REF!</v>
      </c>
      <c r="V571" s="1" t="e">
        <f>#REF!-#REF!</f>
        <v>#REF!</v>
      </c>
      <c r="W571" s="1" t="e">
        <f>#REF!-#REF!</f>
        <v>#REF!</v>
      </c>
      <c r="X571" s="1" t="e">
        <f>#REF!-#REF!</f>
        <v>#REF!</v>
      </c>
      <c r="Y571" s="1" t="e">
        <f>#REF!-#REF!</f>
        <v>#REF!</v>
      </c>
      <c r="Z571" s="1" t="e">
        <f>#REF!-#REF!</f>
        <v>#REF!</v>
      </c>
      <c r="AA571" s="1" t="e">
        <f>#REF!-#REF!</f>
        <v>#REF!</v>
      </c>
      <c r="AB571" s="1" t="e">
        <f>#REF!-#REF!</f>
        <v>#REF!</v>
      </c>
      <c r="AC571" s="1" t="e">
        <f>#REF!-#REF!</f>
        <v>#REF!</v>
      </c>
      <c r="AD571" s="1" t="e">
        <f>#REF!-#REF!</f>
        <v>#REF!</v>
      </c>
      <c r="AE571" s="1" t="e">
        <f>#REF!-#REF!</f>
        <v>#REF!</v>
      </c>
      <c r="AF571" s="1" t="e">
        <f>#REF!-#REF!</f>
        <v>#REF!</v>
      </c>
      <c r="AG571" s="1" t="e">
        <f>#REF!-#REF!</f>
        <v>#REF!</v>
      </c>
      <c r="AH571" s="1" t="e">
        <f>#REF!-#REF!</f>
        <v>#REF!</v>
      </c>
      <c r="AI571" s="1" t="e">
        <f>#REF!-#REF!</f>
        <v>#REF!</v>
      </c>
      <c r="AJ571" s="1" t="e">
        <f>#REF!-#REF!</f>
        <v>#REF!</v>
      </c>
      <c r="AK571" s="1" t="e">
        <f>#REF!-#REF!</f>
        <v>#REF!</v>
      </c>
      <c r="AL571" s="1" t="e">
        <f>#REF!-#REF!</f>
        <v>#REF!</v>
      </c>
      <c r="AM571" s="1" t="e">
        <f>#REF!-#REF!</f>
        <v>#REF!</v>
      </c>
      <c r="AN571" s="1" t="e">
        <f>#REF!-#REF!</f>
        <v>#REF!</v>
      </c>
      <c r="AO571" s="1" t="e">
        <f>#REF!-#REF!</f>
        <v>#REF!</v>
      </c>
      <c r="AP571" s="1" t="e">
        <f>#REF!-#REF!</f>
        <v>#REF!</v>
      </c>
      <c r="AQ571" s="1" t="e">
        <f>#REF!-#REF!</f>
        <v>#REF!</v>
      </c>
      <c r="AR571" s="1" t="e">
        <f>#REF!-#REF!</f>
        <v>#REF!</v>
      </c>
      <c r="AS571" s="1" t="e">
        <f>#REF!-#REF!</f>
        <v>#REF!</v>
      </c>
      <c r="AT571" s="1" t="e">
        <f>#REF!-#REF!</f>
        <v>#REF!</v>
      </c>
      <c r="AU571" s="1" t="e">
        <f>#REF!-#REF!</f>
        <v>#REF!</v>
      </c>
      <c r="AV571" s="1" t="e">
        <f>#REF!-#REF!</f>
        <v>#REF!</v>
      </c>
      <c r="AW571" s="1" t="e">
        <f>#REF!-#REF!</f>
        <v>#REF!</v>
      </c>
      <c r="AX571" s="1" t="e">
        <f>#REF!-#REF!</f>
        <v>#REF!</v>
      </c>
      <c r="AY571" s="1" t="e">
        <f>#REF!-#REF!</f>
        <v>#REF!</v>
      </c>
      <c r="AZ571" s="1" t="e">
        <f>#REF!-#REF!</f>
        <v>#REF!</v>
      </c>
      <c r="BA571" s="1" t="e">
        <f>#REF!-#REF!</f>
        <v>#REF!</v>
      </c>
      <c r="BB571" s="1" t="e">
        <f>#REF!-#REF!</f>
        <v>#REF!</v>
      </c>
      <c r="BC571" s="1" t="e">
        <f>#REF!-#REF!</f>
        <v>#REF!</v>
      </c>
      <c r="BD571" s="1" t="e">
        <f>#REF!-#REF!</f>
        <v>#REF!</v>
      </c>
      <c r="BE571" s="1" t="e">
        <f>#REF!-#REF!</f>
        <v>#REF!</v>
      </c>
      <c r="BF571" s="1" t="e">
        <f>#REF!-#REF!</f>
        <v>#REF!</v>
      </c>
      <c r="BG571" s="1" t="e">
        <f>#REF!-#REF!</f>
        <v>#REF!</v>
      </c>
      <c r="BH571" s="1" t="e">
        <f>#REF!-#REF!</f>
        <v>#REF!</v>
      </c>
      <c r="BI571" s="1" t="e">
        <f>#REF!-#REF!</f>
        <v>#REF!</v>
      </c>
      <c r="BJ571" s="1" t="e">
        <f>#REF!-#REF!</f>
        <v>#REF!</v>
      </c>
      <c r="BK571" s="1" t="e">
        <f>#REF!-#REF!</f>
        <v>#REF!</v>
      </c>
      <c r="BL571" s="1" t="e">
        <f>#REF!-#REF!</f>
        <v>#REF!</v>
      </c>
      <c r="BM571" s="1" t="e">
        <f>#REF!-#REF!</f>
        <v>#REF!</v>
      </c>
      <c r="BN571" s="1" t="e">
        <f>#REF!-#REF!</f>
        <v>#REF!</v>
      </c>
      <c r="BO571" s="1" t="e">
        <f>#REF!-#REF!</f>
        <v>#REF!</v>
      </c>
      <c r="BP571" s="1" t="e">
        <f>#REF!-#REF!</f>
        <v>#REF!</v>
      </c>
      <c r="BQ571" s="1" t="e">
        <f>#REF!-#REF!</f>
        <v>#REF!</v>
      </c>
      <c r="BR571" s="1" t="e">
        <f>#REF!-#REF!</f>
        <v>#REF!</v>
      </c>
      <c r="BS571" s="1" t="e">
        <f>#REF!-#REF!</f>
        <v>#REF!</v>
      </c>
      <c r="BT571" s="1" t="e">
        <f>#REF!-#REF!</f>
        <v>#REF!</v>
      </c>
      <c r="BU571" s="1" t="e">
        <f>#REF!-#REF!</f>
        <v>#REF!</v>
      </c>
      <c r="BV571" s="1" t="e">
        <f>#REF!-#REF!</f>
        <v>#REF!</v>
      </c>
    </row>
    <row r="572" spans="7:74" hidden="1" x14ac:dyDescent="0.35">
      <c r="G572" s="1" t="e">
        <f>#REF!-#REF!</f>
        <v>#REF!</v>
      </c>
      <c r="H572" s="1" t="e">
        <f>#REF!-#REF!</f>
        <v>#REF!</v>
      </c>
      <c r="I572" s="1" t="e">
        <f>#REF!-#REF!</f>
        <v>#REF!</v>
      </c>
      <c r="J572" s="1" t="e">
        <f>#REF!-#REF!</f>
        <v>#REF!</v>
      </c>
      <c r="K572" s="1" t="e">
        <f>#REF!-#REF!</f>
        <v>#REF!</v>
      </c>
      <c r="L572" s="1" t="e">
        <f>#REF!-#REF!</f>
        <v>#REF!</v>
      </c>
      <c r="M572" s="1" t="e">
        <f>#REF!-#REF!</f>
        <v>#REF!</v>
      </c>
      <c r="N572" s="1" t="e">
        <f>#REF!-#REF!</f>
        <v>#REF!</v>
      </c>
      <c r="O572" s="1" t="e">
        <f>#REF!-#REF!</f>
        <v>#REF!</v>
      </c>
      <c r="P572" s="1" t="e">
        <f>#REF!-#REF!</f>
        <v>#REF!</v>
      </c>
      <c r="Q572" s="1" t="e">
        <f>#REF!-#REF!</f>
        <v>#REF!</v>
      </c>
      <c r="R572" s="1" t="e">
        <f>#REF!-#REF!</f>
        <v>#REF!</v>
      </c>
      <c r="S572" s="1" t="e">
        <f>#REF!-#REF!</f>
        <v>#REF!</v>
      </c>
      <c r="T572" s="1" t="e">
        <f>#REF!-#REF!</f>
        <v>#REF!</v>
      </c>
      <c r="U572" s="1" t="e">
        <f>#REF!-#REF!</f>
        <v>#REF!</v>
      </c>
      <c r="V572" s="1" t="e">
        <f>#REF!-#REF!</f>
        <v>#REF!</v>
      </c>
      <c r="W572" s="1" t="e">
        <f>#REF!-#REF!</f>
        <v>#REF!</v>
      </c>
      <c r="X572" s="1" t="e">
        <f>#REF!-#REF!</f>
        <v>#REF!</v>
      </c>
      <c r="Y572" s="1" t="e">
        <f>#REF!-#REF!</f>
        <v>#REF!</v>
      </c>
      <c r="Z572" s="1" t="e">
        <f>#REF!-#REF!</f>
        <v>#REF!</v>
      </c>
      <c r="AA572" s="1" t="e">
        <f>#REF!-#REF!</f>
        <v>#REF!</v>
      </c>
      <c r="AB572" s="1" t="e">
        <f>#REF!-#REF!</f>
        <v>#REF!</v>
      </c>
      <c r="AC572" s="1" t="e">
        <f>#REF!-#REF!</f>
        <v>#REF!</v>
      </c>
      <c r="AD572" s="1" t="e">
        <f>#REF!-#REF!</f>
        <v>#REF!</v>
      </c>
      <c r="AE572" s="1" t="e">
        <f>#REF!-#REF!</f>
        <v>#REF!</v>
      </c>
      <c r="AF572" s="1" t="e">
        <f>#REF!-#REF!</f>
        <v>#REF!</v>
      </c>
      <c r="AG572" s="1" t="e">
        <f>#REF!-#REF!</f>
        <v>#REF!</v>
      </c>
      <c r="AH572" s="1" t="e">
        <f>#REF!-#REF!</f>
        <v>#REF!</v>
      </c>
      <c r="AI572" s="1" t="e">
        <f>#REF!-#REF!</f>
        <v>#REF!</v>
      </c>
      <c r="AJ572" s="1" t="e">
        <f>#REF!-#REF!</f>
        <v>#REF!</v>
      </c>
      <c r="AK572" s="1" t="e">
        <f>#REF!-#REF!</f>
        <v>#REF!</v>
      </c>
      <c r="AL572" s="1" t="e">
        <f>#REF!-#REF!</f>
        <v>#REF!</v>
      </c>
      <c r="AM572" s="1" t="e">
        <f>#REF!-#REF!</f>
        <v>#REF!</v>
      </c>
      <c r="AN572" s="1" t="e">
        <f>#REF!-#REF!</f>
        <v>#REF!</v>
      </c>
      <c r="AO572" s="1" t="e">
        <f>#REF!-#REF!</f>
        <v>#REF!</v>
      </c>
      <c r="AP572" s="1" t="e">
        <f>#REF!-#REF!</f>
        <v>#REF!</v>
      </c>
      <c r="AQ572" s="1" t="e">
        <f>#REF!-#REF!</f>
        <v>#REF!</v>
      </c>
      <c r="AR572" s="1" t="e">
        <f>#REF!-#REF!</f>
        <v>#REF!</v>
      </c>
      <c r="AS572" s="1" t="e">
        <f>#REF!-#REF!</f>
        <v>#REF!</v>
      </c>
      <c r="AT572" s="1" t="e">
        <f>#REF!-#REF!</f>
        <v>#REF!</v>
      </c>
      <c r="AU572" s="1" t="e">
        <f>#REF!-#REF!</f>
        <v>#REF!</v>
      </c>
      <c r="AV572" s="1" t="e">
        <f>#REF!-#REF!</f>
        <v>#REF!</v>
      </c>
      <c r="AW572" s="1" t="e">
        <f>#REF!-#REF!</f>
        <v>#REF!</v>
      </c>
      <c r="AX572" s="1" t="e">
        <f>#REF!-#REF!</f>
        <v>#REF!</v>
      </c>
      <c r="AY572" s="1" t="e">
        <f>#REF!-#REF!</f>
        <v>#REF!</v>
      </c>
      <c r="AZ572" s="1" t="e">
        <f>#REF!-#REF!</f>
        <v>#REF!</v>
      </c>
      <c r="BA572" s="1" t="e">
        <f>#REF!-#REF!</f>
        <v>#REF!</v>
      </c>
      <c r="BB572" s="1" t="e">
        <f>#REF!-#REF!</f>
        <v>#REF!</v>
      </c>
      <c r="BC572" s="1" t="e">
        <f>#REF!-#REF!</f>
        <v>#REF!</v>
      </c>
      <c r="BD572" s="1" t="e">
        <f>#REF!-#REF!</f>
        <v>#REF!</v>
      </c>
      <c r="BE572" s="1" t="e">
        <f>#REF!-#REF!</f>
        <v>#REF!</v>
      </c>
      <c r="BF572" s="1" t="e">
        <f>#REF!-#REF!</f>
        <v>#REF!</v>
      </c>
      <c r="BG572" s="1" t="e">
        <f>#REF!-#REF!</f>
        <v>#REF!</v>
      </c>
      <c r="BH572" s="1" t="e">
        <f>#REF!-#REF!</f>
        <v>#REF!</v>
      </c>
      <c r="BI572" s="1" t="e">
        <f>#REF!-#REF!</f>
        <v>#REF!</v>
      </c>
      <c r="BJ572" s="1" t="e">
        <f>#REF!-#REF!</f>
        <v>#REF!</v>
      </c>
      <c r="BK572" s="1" t="e">
        <f>#REF!-#REF!</f>
        <v>#REF!</v>
      </c>
      <c r="BL572" s="1" t="e">
        <f>#REF!-#REF!</f>
        <v>#REF!</v>
      </c>
      <c r="BM572" s="1" t="e">
        <f>#REF!-#REF!</f>
        <v>#REF!</v>
      </c>
      <c r="BN572" s="1" t="e">
        <f>#REF!-#REF!</f>
        <v>#REF!</v>
      </c>
      <c r="BO572" s="1" t="e">
        <f>#REF!-#REF!</f>
        <v>#REF!</v>
      </c>
      <c r="BP572" s="1" t="e">
        <f>#REF!-#REF!</f>
        <v>#REF!</v>
      </c>
      <c r="BQ572" s="1" t="e">
        <f>#REF!-#REF!</f>
        <v>#REF!</v>
      </c>
      <c r="BR572" s="1" t="e">
        <f>#REF!-#REF!</f>
        <v>#REF!</v>
      </c>
      <c r="BS572" s="1" t="e">
        <f>#REF!-#REF!</f>
        <v>#REF!</v>
      </c>
      <c r="BT572" s="1" t="e">
        <f>#REF!-#REF!</f>
        <v>#REF!</v>
      </c>
      <c r="BU572" s="1" t="e">
        <f>#REF!-#REF!</f>
        <v>#REF!</v>
      </c>
      <c r="BV572" s="1" t="e">
        <f>#REF!-#REF!</f>
        <v>#REF!</v>
      </c>
    </row>
    <row r="573" spans="7:74" hidden="1" x14ac:dyDescent="0.35">
      <c r="G573" s="1" t="e">
        <f>#REF!-#REF!</f>
        <v>#REF!</v>
      </c>
      <c r="H573" s="1" t="e">
        <f>#REF!-#REF!</f>
        <v>#REF!</v>
      </c>
      <c r="I573" s="1" t="e">
        <f>#REF!-#REF!</f>
        <v>#REF!</v>
      </c>
      <c r="J573" s="1" t="e">
        <f>#REF!-#REF!</f>
        <v>#REF!</v>
      </c>
      <c r="K573" s="1" t="e">
        <f>#REF!-#REF!</f>
        <v>#REF!</v>
      </c>
      <c r="L573" s="1" t="e">
        <f>#REF!-#REF!</f>
        <v>#REF!</v>
      </c>
      <c r="M573" s="1" t="e">
        <f>#REF!-#REF!</f>
        <v>#REF!</v>
      </c>
      <c r="N573" s="1" t="e">
        <f>#REF!-#REF!</f>
        <v>#REF!</v>
      </c>
      <c r="O573" s="1" t="e">
        <f>#REF!-#REF!</f>
        <v>#REF!</v>
      </c>
      <c r="P573" s="1" t="e">
        <f>#REF!-#REF!</f>
        <v>#REF!</v>
      </c>
      <c r="Q573" s="1" t="e">
        <f>#REF!-#REF!</f>
        <v>#REF!</v>
      </c>
      <c r="R573" s="1" t="e">
        <f>#REF!-#REF!</f>
        <v>#REF!</v>
      </c>
      <c r="S573" s="1" t="e">
        <f>#REF!-#REF!</f>
        <v>#REF!</v>
      </c>
      <c r="T573" s="1" t="e">
        <f>#REF!-#REF!</f>
        <v>#REF!</v>
      </c>
      <c r="U573" s="1" t="e">
        <f>#REF!-#REF!</f>
        <v>#REF!</v>
      </c>
      <c r="V573" s="1" t="e">
        <f>#REF!-#REF!</f>
        <v>#REF!</v>
      </c>
      <c r="W573" s="1" t="e">
        <f>#REF!-#REF!</f>
        <v>#REF!</v>
      </c>
      <c r="X573" s="1" t="e">
        <f>#REF!-#REF!</f>
        <v>#REF!</v>
      </c>
      <c r="Y573" s="1" t="e">
        <f>#REF!-#REF!</f>
        <v>#REF!</v>
      </c>
      <c r="Z573" s="1" t="e">
        <f>#REF!-#REF!</f>
        <v>#REF!</v>
      </c>
      <c r="AA573" s="1" t="e">
        <f>#REF!-#REF!</f>
        <v>#REF!</v>
      </c>
      <c r="AB573" s="1" t="e">
        <f>#REF!-#REF!</f>
        <v>#REF!</v>
      </c>
      <c r="AC573" s="1" t="e">
        <f>#REF!-#REF!</f>
        <v>#REF!</v>
      </c>
      <c r="AD573" s="1" t="e">
        <f>#REF!-#REF!</f>
        <v>#REF!</v>
      </c>
      <c r="AE573" s="1" t="e">
        <f>#REF!-#REF!</f>
        <v>#REF!</v>
      </c>
      <c r="AF573" s="1" t="e">
        <f>#REF!-#REF!</f>
        <v>#REF!</v>
      </c>
      <c r="AG573" s="1" t="e">
        <f>#REF!-#REF!</f>
        <v>#REF!</v>
      </c>
      <c r="AH573" s="1" t="e">
        <f>#REF!-#REF!</f>
        <v>#REF!</v>
      </c>
      <c r="AI573" s="1" t="e">
        <f>#REF!-#REF!</f>
        <v>#REF!</v>
      </c>
      <c r="AJ573" s="1" t="e">
        <f>#REF!-#REF!</f>
        <v>#REF!</v>
      </c>
      <c r="AK573" s="1" t="e">
        <f>#REF!-#REF!</f>
        <v>#REF!</v>
      </c>
      <c r="AL573" s="1" t="e">
        <f>#REF!-#REF!</f>
        <v>#REF!</v>
      </c>
      <c r="AM573" s="1" t="e">
        <f>#REF!-#REF!</f>
        <v>#REF!</v>
      </c>
      <c r="AN573" s="1" t="e">
        <f>#REF!-#REF!</f>
        <v>#REF!</v>
      </c>
      <c r="AO573" s="1" t="e">
        <f>#REF!-#REF!</f>
        <v>#REF!</v>
      </c>
      <c r="AP573" s="1" t="e">
        <f>#REF!-#REF!</f>
        <v>#REF!</v>
      </c>
      <c r="AQ573" s="1" t="e">
        <f>#REF!-#REF!</f>
        <v>#REF!</v>
      </c>
      <c r="AR573" s="1" t="e">
        <f>#REF!-#REF!</f>
        <v>#REF!</v>
      </c>
      <c r="AS573" s="1" t="e">
        <f>#REF!-#REF!</f>
        <v>#REF!</v>
      </c>
      <c r="AT573" s="1" t="e">
        <f>#REF!-#REF!</f>
        <v>#REF!</v>
      </c>
      <c r="AU573" s="1" t="e">
        <f>#REF!-#REF!</f>
        <v>#REF!</v>
      </c>
      <c r="AV573" s="1" t="e">
        <f>#REF!-#REF!</f>
        <v>#REF!</v>
      </c>
      <c r="AW573" s="1" t="e">
        <f>#REF!-#REF!</f>
        <v>#REF!</v>
      </c>
      <c r="AX573" s="1" t="e">
        <f>#REF!-#REF!</f>
        <v>#REF!</v>
      </c>
      <c r="AY573" s="1" t="e">
        <f>#REF!-#REF!</f>
        <v>#REF!</v>
      </c>
      <c r="AZ573" s="1" t="e">
        <f>#REF!-#REF!</f>
        <v>#REF!</v>
      </c>
      <c r="BA573" s="1" t="e">
        <f>#REF!-#REF!</f>
        <v>#REF!</v>
      </c>
      <c r="BB573" s="1" t="e">
        <f>#REF!-#REF!</f>
        <v>#REF!</v>
      </c>
      <c r="BC573" s="1" t="e">
        <f>#REF!-#REF!</f>
        <v>#REF!</v>
      </c>
      <c r="BD573" s="1" t="e">
        <f>#REF!-#REF!</f>
        <v>#REF!</v>
      </c>
      <c r="BE573" s="1" t="e">
        <f>#REF!-#REF!</f>
        <v>#REF!</v>
      </c>
      <c r="BF573" s="1" t="e">
        <f>#REF!-#REF!</f>
        <v>#REF!</v>
      </c>
      <c r="BG573" s="1" t="e">
        <f>#REF!-#REF!</f>
        <v>#REF!</v>
      </c>
      <c r="BH573" s="1" t="e">
        <f>#REF!-#REF!</f>
        <v>#REF!</v>
      </c>
      <c r="BI573" s="1" t="e">
        <f>#REF!-#REF!</f>
        <v>#REF!</v>
      </c>
      <c r="BJ573" s="1" t="e">
        <f>#REF!-#REF!</f>
        <v>#REF!</v>
      </c>
      <c r="BK573" s="1" t="e">
        <f>#REF!-#REF!</f>
        <v>#REF!</v>
      </c>
      <c r="BL573" s="1" t="e">
        <f>#REF!-#REF!</f>
        <v>#REF!</v>
      </c>
      <c r="BM573" s="1" t="e">
        <f>#REF!-#REF!</f>
        <v>#REF!</v>
      </c>
      <c r="BN573" s="1" t="e">
        <f>#REF!-#REF!</f>
        <v>#REF!</v>
      </c>
      <c r="BO573" s="1" t="e">
        <f>#REF!-#REF!</f>
        <v>#REF!</v>
      </c>
      <c r="BP573" s="1" t="e">
        <f>#REF!-#REF!</f>
        <v>#REF!</v>
      </c>
      <c r="BQ573" s="1" t="e">
        <f>#REF!-#REF!</f>
        <v>#REF!</v>
      </c>
      <c r="BR573" s="1" t="e">
        <f>#REF!-#REF!</f>
        <v>#REF!</v>
      </c>
      <c r="BS573" s="1" t="e">
        <f>#REF!-#REF!</f>
        <v>#REF!</v>
      </c>
      <c r="BT573" s="1" t="e">
        <f>#REF!-#REF!</f>
        <v>#REF!</v>
      </c>
      <c r="BU573" s="1" t="e">
        <f>#REF!-#REF!</f>
        <v>#REF!</v>
      </c>
      <c r="BV573" s="1" t="e">
        <f>#REF!-#REF!</f>
        <v>#REF!</v>
      </c>
    </row>
    <row r="574" spans="7:74" hidden="1" x14ac:dyDescent="0.35">
      <c r="G574" s="1" t="e">
        <f>#REF!-#REF!</f>
        <v>#REF!</v>
      </c>
      <c r="H574" s="1" t="e">
        <f>#REF!-#REF!</f>
        <v>#REF!</v>
      </c>
      <c r="I574" s="1" t="e">
        <f>#REF!-#REF!</f>
        <v>#REF!</v>
      </c>
      <c r="J574" s="1" t="e">
        <f>#REF!-#REF!</f>
        <v>#REF!</v>
      </c>
      <c r="K574" s="1" t="e">
        <f>#REF!-#REF!</f>
        <v>#REF!</v>
      </c>
      <c r="L574" s="1" t="e">
        <f>#REF!-#REF!</f>
        <v>#REF!</v>
      </c>
      <c r="M574" s="1" t="e">
        <f>#REF!-#REF!</f>
        <v>#REF!</v>
      </c>
      <c r="N574" s="1" t="e">
        <f>#REF!-#REF!</f>
        <v>#REF!</v>
      </c>
      <c r="O574" s="1" t="e">
        <f>#REF!-#REF!</f>
        <v>#REF!</v>
      </c>
      <c r="P574" s="1" t="e">
        <f>#REF!-#REF!</f>
        <v>#REF!</v>
      </c>
      <c r="Q574" s="1" t="e">
        <f>#REF!-#REF!</f>
        <v>#REF!</v>
      </c>
      <c r="R574" s="1" t="e">
        <f>#REF!-#REF!</f>
        <v>#REF!</v>
      </c>
      <c r="S574" s="1" t="e">
        <f>#REF!-#REF!</f>
        <v>#REF!</v>
      </c>
      <c r="T574" s="1" t="e">
        <f>#REF!-#REF!</f>
        <v>#REF!</v>
      </c>
      <c r="U574" s="1" t="e">
        <f>#REF!-#REF!</f>
        <v>#REF!</v>
      </c>
      <c r="V574" s="1" t="e">
        <f>#REF!-#REF!</f>
        <v>#REF!</v>
      </c>
      <c r="W574" s="1" t="e">
        <f>#REF!-#REF!</f>
        <v>#REF!</v>
      </c>
      <c r="X574" s="1" t="e">
        <f>#REF!-#REF!</f>
        <v>#REF!</v>
      </c>
      <c r="Y574" s="1" t="e">
        <f>#REF!-#REF!</f>
        <v>#REF!</v>
      </c>
      <c r="Z574" s="1" t="e">
        <f>#REF!-#REF!</f>
        <v>#REF!</v>
      </c>
      <c r="AA574" s="1" t="e">
        <f>#REF!-#REF!</f>
        <v>#REF!</v>
      </c>
      <c r="AB574" s="1" t="e">
        <f>#REF!-#REF!</f>
        <v>#REF!</v>
      </c>
      <c r="AC574" s="1" t="e">
        <f>#REF!-#REF!</f>
        <v>#REF!</v>
      </c>
      <c r="AD574" s="1" t="e">
        <f>#REF!-#REF!</f>
        <v>#REF!</v>
      </c>
      <c r="AE574" s="1" t="e">
        <f>#REF!-#REF!</f>
        <v>#REF!</v>
      </c>
      <c r="AF574" s="1" t="e">
        <f>#REF!-#REF!</f>
        <v>#REF!</v>
      </c>
      <c r="AG574" s="1" t="e">
        <f>#REF!-#REF!</f>
        <v>#REF!</v>
      </c>
      <c r="AH574" s="1" t="e">
        <f>#REF!-#REF!</f>
        <v>#REF!</v>
      </c>
      <c r="AI574" s="1" t="e">
        <f>#REF!-#REF!</f>
        <v>#REF!</v>
      </c>
      <c r="AJ574" s="1" t="e">
        <f>#REF!-#REF!</f>
        <v>#REF!</v>
      </c>
      <c r="AK574" s="1" t="e">
        <f>#REF!-#REF!</f>
        <v>#REF!</v>
      </c>
      <c r="AL574" s="1" t="e">
        <f>#REF!-#REF!</f>
        <v>#REF!</v>
      </c>
      <c r="AM574" s="1" t="e">
        <f>#REF!-#REF!</f>
        <v>#REF!</v>
      </c>
      <c r="AN574" s="1" t="e">
        <f>#REF!-#REF!</f>
        <v>#REF!</v>
      </c>
      <c r="AO574" s="1" t="e">
        <f>#REF!-#REF!</f>
        <v>#REF!</v>
      </c>
      <c r="AP574" s="1" t="e">
        <f>#REF!-#REF!</f>
        <v>#REF!</v>
      </c>
      <c r="AQ574" s="1" t="e">
        <f>#REF!-#REF!</f>
        <v>#REF!</v>
      </c>
      <c r="AR574" s="1" t="e">
        <f>#REF!-#REF!</f>
        <v>#REF!</v>
      </c>
      <c r="AS574" s="1" t="e">
        <f>#REF!-#REF!</f>
        <v>#REF!</v>
      </c>
      <c r="AT574" s="1" t="e">
        <f>#REF!-#REF!</f>
        <v>#REF!</v>
      </c>
      <c r="AU574" s="1" t="e">
        <f>#REF!-#REF!</f>
        <v>#REF!</v>
      </c>
      <c r="AV574" s="1" t="e">
        <f>#REF!-#REF!</f>
        <v>#REF!</v>
      </c>
      <c r="AW574" s="1" t="e">
        <f>#REF!-#REF!</f>
        <v>#REF!</v>
      </c>
      <c r="AX574" s="1" t="e">
        <f>#REF!-#REF!</f>
        <v>#REF!</v>
      </c>
      <c r="AY574" s="1" t="e">
        <f>#REF!-#REF!</f>
        <v>#REF!</v>
      </c>
      <c r="AZ574" s="1" t="e">
        <f>#REF!-#REF!</f>
        <v>#REF!</v>
      </c>
      <c r="BA574" s="1" t="e">
        <f>#REF!-#REF!</f>
        <v>#REF!</v>
      </c>
      <c r="BB574" s="1" t="e">
        <f>#REF!-#REF!</f>
        <v>#REF!</v>
      </c>
      <c r="BC574" s="1" t="e">
        <f>#REF!-#REF!</f>
        <v>#REF!</v>
      </c>
      <c r="BD574" s="1" t="e">
        <f>#REF!-#REF!</f>
        <v>#REF!</v>
      </c>
      <c r="BE574" s="1" t="e">
        <f>#REF!-#REF!</f>
        <v>#REF!</v>
      </c>
      <c r="BF574" s="1" t="e">
        <f>#REF!-#REF!</f>
        <v>#REF!</v>
      </c>
      <c r="BG574" s="1" t="e">
        <f>#REF!-#REF!</f>
        <v>#REF!</v>
      </c>
      <c r="BH574" s="1" t="e">
        <f>#REF!-#REF!</f>
        <v>#REF!</v>
      </c>
      <c r="BI574" s="1" t="e">
        <f>#REF!-#REF!</f>
        <v>#REF!</v>
      </c>
      <c r="BJ574" s="1" t="e">
        <f>#REF!-#REF!</f>
        <v>#REF!</v>
      </c>
      <c r="BK574" s="1" t="e">
        <f>#REF!-#REF!</f>
        <v>#REF!</v>
      </c>
      <c r="BL574" s="1" t="e">
        <f>#REF!-#REF!</f>
        <v>#REF!</v>
      </c>
      <c r="BM574" s="1" t="e">
        <f>#REF!-#REF!</f>
        <v>#REF!</v>
      </c>
      <c r="BN574" s="1" t="e">
        <f>#REF!-#REF!</f>
        <v>#REF!</v>
      </c>
      <c r="BO574" s="1" t="e">
        <f>#REF!-#REF!</f>
        <v>#REF!</v>
      </c>
      <c r="BP574" s="1" t="e">
        <f>#REF!-#REF!</f>
        <v>#REF!</v>
      </c>
      <c r="BQ574" s="1" t="e">
        <f>#REF!-#REF!</f>
        <v>#REF!</v>
      </c>
      <c r="BR574" s="1" t="e">
        <f>#REF!-#REF!</f>
        <v>#REF!</v>
      </c>
      <c r="BS574" s="1" t="e">
        <f>#REF!-#REF!</f>
        <v>#REF!</v>
      </c>
      <c r="BT574" s="1" t="e">
        <f>#REF!-#REF!</f>
        <v>#REF!</v>
      </c>
      <c r="BU574" s="1" t="e">
        <f>#REF!-#REF!</f>
        <v>#REF!</v>
      </c>
      <c r="BV574" s="1" t="e">
        <f>#REF!-#REF!</f>
        <v>#REF!</v>
      </c>
    </row>
    <row r="575" spans="7:74" hidden="1" x14ac:dyDescent="0.35">
      <c r="G575" s="1" t="e">
        <f>#REF!-#REF!</f>
        <v>#REF!</v>
      </c>
      <c r="H575" s="1" t="e">
        <f>#REF!-#REF!</f>
        <v>#REF!</v>
      </c>
      <c r="I575" s="1" t="e">
        <f>#REF!-#REF!</f>
        <v>#REF!</v>
      </c>
      <c r="J575" s="1" t="e">
        <f>#REF!-#REF!</f>
        <v>#REF!</v>
      </c>
      <c r="K575" s="1" t="e">
        <f>#REF!-#REF!</f>
        <v>#REF!</v>
      </c>
      <c r="L575" s="1" t="e">
        <f>#REF!-#REF!</f>
        <v>#REF!</v>
      </c>
      <c r="M575" s="1" t="e">
        <f>#REF!-#REF!</f>
        <v>#REF!</v>
      </c>
      <c r="N575" s="1" t="e">
        <f>#REF!-#REF!</f>
        <v>#REF!</v>
      </c>
      <c r="O575" s="1" t="e">
        <f>#REF!-#REF!</f>
        <v>#REF!</v>
      </c>
      <c r="P575" s="1" t="e">
        <f>#REF!-#REF!</f>
        <v>#REF!</v>
      </c>
      <c r="Q575" s="1" t="e">
        <f>#REF!-#REF!</f>
        <v>#REF!</v>
      </c>
      <c r="R575" s="1" t="e">
        <f>#REF!-#REF!</f>
        <v>#REF!</v>
      </c>
      <c r="S575" s="1" t="e">
        <f>#REF!-#REF!</f>
        <v>#REF!</v>
      </c>
      <c r="T575" s="1" t="e">
        <f>#REF!-#REF!</f>
        <v>#REF!</v>
      </c>
      <c r="U575" s="1" t="e">
        <f>#REF!-#REF!</f>
        <v>#REF!</v>
      </c>
      <c r="V575" s="1" t="e">
        <f>#REF!-#REF!</f>
        <v>#REF!</v>
      </c>
      <c r="W575" s="1" t="e">
        <f>#REF!-#REF!</f>
        <v>#REF!</v>
      </c>
      <c r="X575" s="1" t="e">
        <f>#REF!-#REF!</f>
        <v>#REF!</v>
      </c>
      <c r="Y575" s="1" t="e">
        <f>#REF!-#REF!</f>
        <v>#REF!</v>
      </c>
      <c r="Z575" s="1" t="e">
        <f>#REF!-#REF!</f>
        <v>#REF!</v>
      </c>
      <c r="AA575" s="1" t="e">
        <f>#REF!-#REF!</f>
        <v>#REF!</v>
      </c>
      <c r="AB575" s="1" t="e">
        <f>#REF!-#REF!</f>
        <v>#REF!</v>
      </c>
      <c r="AC575" s="1" t="e">
        <f>#REF!-#REF!</f>
        <v>#REF!</v>
      </c>
      <c r="AD575" s="1" t="e">
        <f>#REF!-#REF!</f>
        <v>#REF!</v>
      </c>
      <c r="AE575" s="1" t="e">
        <f>#REF!-#REF!</f>
        <v>#REF!</v>
      </c>
      <c r="AF575" s="1" t="e">
        <f>#REF!-#REF!</f>
        <v>#REF!</v>
      </c>
      <c r="AG575" s="1" t="e">
        <f>#REF!-#REF!</f>
        <v>#REF!</v>
      </c>
      <c r="AH575" s="1" t="e">
        <f>#REF!-#REF!</f>
        <v>#REF!</v>
      </c>
      <c r="AI575" s="1" t="e">
        <f>#REF!-#REF!</f>
        <v>#REF!</v>
      </c>
      <c r="AJ575" s="1" t="e">
        <f>#REF!-#REF!</f>
        <v>#REF!</v>
      </c>
      <c r="AK575" s="1" t="e">
        <f>#REF!-#REF!</f>
        <v>#REF!</v>
      </c>
      <c r="AL575" s="1" t="e">
        <f>#REF!-#REF!</f>
        <v>#REF!</v>
      </c>
      <c r="AM575" s="1" t="e">
        <f>#REF!-#REF!</f>
        <v>#REF!</v>
      </c>
      <c r="AN575" s="1" t="e">
        <f>#REF!-#REF!</f>
        <v>#REF!</v>
      </c>
      <c r="AO575" s="1" t="e">
        <f>#REF!-#REF!</f>
        <v>#REF!</v>
      </c>
      <c r="AP575" s="1" t="e">
        <f>#REF!-#REF!</f>
        <v>#REF!</v>
      </c>
      <c r="AQ575" s="1" t="e">
        <f>#REF!-#REF!</f>
        <v>#REF!</v>
      </c>
      <c r="AR575" s="1" t="e">
        <f>#REF!-#REF!</f>
        <v>#REF!</v>
      </c>
      <c r="AS575" s="1" t="e">
        <f>#REF!-#REF!</f>
        <v>#REF!</v>
      </c>
      <c r="AT575" s="1" t="e">
        <f>#REF!-#REF!</f>
        <v>#REF!</v>
      </c>
      <c r="AU575" s="1" t="e">
        <f>#REF!-#REF!</f>
        <v>#REF!</v>
      </c>
      <c r="AV575" s="1" t="e">
        <f>#REF!-#REF!</f>
        <v>#REF!</v>
      </c>
      <c r="AW575" s="1" t="e">
        <f>#REF!-#REF!</f>
        <v>#REF!</v>
      </c>
      <c r="AX575" s="1" t="e">
        <f>#REF!-#REF!</f>
        <v>#REF!</v>
      </c>
      <c r="AY575" s="1" t="e">
        <f>#REF!-#REF!</f>
        <v>#REF!</v>
      </c>
      <c r="AZ575" s="1" t="e">
        <f>#REF!-#REF!</f>
        <v>#REF!</v>
      </c>
      <c r="BA575" s="1" t="e">
        <f>#REF!-#REF!</f>
        <v>#REF!</v>
      </c>
      <c r="BB575" s="1" t="e">
        <f>#REF!-#REF!</f>
        <v>#REF!</v>
      </c>
      <c r="BC575" s="1" t="e">
        <f>#REF!-#REF!</f>
        <v>#REF!</v>
      </c>
      <c r="BD575" s="1" t="e">
        <f>#REF!-#REF!</f>
        <v>#REF!</v>
      </c>
      <c r="BE575" s="1" t="e">
        <f>#REF!-#REF!</f>
        <v>#REF!</v>
      </c>
      <c r="BF575" s="1" t="e">
        <f>#REF!-#REF!</f>
        <v>#REF!</v>
      </c>
      <c r="BG575" s="1" t="e">
        <f>#REF!-#REF!</f>
        <v>#REF!</v>
      </c>
      <c r="BH575" s="1" t="e">
        <f>#REF!-#REF!</f>
        <v>#REF!</v>
      </c>
      <c r="BI575" s="1" t="e">
        <f>#REF!-#REF!</f>
        <v>#REF!</v>
      </c>
      <c r="BJ575" s="1" t="e">
        <f>#REF!-#REF!</f>
        <v>#REF!</v>
      </c>
      <c r="BK575" s="1" t="e">
        <f>#REF!-#REF!</f>
        <v>#REF!</v>
      </c>
      <c r="BL575" s="1" t="e">
        <f>#REF!-#REF!</f>
        <v>#REF!</v>
      </c>
      <c r="BM575" s="1" t="e">
        <f>#REF!-#REF!</f>
        <v>#REF!</v>
      </c>
      <c r="BN575" s="1" t="e">
        <f>#REF!-#REF!</f>
        <v>#REF!</v>
      </c>
      <c r="BO575" s="1" t="e">
        <f>#REF!-#REF!</f>
        <v>#REF!</v>
      </c>
      <c r="BP575" s="1" t="e">
        <f>#REF!-#REF!</f>
        <v>#REF!</v>
      </c>
      <c r="BQ575" s="1" t="e">
        <f>#REF!-#REF!</f>
        <v>#REF!</v>
      </c>
      <c r="BR575" s="1" t="e">
        <f>#REF!-#REF!</f>
        <v>#REF!</v>
      </c>
      <c r="BS575" s="1" t="e">
        <f>#REF!-#REF!</f>
        <v>#REF!</v>
      </c>
      <c r="BT575" s="1" t="e">
        <f>#REF!-#REF!</f>
        <v>#REF!</v>
      </c>
      <c r="BU575" s="1" t="e">
        <f>#REF!-#REF!</f>
        <v>#REF!</v>
      </c>
      <c r="BV575" s="1" t="e">
        <f>#REF!-#REF!</f>
        <v>#REF!</v>
      </c>
    </row>
    <row r="576" spans="7:74" hidden="1" x14ac:dyDescent="0.35">
      <c r="G576" s="1" t="e">
        <f>#REF!-#REF!</f>
        <v>#REF!</v>
      </c>
      <c r="H576" s="1" t="e">
        <f>#REF!-#REF!</f>
        <v>#REF!</v>
      </c>
      <c r="I576" s="1" t="e">
        <f>#REF!-#REF!</f>
        <v>#REF!</v>
      </c>
      <c r="J576" s="1" t="e">
        <f>#REF!-#REF!</f>
        <v>#REF!</v>
      </c>
      <c r="K576" s="1" t="e">
        <f>#REF!-#REF!</f>
        <v>#REF!</v>
      </c>
      <c r="L576" s="1" t="e">
        <f>#REF!-#REF!</f>
        <v>#REF!</v>
      </c>
      <c r="M576" s="1" t="e">
        <f>#REF!-#REF!</f>
        <v>#REF!</v>
      </c>
      <c r="N576" s="1" t="e">
        <f>#REF!-#REF!</f>
        <v>#REF!</v>
      </c>
      <c r="O576" s="1" t="e">
        <f>#REF!-#REF!</f>
        <v>#REF!</v>
      </c>
      <c r="P576" s="1" t="e">
        <f>#REF!-#REF!</f>
        <v>#REF!</v>
      </c>
      <c r="Q576" s="1" t="e">
        <f>#REF!-#REF!</f>
        <v>#REF!</v>
      </c>
      <c r="R576" s="1" t="e">
        <f>#REF!-#REF!</f>
        <v>#REF!</v>
      </c>
      <c r="S576" s="1" t="e">
        <f>#REF!-#REF!</f>
        <v>#REF!</v>
      </c>
      <c r="T576" s="1" t="e">
        <f>#REF!-#REF!</f>
        <v>#REF!</v>
      </c>
      <c r="U576" s="1" t="e">
        <f>#REF!-#REF!</f>
        <v>#REF!</v>
      </c>
      <c r="V576" s="1" t="e">
        <f>#REF!-#REF!</f>
        <v>#REF!</v>
      </c>
      <c r="W576" s="1" t="e">
        <f>#REF!-#REF!</f>
        <v>#REF!</v>
      </c>
      <c r="X576" s="1" t="e">
        <f>#REF!-#REF!</f>
        <v>#REF!</v>
      </c>
      <c r="Y576" s="1" t="e">
        <f>#REF!-#REF!</f>
        <v>#REF!</v>
      </c>
      <c r="Z576" s="1" t="e">
        <f>#REF!-#REF!</f>
        <v>#REF!</v>
      </c>
      <c r="AA576" s="1" t="e">
        <f>#REF!-#REF!</f>
        <v>#REF!</v>
      </c>
      <c r="AB576" s="1" t="e">
        <f>#REF!-#REF!</f>
        <v>#REF!</v>
      </c>
      <c r="AC576" s="1" t="e">
        <f>#REF!-#REF!</f>
        <v>#REF!</v>
      </c>
      <c r="AD576" s="1" t="e">
        <f>#REF!-#REF!</f>
        <v>#REF!</v>
      </c>
      <c r="AE576" s="1" t="e">
        <f>#REF!-#REF!</f>
        <v>#REF!</v>
      </c>
      <c r="AF576" s="1" t="e">
        <f>#REF!-#REF!</f>
        <v>#REF!</v>
      </c>
      <c r="AG576" s="1" t="e">
        <f>#REF!-#REF!</f>
        <v>#REF!</v>
      </c>
      <c r="AH576" s="1" t="e">
        <f>#REF!-#REF!</f>
        <v>#REF!</v>
      </c>
      <c r="AI576" s="1" t="e">
        <f>#REF!-#REF!</f>
        <v>#REF!</v>
      </c>
      <c r="AJ576" s="1" t="e">
        <f>#REF!-#REF!</f>
        <v>#REF!</v>
      </c>
      <c r="AK576" s="1" t="e">
        <f>#REF!-#REF!</f>
        <v>#REF!</v>
      </c>
      <c r="AL576" s="1" t="e">
        <f>#REF!-#REF!</f>
        <v>#REF!</v>
      </c>
      <c r="AM576" s="1" t="e">
        <f>#REF!-#REF!</f>
        <v>#REF!</v>
      </c>
      <c r="AN576" s="1" t="e">
        <f>#REF!-#REF!</f>
        <v>#REF!</v>
      </c>
      <c r="AO576" s="1" t="e">
        <f>#REF!-#REF!</f>
        <v>#REF!</v>
      </c>
      <c r="AP576" s="1" t="e">
        <f>#REF!-#REF!</f>
        <v>#REF!</v>
      </c>
      <c r="AQ576" s="1" t="e">
        <f>#REF!-#REF!</f>
        <v>#REF!</v>
      </c>
      <c r="AR576" s="1" t="e">
        <f>#REF!-#REF!</f>
        <v>#REF!</v>
      </c>
      <c r="AS576" s="1" t="e">
        <f>#REF!-#REF!</f>
        <v>#REF!</v>
      </c>
      <c r="AT576" s="1" t="e">
        <f>#REF!-#REF!</f>
        <v>#REF!</v>
      </c>
      <c r="AU576" s="1" t="e">
        <f>#REF!-#REF!</f>
        <v>#REF!</v>
      </c>
      <c r="AV576" s="1" t="e">
        <f>#REF!-#REF!</f>
        <v>#REF!</v>
      </c>
      <c r="AW576" s="1" t="e">
        <f>#REF!-#REF!</f>
        <v>#REF!</v>
      </c>
      <c r="AX576" s="1" t="e">
        <f>#REF!-#REF!</f>
        <v>#REF!</v>
      </c>
      <c r="AY576" s="1" t="e">
        <f>#REF!-#REF!</f>
        <v>#REF!</v>
      </c>
      <c r="AZ576" s="1" t="e">
        <f>#REF!-#REF!</f>
        <v>#REF!</v>
      </c>
      <c r="BA576" s="1" t="e">
        <f>#REF!-#REF!</f>
        <v>#REF!</v>
      </c>
      <c r="BB576" s="1" t="e">
        <f>#REF!-#REF!</f>
        <v>#REF!</v>
      </c>
      <c r="BC576" s="1" t="e">
        <f>#REF!-#REF!</f>
        <v>#REF!</v>
      </c>
      <c r="BD576" s="1" t="e">
        <f>#REF!-#REF!</f>
        <v>#REF!</v>
      </c>
      <c r="BE576" s="1" t="e">
        <f>#REF!-#REF!</f>
        <v>#REF!</v>
      </c>
      <c r="BF576" s="1" t="e">
        <f>#REF!-#REF!</f>
        <v>#REF!</v>
      </c>
      <c r="BG576" s="1" t="e">
        <f>#REF!-#REF!</f>
        <v>#REF!</v>
      </c>
      <c r="BH576" s="1" t="e">
        <f>#REF!-#REF!</f>
        <v>#REF!</v>
      </c>
      <c r="BI576" s="1" t="e">
        <f>#REF!-#REF!</f>
        <v>#REF!</v>
      </c>
      <c r="BJ576" s="1" t="e">
        <f>#REF!-#REF!</f>
        <v>#REF!</v>
      </c>
      <c r="BK576" s="1" t="e">
        <f>#REF!-#REF!</f>
        <v>#REF!</v>
      </c>
      <c r="BL576" s="1" t="e">
        <f>#REF!-#REF!</f>
        <v>#REF!</v>
      </c>
      <c r="BM576" s="1" t="e">
        <f>#REF!-#REF!</f>
        <v>#REF!</v>
      </c>
      <c r="BN576" s="1" t="e">
        <f>#REF!-#REF!</f>
        <v>#REF!</v>
      </c>
      <c r="BO576" s="1" t="e">
        <f>#REF!-#REF!</f>
        <v>#REF!</v>
      </c>
      <c r="BP576" s="1" t="e">
        <f>#REF!-#REF!</f>
        <v>#REF!</v>
      </c>
      <c r="BQ576" s="1" t="e">
        <f>#REF!-#REF!</f>
        <v>#REF!</v>
      </c>
      <c r="BR576" s="1" t="e">
        <f>#REF!-#REF!</f>
        <v>#REF!</v>
      </c>
      <c r="BS576" s="1" t="e">
        <f>#REF!-#REF!</f>
        <v>#REF!</v>
      </c>
      <c r="BT576" s="1" t="e">
        <f>#REF!-#REF!</f>
        <v>#REF!</v>
      </c>
      <c r="BU576" s="1" t="e">
        <f>#REF!-#REF!</f>
        <v>#REF!</v>
      </c>
      <c r="BV576" s="1" t="e">
        <f>#REF!-#REF!</f>
        <v>#REF!</v>
      </c>
    </row>
    <row r="577" spans="7:74" hidden="1" x14ac:dyDescent="0.35">
      <c r="G577" s="1" t="e">
        <f>#REF!-#REF!</f>
        <v>#REF!</v>
      </c>
      <c r="H577" s="1" t="e">
        <f>#REF!-#REF!</f>
        <v>#REF!</v>
      </c>
      <c r="I577" s="1" t="e">
        <f>#REF!-#REF!</f>
        <v>#REF!</v>
      </c>
      <c r="J577" s="1" t="e">
        <f>#REF!-#REF!</f>
        <v>#REF!</v>
      </c>
      <c r="K577" s="1" t="e">
        <f>#REF!-#REF!</f>
        <v>#REF!</v>
      </c>
      <c r="L577" s="1" t="e">
        <f>#REF!-#REF!</f>
        <v>#REF!</v>
      </c>
      <c r="M577" s="1" t="e">
        <f>#REF!-#REF!</f>
        <v>#REF!</v>
      </c>
      <c r="N577" s="1" t="e">
        <f>#REF!-#REF!</f>
        <v>#REF!</v>
      </c>
      <c r="O577" s="1" t="e">
        <f>#REF!-#REF!</f>
        <v>#REF!</v>
      </c>
      <c r="P577" s="1" t="e">
        <f>#REF!-#REF!</f>
        <v>#REF!</v>
      </c>
      <c r="Q577" s="1" t="e">
        <f>#REF!-#REF!</f>
        <v>#REF!</v>
      </c>
      <c r="R577" s="1" t="e">
        <f>#REF!-#REF!</f>
        <v>#REF!</v>
      </c>
      <c r="S577" s="1" t="e">
        <f>#REF!-#REF!</f>
        <v>#REF!</v>
      </c>
      <c r="T577" s="1" t="e">
        <f>#REF!-#REF!</f>
        <v>#REF!</v>
      </c>
      <c r="U577" s="1" t="e">
        <f>#REF!-#REF!</f>
        <v>#REF!</v>
      </c>
      <c r="V577" s="1" t="e">
        <f>#REF!-#REF!</f>
        <v>#REF!</v>
      </c>
      <c r="W577" s="1" t="e">
        <f>#REF!-#REF!</f>
        <v>#REF!</v>
      </c>
      <c r="X577" s="1" t="e">
        <f>#REF!-#REF!</f>
        <v>#REF!</v>
      </c>
      <c r="Y577" s="1" t="e">
        <f>#REF!-#REF!</f>
        <v>#REF!</v>
      </c>
      <c r="Z577" s="1" t="e">
        <f>#REF!-#REF!</f>
        <v>#REF!</v>
      </c>
      <c r="AA577" s="1" t="e">
        <f>#REF!-#REF!</f>
        <v>#REF!</v>
      </c>
      <c r="AB577" s="1" t="e">
        <f>#REF!-#REF!</f>
        <v>#REF!</v>
      </c>
      <c r="AC577" s="1" t="e">
        <f>#REF!-#REF!</f>
        <v>#REF!</v>
      </c>
      <c r="AD577" s="1" t="e">
        <f>#REF!-#REF!</f>
        <v>#REF!</v>
      </c>
      <c r="AE577" s="1" t="e">
        <f>#REF!-#REF!</f>
        <v>#REF!</v>
      </c>
      <c r="AF577" s="1" t="e">
        <f>#REF!-#REF!</f>
        <v>#REF!</v>
      </c>
      <c r="AG577" s="1" t="e">
        <f>#REF!-#REF!</f>
        <v>#REF!</v>
      </c>
      <c r="AH577" s="1" t="e">
        <f>#REF!-#REF!</f>
        <v>#REF!</v>
      </c>
      <c r="AI577" s="1" t="e">
        <f>#REF!-#REF!</f>
        <v>#REF!</v>
      </c>
      <c r="AJ577" s="1" t="e">
        <f>#REF!-#REF!</f>
        <v>#REF!</v>
      </c>
      <c r="AK577" s="1" t="e">
        <f>#REF!-#REF!</f>
        <v>#REF!</v>
      </c>
      <c r="AL577" s="1" t="e">
        <f>#REF!-#REF!</f>
        <v>#REF!</v>
      </c>
      <c r="AM577" s="1" t="e">
        <f>#REF!-#REF!</f>
        <v>#REF!</v>
      </c>
      <c r="AN577" s="1" t="e">
        <f>#REF!-#REF!</f>
        <v>#REF!</v>
      </c>
      <c r="AO577" s="1" t="e">
        <f>#REF!-#REF!</f>
        <v>#REF!</v>
      </c>
      <c r="AP577" s="1" t="e">
        <f>#REF!-#REF!</f>
        <v>#REF!</v>
      </c>
      <c r="AQ577" s="1" t="e">
        <f>#REF!-#REF!</f>
        <v>#REF!</v>
      </c>
      <c r="AR577" s="1" t="e">
        <f>#REF!-#REF!</f>
        <v>#REF!</v>
      </c>
      <c r="AS577" s="1" t="e">
        <f>#REF!-#REF!</f>
        <v>#REF!</v>
      </c>
      <c r="AT577" s="1" t="e">
        <f>#REF!-#REF!</f>
        <v>#REF!</v>
      </c>
      <c r="AU577" s="1" t="e">
        <f>#REF!-#REF!</f>
        <v>#REF!</v>
      </c>
      <c r="AV577" s="1" t="e">
        <f>#REF!-#REF!</f>
        <v>#REF!</v>
      </c>
      <c r="AW577" s="1" t="e">
        <f>#REF!-#REF!</f>
        <v>#REF!</v>
      </c>
      <c r="AX577" s="1" t="e">
        <f>#REF!-#REF!</f>
        <v>#REF!</v>
      </c>
      <c r="AY577" s="1" t="e">
        <f>#REF!-#REF!</f>
        <v>#REF!</v>
      </c>
      <c r="AZ577" s="1" t="e">
        <f>#REF!-#REF!</f>
        <v>#REF!</v>
      </c>
      <c r="BA577" s="1" t="e">
        <f>#REF!-#REF!</f>
        <v>#REF!</v>
      </c>
      <c r="BB577" s="1" t="e">
        <f>#REF!-#REF!</f>
        <v>#REF!</v>
      </c>
      <c r="BC577" s="1" t="e">
        <f>#REF!-#REF!</f>
        <v>#REF!</v>
      </c>
      <c r="BD577" s="1" t="e">
        <f>#REF!-#REF!</f>
        <v>#REF!</v>
      </c>
      <c r="BE577" s="1" t="e">
        <f>#REF!-#REF!</f>
        <v>#REF!</v>
      </c>
      <c r="BF577" s="1" t="e">
        <f>#REF!-#REF!</f>
        <v>#REF!</v>
      </c>
      <c r="BG577" s="1" t="e">
        <f>#REF!-#REF!</f>
        <v>#REF!</v>
      </c>
      <c r="BH577" s="1" t="e">
        <f>#REF!-#REF!</f>
        <v>#REF!</v>
      </c>
      <c r="BI577" s="1" t="e">
        <f>#REF!-#REF!</f>
        <v>#REF!</v>
      </c>
      <c r="BJ577" s="1" t="e">
        <f>#REF!-#REF!</f>
        <v>#REF!</v>
      </c>
      <c r="BK577" s="1" t="e">
        <f>#REF!-#REF!</f>
        <v>#REF!</v>
      </c>
      <c r="BL577" s="1" t="e">
        <f>#REF!-#REF!</f>
        <v>#REF!</v>
      </c>
      <c r="BM577" s="1" t="e">
        <f>#REF!-#REF!</f>
        <v>#REF!</v>
      </c>
      <c r="BN577" s="1" t="e">
        <f>#REF!-#REF!</f>
        <v>#REF!</v>
      </c>
      <c r="BO577" s="1" t="e">
        <f>#REF!-#REF!</f>
        <v>#REF!</v>
      </c>
      <c r="BP577" s="1" t="e">
        <f>#REF!-#REF!</f>
        <v>#REF!</v>
      </c>
      <c r="BQ577" s="1" t="e">
        <f>#REF!-#REF!</f>
        <v>#REF!</v>
      </c>
      <c r="BR577" s="1" t="e">
        <f>#REF!-#REF!</f>
        <v>#REF!</v>
      </c>
      <c r="BS577" s="1" t="e">
        <f>#REF!-#REF!</f>
        <v>#REF!</v>
      </c>
      <c r="BT577" s="1" t="e">
        <f>#REF!-#REF!</f>
        <v>#REF!</v>
      </c>
      <c r="BU577" s="1" t="e">
        <f>#REF!-#REF!</f>
        <v>#REF!</v>
      </c>
      <c r="BV577" s="1" t="e">
        <f>#REF!-#REF!</f>
        <v>#REF!</v>
      </c>
    </row>
    <row r="578" spans="7:74" hidden="1" x14ac:dyDescent="0.35">
      <c r="G578" s="1" t="e">
        <f>#REF!-#REF!</f>
        <v>#REF!</v>
      </c>
      <c r="H578" s="1" t="e">
        <f>#REF!-#REF!</f>
        <v>#REF!</v>
      </c>
      <c r="I578" s="1" t="e">
        <f>#REF!-#REF!</f>
        <v>#REF!</v>
      </c>
      <c r="J578" s="1" t="e">
        <f>#REF!-#REF!</f>
        <v>#REF!</v>
      </c>
      <c r="K578" s="1" t="e">
        <f>#REF!-#REF!</f>
        <v>#REF!</v>
      </c>
      <c r="L578" s="1" t="e">
        <f>#REF!-#REF!</f>
        <v>#REF!</v>
      </c>
      <c r="M578" s="1" t="e">
        <f>#REF!-#REF!</f>
        <v>#REF!</v>
      </c>
      <c r="N578" s="1" t="e">
        <f>#REF!-#REF!</f>
        <v>#REF!</v>
      </c>
      <c r="O578" s="1" t="e">
        <f>#REF!-#REF!</f>
        <v>#REF!</v>
      </c>
      <c r="P578" s="1" t="e">
        <f>#REF!-#REF!</f>
        <v>#REF!</v>
      </c>
      <c r="Q578" s="1" t="e">
        <f>#REF!-#REF!</f>
        <v>#REF!</v>
      </c>
      <c r="R578" s="1" t="e">
        <f>#REF!-#REF!</f>
        <v>#REF!</v>
      </c>
      <c r="S578" s="1" t="e">
        <f>#REF!-#REF!</f>
        <v>#REF!</v>
      </c>
      <c r="T578" s="1" t="e">
        <f>#REF!-#REF!</f>
        <v>#REF!</v>
      </c>
      <c r="U578" s="1" t="e">
        <f>#REF!-#REF!</f>
        <v>#REF!</v>
      </c>
      <c r="V578" s="1" t="e">
        <f>#REF!-#REF!</f>
        <v>#REF!</v>
      </c>
      <c r="W578" s="1" t="e">
        <f>#REF!-#REF!</f>
        <v>#REF!</v>
      </c>
      <c r="X578" s="1" t="e">
        <f>#REF!-#REF!</f>
        <v>#REF!</v>
      </c>
      <c r="Y578" s="1" t="e">
        <f>#REF!-#REF!</f>
        <v>#REF!</v>
      </c>
      <c r="Z578" s="1" t="e">
        <f>#REF!-#REF!</f>
        <v>#REF!</v>
      </c>
      <c r="AA578" s="1" t="e">
        <f>#REF!-#REF!</f>
        <v>#REF!</v>
      </c>
      <c r="AB578" s="1" t="e">
        <f>#REF!-#REF!</f>
        <v>#REF!</v>
      </c>
      <c r="AC578" s="1" t="e">
        <f>#REF!-#REF!</f>
        <v>#REF!</v>
      </c>
      <c r="AD578" s="1" t="e">
        <f>#REF!-#REF!</f>
        <v>#REF!</v>
      </c>
      <c r="AE578" s="1" t="e">
        <f>#REF!-#REF!</f>
        <v>#REF!</v>
      </c>
      <c r="AF578" s="1" t="e">
        <f>#REF!-#REF!</f>
        <v>#REF!</v>
      </c>
      <c r="AG578" s="1" t="e">
        <f>#REF!-#REF!</f>
        <v>#REF!</v>
      </c>
      <c r="AH578" s="1" t="e">
        <f>#REF!-#REF!</f>
        <v>#REF!</v>
      </c>
      <c r="AI578" s="1" t="e">
        <f>#REF!-#REF!</f>
        <v>#REF!</v>
      </c>
      <c r="AJ578" s="1" t="e">
        <f>#REF!-#REF!</f>
        <v>#REF!</v>
      </c>
      <c r="AK578" s="1" t="e">
        <f>#REF!-#REF!</f>
        <v>#REF!</v>
      </c>
      <c r="AL578" s="1" t="e">
        <f>#REF!-#REF!</f>
        <v>#REF!</v>
      </c>
      <c r="AM578" s="1" t="e">
        <f>#REF!-#REF!</f>
        <v>#REF!</v>
      </c>
      <c r="AN578" s="1" t="e">
        <f>#REF!-#REF!</f>
        <v>#REF!</v>
      </c>
      <c r="AO578" s="1" t="e">
        <f>#REF!-#REF!</f>
        <v>#REF!</v>
      </c>
      <c r="AP578" s="1" t="e">
        <f>#REF!-#REF!</f>
        <v>#REF!</v>
      </c>
      <c r="AQ578" s="1" t="e">
        <f>#REF!-#REF!</f>
        <v>#REF!</v>
      </c>
      <c r="AR578" s="1" t="e">
        <f>#REF!-#REF!</f>
        <v>#REF!</v>
      </c>
      <c r="AS578" s="1" t="e">
        <f>#REF!-#REF!</f>
        <v>#REF!</v>
      </c>
      <c r="AT578" s="1" t="e">
        <f>#REF!-#REF!</f>
        <v>#REF!</v>
      </c>
      <c r="AU578" s="1" t="e">
        <f>#REF!-#REF!</f>
        <v>#REF!</v>
      </c>
      <c r="AV578" s="1" t="e">
        <f>#REF!-#REF!</f>
        <v>#REF!</v>
      </c>
      <c r="AW578" s="1" t="e">
        <f>#REF!-#REF!</f>
        <v>#REF!</v>
      </c>
      <c r="AX578" s="1" t="e">
        <f>#REF!-#REF!</f>
        <v>#REF!</v>
      </c>
      <c r="AY578" s="1" t="e">
        <f>#REF!-#REF!</f>
        <v>#REF!</v>
      </c>
      <c r="AZ578" s="1" t="e">
        <f>#REF!-#REF!</f>
        <v>#REF!</v>
      </c>
      <c r="BA578" s="1" t="e">
        <f>#REF!-#REF!</f>
        <v>#REF!</v>
      </c>
      <c r="BB578" s="1" t="e">
        <f>#REF!-#REF!</f>
        <v>#REF!</v>
      </c>
      <c r="BC578" s="1" t="e">
        <f>#REF!-#REF!</f>
        <v>#REF!</v>
      </c>
      <c r="BD578" s="1" t="e">
        <f>#REF!-#REF!</f>
        <v>#REF!</v>
      </c>
      <c r="BE578" s="1" t="e">
        <f>#REF!-#REF!</f>
        <v>#REF!</v>
      </c>
      <c r="BF578" s="1" t="e">
        <f>#REF!-#REF!</f>
        <v>#REF!</v>
      </c>
      <c r="BG578" s="1" t="e">
        <f>#REF!-#REF!</f>
        <v>#REF!</v>
      </c>
      <c r="BH578" s="1" t="e">
        <f>#REF!-#REF!</f>
        <v>#REF!</v>
      </c>
      <c r="BI578" s="1" t="e">
        <f>#REF!-#REF!</f>
        <v>#REF!</v>
      </c>
      <c r="BJ578" s="1" t="e">
        <f>#REF!-#REF!</f>
        <v>#REF!</v>
      </c>
      <c r="BK578" s="1" t="e">
        <f>#REF!-#REF!</f>
        <v>#REF!</v>
      </c>
      <c r="BL578" s="1" t="e">
        <f>#REF!-#REF!</f>
        <v>#REF!</v>
      </c>
      <c r="BM578" s="1" t="e">
        <f>#REF!-#REF!</f>
        <v>#REF!</v>
      </c>
      <c r="BN578" s="1" t="e">
        <f>#REF!-#REF!</f>
        <v>#REF!</v>
      </c>
      <c r="BO578" s="1" t="e">
        <f>#REF!-#REF!</f>
        <v>#REF!</v>
      </c>
      <c r="BP578" s="1" t="e">
        <f>#REF!-#REF!</f>
        <v>#REF!</v>
      </c>
      <c r="BQ578" s="1" t="e">
        <f>#REF!-#REF!</f>
        <v>#REF!</v>
      </c>
      <c r="BR578" s="1" t="e">
        <f>#REF!-#REF!</f>
        <v>#REF!</v>
      </c>
      <c r="BS578" s="1" t="e">
        <f>#REF!-#REF!</f>
        <v>#REF!</v>
      </c>
      <c r="BT578" s="1" t="e">
        <f>#REF!-#REF!</f>
        <v>#REF!</v>
      </c>
      <c r="BU578" s="1" t="e">
        <f>#REF!-#REF!</f>
        <v>#REF!</v>
      </c>
      <c r="BV578" s="1" t="e">
        <f>#REF!-#REF!</f>
        <v>#REF!</v>
      </c>
    </row>
    <row r="579" spans="7:74" hidden="1" x14ac:dyDescent="0.35">
      <c r="G579" s="1" t="e">
        <f>#REF!-#REF!</f>
        <v>#REF!</v>
      </c>
      <c r="H579" s="1" t="e">
        <f>#REF!-#REF!</f>
        <v>#REF!</v>
      </c>
      <c r="I579" s="1" t="e">
        <f>#REF!-#REF!</f>
        <v>#REF!</v>
      </c>
      <c r="J579" s="1" t="e">
        <f>#REF!-#REF!</f>
        <v>#REF!</v>
      </c>
      <c r="K579" s="1" t="e">
        <f>#REF!-#REF!</f>
        <v>#REF!</v>
      </c>
      <c r="L579" s="1" t="e">
        <f>#REF!-#REF!</f>
        <v>#REF!</v>
      </c>
      <c r="M579" s="1" t="e">
        <f>#REF!-#REF!</f>
        <v>#REF!</v>
      </c>
      <c r="N579" s="1" t="e">
        <f>#REF!-#REF!</f>
        <v>#REF!</v>
      </c>
      <c r="O579" s="1" t="e">
        <f>#REF!-#REF!</f>
        <v>#REF!</v>
      </c>
      <c r="P579" s="1" t="e">
        <f>#REF!-#REF!</f>
        <v>#REF!</v>
      </c>
      <c r="Q579" s="1" t="e">
        <f>#REF!-#REF!</f>
        <v>#REF!</v>
      </c>
      <c r="R579" s="1" t="e">
        <f>#REF!-#REF!</f>
        <v>#REF!</v>
      </c>
      <c r="S579" s="1" t="e">
        <f>#REF!-#REF!</f>
        <v>#REF!</v>
      </c>
      <c r="T579" s="1" t="e">
        <f>#REF!-#REF!</f>
        <v>#REF!</v>
      </c>
      <c r="U579" s="1" t="e">
        <f>#REF!-#REF!</f>
        <v>#REF!</v>
      </c>
      <c r="V579" s="1" t="e">
        <f>#REF!-#REF!</f>
        <v>#REF!</v>
      </c>
      <c r="W579" s="1" t="e">
        <f>#REF!-#REF!</f>
        <v>#REF!</v>
      </c>
      <c r="X579" s="1" t="e">
        <f>#REF!-#REF!</f>
        <v>#REF!</v>
      </c>
      <c r="Y579" s="1" t="e">
        <f>#REF!-#REF!</f>
        <v>#REF!</v>
      </c>
      <c r="Z579" s="1" t="e">
        <f>#REF!-#REF!</f>
        <v>#REF!</v>
      </c>
      <c r="AA579" s="1" t="e">
        <f>#REF!-#REF!</f>
        <v>#REF!</v>
      </c>
      <c r="AB579" s="1" t="e">
        <f>#REF!-#REF!</f>
        <v>#REF!</v>
      </c>
      <c r="AC579" s="1" t="e">
        <f>#REF!-#REF!</f>
        <v>#REF!</v>
      </c>
      <c r="AD579" s="1" t="e">
        <f>#REF!-#REF!</f>
        <v>#REF!</v>
      </c>
      <c r="AE579" s="1" t="e">
        <f>#REF!-#REF!</f>
        <v>#REF!</v>
      </c>
      <c r="AF579" s="1" t="e">
        <f>#REF!-#REF!</f>
        <v>#REF!</v>
      </c>
      <c r="AG579" s="1" t="e">
        <f>#REF!-#REF!</f>
        <v>#REF!</v>
      </c>
      <c r="AH579" s="1" t="e">
        <f>#REF!-#REF!</f>
        <v>#REF!</v>
      </c>
      <c r="AI579" s="1" t="e">
        <f>#REF!-#REF!</f>
        <v>#REF!</v>
      </c>
      <c r="AJ579" s="1" t="e">
        <f>#REF!-#REF!</f>
        <v>#REF!</v>
      </c>
      <c r="AK579" s="1" t="e">
        <f>#REF!-#REF!</f>
        <v>#REF!</v>
      </c>
      <c r="AL579" s="1" t="e">
        <f>#REF!-#REF!</f>
        <v>#REF!</v>
      </c>
      <c r="AM579" s="1" t="e">
        <f>#REF!-#REF!</f>
        <v>#REF!</v>
      </c>
      <c r="AN579" s="1" t="e">
        <f>#REF!-#REF!</f>
        <v>#REF!</v>
      </c>
      <c r="AO579" s="1" t="e">
        <f>#REF!-#REF!</f>
        <v>#REF!</v>
      </c>
      <c r="AP579" s="1" t="e">
        <f>#REF!-#REF!</f>
        <v>#REF!</v>
      </c>
      <c r="AQ579" s="1" t="e">
        <f>#REF!-#REF!</f>
        <v>#REF!</v>
      </c>
      <c r="AR579" s="1" t="e">
        <f>#REF!-#REF!</f>
        <v>#REF!</v>
      </c>
      <c r="AS579" s="1" t="e">
        <f>#REF!-#REF!</f>
        <v>#REF!</v>
      </c>
      <c r="AT579" s="1" t="e">
        <f>#REF!-#REF!</f>
        <v>#REF!</v>
      </c>
      <c r="AU579" s="1" t="e">
        <f>#REF!-#REF!</f>
        <v>#REF!</v>
      </c>
      <c r="AV579" s="1" t="e">
        <f>#REF!-#REF!</f>
        <v>#REF!</v>
      </c>
      <c r="AW579" s="1" t="e">
        <f>#REF!-#REF!</f>
        <v>#REF!</v>
      </c>
      <c r="AX579" s="1" t="e">
        <f>#REF!-#REF!</f>
        <v>#REF!</v>
      </c>
      <c r="AY579" s="1" t="e">
        <f>#REF!-#REF!</f>
        <v>#REF!</v>
      </c>
      <c r="AZ579" s="1" t="e">
        <f>#REF!-#REF!</f>
        <v>#REF!</v>
      </c>
      <c r="BA579" s="1" t="e">
        <f>#REF!-#REF!</f>
        <v>#REF!</v>
      </c>
      <c r="BB579" s="1" t="e">
        <f>#REF!-#REF!</f>
        <v>#REF!</v>
      </c>
      <c r="BC579" s="1" t="e">
        <f>#REF!-#REF!</f>
        <v>#REF!</v>
      </c>
      <c r="BD579" s="1" t="e">
        <f>#REF!-#REF!</f>
        <v>#REF!</v>
      </c>
      <c r="BE579" s="1" t="e">
        <f>#REF!-#REF!</f>
        <v>#REF!</v>
      </c>
      <c r="BF579" s="1" t="e">
        <f>#REF!-#REF!</f>
        <v>#REF!</v>
      </c>
      <c r="BG579" s="1" t="e">
        <f>#REF!-#REF!</f>
        <v>#REF!</v>
      </c>
      <c r="BH579" s="1" t="e">
        <f>#REF!-#REF!</f>
        <v>#REF!</v>
      </c>
      <c r="BI579" s="1" t="e">
        <f>#REF!-#REF!</f>
        <v>#REF!</v>
      </c>
      <c r="BJ579" s="1" t="e">
        <f>#REF!-#REF!</f>
        <v>#REF!</v>
      </c>
      <c r="BK579" s="1" t="e">
        <f>#REF!-#REF!</f>
        <v>#REF!</v>
      </c>
      <c r="BL579" s="1" t="e">
        <f>#REF!-#REF!</f>
        <v>#REF!</v>
      </c>
      <c r="BM579" s="1" t="e">
        <f>#REF!-#REF!</f>
        <v>#REF!</v>
      </c>
      <c r="BN579" s="1" t="e">
        <f>#REF!-#REF!</f>
        <v>#REF!</v>
      </c>
      <c r="BO579" s="1" t="e">
        <f>#REF!-#REF!</f>
        <v>#REF!</v>
      </c>
      <c r="BP579" s="1" t="e">
        <f>#REF!-#REF!</f>
        <v>#REF!</v>
      </c>
      <c r="BQ579" s="1" t="e">
        <f>#REF!-#REF!</f>
        <v>#REF!</v>
      </c>
      <c r="BR579" s="1" t="e">
        <f>#REF!-#REF!</f>
        <v>#REF!</v>
      </c>
      <c r="BS579" s="1" t="e">
        <f>#REF!-#REF!</f>
        <v>#REF!</v>
      </c>
      <c r="BT579" s="1" t="e">
        <f>#REF!-#REF!</f>
        <v>#REF!</v>
      </c>
      <c r="BU579" s="1" t="e">
        <f>#REF!-#REF!</f>
        <v>#REF!</v>
      </c>
      <c r="BV579" s="1" t="e">
        <f>#REF!-#REF!</f>
        <v>#REF!</v>
      </c>
    </row>
    <row r="580" spans="7:74" hidden="1" x14ac:dyDescent="0.35">
      <c r="G580" s="1" t="e">
        <f>G142-#REF!</f>
        <v>#REF!</v>
      </c>
      <c r="H580" s="1" t="e">
        <f>H142-#REF!</f>
        <v>#REF!</v>
      </c>
      <c r="I580" s="1" t="e">
        <f>I142-#REF!</f>
        <v>#REF!</v>
      </c>
      <c r="J580" s="1" t="e">
        <f>J142-#REF!</f>
        <v>#REF!</v>
      </c>
      <c r="K580" s="1" t="e">
        <f>K142-#REF!</f>
        <v>#REF!</v>
      </c>
      <c r="L580" s="1" t="e">
        <f>L142-#REF!</f>
        <v>#REF!</v>
      </c>
      <c r="M580" s="1" t="e">
        <f>M142-#REF!</f>
        <v>#REF!</v>
      </c>
      <c r="N580" s="1" t="e">
        <f>N142-#REF!</f>
        <v>#REF!</v>
      </c>
      <c r="O580" s="1" t="e">
        <f>O142-#REF!</f>
        <v>#REF!</v>
      </c>
      <c r="P580" s="1" t="e">
        <f>P142-#REF!</f>
        <v>#REF!</v>
      </c>
      <c r="Q580" s="1" t="e">
        <f>Q142-#REF!</f>
        <v>#REF!</v>
      </c>
      <c r="R580" s="1" t="e">
        <f>R142-#REF!</f>
        <v>#REF!</v>
      </c>
      <c r="S580" s="1" t="e">
        <f>S142-#REF!</f>
        <v>#REF!</v>
      </c>
      <c r="T580" s="1" t="e">
        <f>T142-#REF!</f>
        <v>#REF!</v>
      </c>
      <c r="U580" s="1" t="e">
        <f>U142-#REF!</f>
        <v>#REF!</v>
      </c>
      <c r="V580" s="1" t="e">
        <f>V142-#REF!</f>
        <v>#REF!</v>
      </c>
      <c r="W580" s="1" t="e">
        <f>W142-#REF!</f>
        <v>#REF!</v>
      </c>
      <c r="X580" s="1" t="e">
        <f>X142-#REF!</f>
        <v>#REF!</v>
      </c>
      <c r="Y580" s="1" t="e">
        <f>Y142-#REF!</f>
        <v>#REF!</v>
      </c>
      <c r="Z580" s="1" t="e">
        <f>Z142-#REF!</f>
        <v>#REF!</v>
      </c>
      <c r="AA580" s="1" t="e">
        <f>AA142-#REF!</f>
        <v>#REF!</v>
      </c>
      <c r="AB580" s="1" t="e">
        <f>AB142-#REF!</f>
        <v>#REF!</v>
      </c>
      <c r="AC580" s="1" t="e">
        <f>AC142-#REF!</f>
        <v>#REF!</v>
      </c>
      <c r="AD580" s="1" t="e">
        <f>AD142-#REF!</f>
        <v>#REF!</v>
      </c>
      <c r="AE580" s="1" t="e">
        <f>AE142-#REF!</f>
        <v>#REF!</v>
      </c>
      <c r="AF580" s="1" t="e">
        <f>AF142-#REF!</f>
        <v>#REF!</v>
      </c>
      <c r="AG580" s="1" t="e">
        <f>AG142-#REF!</f>
        <v>#REF!</v>
      </c>
      <c r="AH580" s="1" t="e">
        <f>AH142-#REF!</f>
        <v>#REF!</v>
      </c>
      <c r="AI580" s="1" t="e">
        <f>AI142-#REF!</f>
        <v>#REF!</v>
      </c>
      <c r="AJ580" s="1" t="e">
        <f>AJ142-#REF!</f>
        <v>#REF!</v>
      </c>
      <c r="AK580" s="1" t="e">
        <f>AK142-#REF!</f>
        <v>#REF!</v>
      </c>
      <c r="AL580" s="1" t="e">
        <f>AL142-#REF!</f>
        <v>#REF!</v>
      </c>
      <c r="AM580" s="1" t="e">
        <f>AM142-#REF!</f>
        <v>#REF!</v>
      </c>
      <c r="AN580" s="1" t="e">
        <f>AN142-#REF!</f>
        <v>#REF!</v>
      </c>
      <c r="AO580" s="1" t="e">
        <f>AO142-#REF!</f>
        <v>#REF!</v>
      </c>
      <c r="AP580" s="1" t="e">
        <f>AP142-#REF!</f>
        <v>#REF!</v>
      </c>
      <c r="AQ580" s="1" t="e">
        <f>AQ142-#REF!</f>
        <v>#REF!</v>
      </c>
      <c r="AR580" s="1" t="e">
        <f>AR142-#REF!</f>
        <v>#REF!</v>
      </c>
      <c r="AS580" s="1" t="e">
        <f>AS142-#REF!</f>
        <v>#REF!</v>
      </c>
      <c r="AT580" s="1" t="e">
        <f>AT142-#REF!</f>
        <v>#REF!</v>
      </c>
      <c r="AU580" s="1" t="e">
        <f>AU142-#REF!</f>
        <v>#REF!</v>
      </c>
      <c r="AV580" s="1" t="e">
        <f>AV142-#REF!</f>
        <v>#REF!</v>
      </c>
      <c r="AW580" s="1" t="e">
        <f>AW142-#REF!</f>
        <v>#REF!</v>
      </c>
      <c r="AX580" s="1" t="e">
        <f>AX142-#REF!</f>
        <v>#REF!</v>
      </c>
      <c r="AY580" s="1" t="e">
        <f>AY142-#REF!</f>
        <v>#REF!</v>
      </c>
      <c r="AZ580" s="1" t="e">
        <f>AZ142-#REF!</f>
        <v>#REF!</v>
      </c>
      <c r="BA580" s="1" t="e">
        <f>BA142-#REF!</f>
        <v>#REF!</v>
      </c>
      <c r="BB580" s="1" t="e">
        <f>BB142-#REF!</f>
        <v>#REF!</v>
      </c>
      <c r="BC580" s="1" t="e">
        <f>BC142-#REF!</f>
        <v>#REF!</v>
      </c>
      <c r="BD580" s="1" t="e">
        <f>BD142-#REF!</f>
        <v>#REF!</v>
      </c>
      <c r="BE580" s="1" t="e">
        <f>BE142-#REF!</f>
        <v>#REF!</v>
      </c>
      <c r="BF580" s="1" t="e">
        <f>BF142-#REF!</f>
        <v>#REF!</v>
      </c>
      <c r="BG580" s="1" t="e">
        <f>BG142-#REF!</f>
        <v>#REF!</v>
      </c>
      <c r="BH580" s="1" t="e">
        <f>BH142-#REF!</f>
        <v>#REF!</v>
      </c>
      <c r="BI580" s="1" t="e">
        <f>BI142-#REF!</f>
        <v>#REF!</v>
      </c>
      <c r="BJ580" s="1" t="e">
        <f>BJ142-#REF!</f>
        <v>#REF!</v>
      </c>
      <c r="BK580" s="1" t="e">
        <f>BK142-#REF!</f>
        <v>#REF!</v>
      </c>
      <c r="BL580" s="1" t="e">
        <f>BL142-#REF!</f>
        <v>#REF!</v>
      </c>
      <c r="BM580" s="1" t="e">
        <f>BM142-#REF!</f>
        <v>#REF!</v>
      </c>
      <c r="BN580" s="1" t="e">
        <f>BN142-#REF!</f>
        <v>#REF!</v>
      </c>
      <c r="BO580" s="1" t="e">
        <f>BO142-#REF!</f>
        <v>#REF!</v>
      </c>
      <c r="BP580" s="1" t="e">
        <f>BP142-#REF!</f>
        <v>#REF!</v>
      </c>
      <c r="BQ580" s="1" t="e">
        <f>BQ142-#REF!</f>
        <v>#REF!</v>
      </c>
      <c r="BR580" s="1" t="e">
        <f>BR142-#REF!</f>
        <v>#REF!</v>
      </c>
      <c r="BS580" s="1" t="e">
        <f>BS142-#REF!</f>
        <v>#REF!</v>
      </c>
      <c r="BT580" s="1" t="e">
        <f>BT142-#REF!</f>
        <v>#REF!</v>
      </c>
      <c r="BU580" s="1" t="e">
        <f>BU142-#REF!</f>
        <v>#REF!</v>
      </c>
      <c r="BV580" s="1" t="e">
        <f>BV142-#REF!</f>
        <v>#REF!</v>
      </c>
    </row>
    <row r="581" spans="7:74" hidden="1" x14ac:dyDescent="0.35">
      <c r="G581" s="1" t="e">
        <f>G143-#REF!</f>
        <v>#REF!</v>
      </c>
      <c r="H581" s="1" t="e">
        <f>H143-#REF!</f>
        <v>#REF!</v>
      </c>
      <c r="I581" s="1" t="e">
        <f>I143-#REF!</f>
        <v>#REF!</v>
      </c>
      <c r="J581" s="1" t="e">
        <f>J143-#REF!</f>
        <v>#REF!</v>
      </c>
      <c r="K581" s="1" t="e">
        <f>K143-#REF!</f>
        <v>#REF!</v>
      </c>
      <c r="L581" s="1" t="e">
        <f>L143-#REF!</f>
        <v>#REF!</v>
      </c>
      <c r="M581" s="1" t="e">
        <f>M143-#REF!</f>
        <v>#REF!</v>
      </c>
      <c r="N581" s="1" t="e">
        <f>N143-#REF!</f>
        <v>#REF!</v>
      </c>
      <c r="O581" s="1" t="e">
        <f>O143-#REF!</f>
        <v>#REF!</v>
      </c>
      <c r="P581" s="1" t="e">
        <f>P143-#REF!</f>
        <v>#REF!</v>
      </c>
      <c r="Q581" s="1" t="e">
        <f>Q143-#REF!</f>
        <v>#REF!</v>
      </c>
      <c r="R581" s="1" t="e">
        <f>R143-#REF!</f>
        <v>#REF!</v>
      </c>
      <c r="S581" s="1" t="e">
        <f>S143-#REF!</f>
        <v>#REF!</v>
      </c>
      <c r="T581" s="1" t="e">
        <f>T143-#REF!</f>
        <v>#REF!</v>
      </c>
      <c r="U581" s="1" t="e">
        <f>U143-#REF!</f>
        <v>#REF!</v>
      </c>
      <c r="V581" s="1" t="e">
        <f>V143-#REF!</f>
        <v>#REF!</v>
      </c>
      <c r="W581" s="1" t="e">
        <f>W143-#REF!</f>
        <v>#REF!</v>
      </c>
      <c r="X581" s="1" t="e">
        <f>X143-#REF!</f>
        <v>#REF!</v>
      </c>
      <c r="Y581" s="1" t="e">
        <f>Y143-#REF!</f>
        <v>#REF!</v>
      </c>
      <c r="Z581" s="1" t="e">
        <f>Z143-#REF!</f>
        <v>#REF!</v>
      </c>
      <c r="AA581" s="1" t="e">
        <f>AA143-#REF!</f>
        <v>#REF!</v>
      </c>
      <c r="AB581" s="1" t="e">
        <f>AB143-#REF!</f>
        <v>#REF!</v>
      </c>
      <c r="AC581" s="1" t="e">
        <f>AC143-#REF!</f>
        <v>#REF!</v>
      </c>
      <c r="AD581" s="1" t="e">
        <f>AD143-#REF!</f>
        <v>#REF!</v>
      </c>
      <c r="AE581" s="1" t="e">
        <f>AE143-#REF!</f>
        <v>#REF!</v>
      </c>
      <c r="AF581" s="1" t="e">
        <f>AF143-#REF!</f>
        <v>#REF!</v>
      </c>
      <c r="AG581" s="1" t="e">
        <f>AG143-#REF!</f>
        <v>#REF!</v>
      </c>
      <c r="AH581" s="1" t="e">
        <f>AH143-#REF!</f>
        <v>#REF!</v>
      </c>
      <c r="AI581" s="1" t="e">
        <f>AI143-#REF!</f>
        <v>#REF!</v>
      </c>
      <c r="AJ581" s="1" t="e">
        <f>AJ143-#REF!</f>
        <v>#REF!</v>
      </c>
      <c r="AK581" s="1" t="e">
        <f>AK143-#REF!</f>
        <v>#REF!</v>
      </c>
      <c r="AL581" s="1" t="e">
        <f>AL143-#REF!</f>
        <v>#REF!</v>
      </c>
      <c r="AM581" s="1" t="e">
        <f>AM143-#REF!</f>
        <v>#REF!</v>
      </c>
      <c r="AN581" s="1" t="e">
        <f>AN143-#REF!</f>
        <v>#REF!</v>
      </c>
      <c r="AO581" s="1" t="e">
        <f>AO143-#REF!</f>
        <v>#REF!</v>
      </c>
      <c r="AP581" s="1" t="e">
        <f>AP143-#REF!</f>
        <v>#REF!</v>
      </c>
      <c r="AQ581" s="1" t="e">
        <f>AQ143-#REF!</f>
        <v>#REF!</v>
      </c>
      <c r="AR581" s="1" t="e">
        <f>AR143-#REF!</f>
        <v>#REF!</v>
      </c>
      <c r="AS581" s="1" t="e">
        <f>AS143-#REF!</f>
        <v>#REF!</v>
      </c>
      <c r="AT581" s="1" t="e">
        <f>AT143-#REF!</f>
        <v>#REF!</v>
      </c>
      <c r="AU581" s="1" t="e">
        <f>AU143-#REF!</f>
        <v>#REF!</v>
      </c>
      <c r="AV581" s="1" t="e">
        <f>AV143-#REF!</f>
        <v>#REF!</v>
      </c>
      <c r="AW581" s="1" t="e">
        <f>AW143-#REF!</f>
        <v>#REF!</v>
      </c>
      <c r="AX581" s="1" t="e">
        <f>AX143-#REF!</f>
        <v>#REF!</v>
      </c>
      <c r="AY581" s="1" t="e">
        <f>AY143-#REF!</f>
        <v>#REF!</v>
      </c>
      <c r="AZ581" s="1" t="e">
        <f>AZ143-#REF!</f>
        <v>#REF!</v>
      </c>
      <c r="BA581" s="1" t="e">
        <f>BA143-#REF!</f>
        <v>#REF!</v>
      </c>
      <c r="BB581" s="1" t="e">
        <f>BB143-#REF!</f>
        <v>#REF!</v>
      </c>
      <c r="BC581" s="1" t="e">
        <f>BC143-#REF!</f>
        <v>#REF!</v>
      </c>
      <c r="BD581" s="1" t="e">
        <f>BD143-#REF!</f>
        <v>#REF!</v>
      </c>
      <c r="BE581" s="1" t="e">
        <f>BE143-#REF!</f>
        <v>#REF!</v>
      </c>
      <c r="BF581" s="1" t="e">
        <f>BF143-#REF!</f>
        <v>#REF!</v>
      </c>
      <c r="BG581" s="1" t="e">
        <f>BG143-#REF!</f>
        <v>#REF!</v>
      </c>
      <c r="BH581" s="1" t="e">
        <f>BH143-#REF!</f>
        <v>#REF!</v>
      </c>
      <c r="BI581" s="1" t="e">
        <f>BI143-#REF!</f>
        <v>#REF!</v>
      </c>
      <c r="BJ581" s="1" t="e">
        <f>BJ143-#REF!</f>
        <v>#REF!</v>
      </c>
      <c r="BK581" s="1" t="e">
        <f>BK143-#REF!</f>
        <v>#REF!</v>
      </c>
      <c r="BL581" s="1" t="e">
        <f>BL143-#REF!</f>
        <v>#REF!</v>
      </c>
      <c r="BM581" s="1" t="e">
        <f>BM143-#REF!</f>
        <v>#REF!</v>
      </c>
      <c r="BN581" s="1" t="e">
        <f>BN143-#REF!</f>
        <v>#REF!</v>
      </c>
      <c r="BO581" s="1" t="e">
        <f>BO143-#REF!</f>
        <v>#REF!</v>
      </c>
      <c r="BP581" s="1" t="e">
        <f>BP143-#REF!</f>
        <v>#REF!</v>
      </c>
      <c r="BQ581" s="1" t="e">
        <f>BQ143-#REF!</f>
        <v>#REF!</v>
      </c>
      <c r="BR581" s="1" t="e">
        <f>BR143-#REF!</f>
        <v>#REF!</v>
      </c>
      <c r="BS581" s="1" t="e">
        <f>BS143-#REF!</f>
        <v>#REF!</v>
      </c>
      <c r="BT581" s="1" t="e">
        <f>BT143-#REF!</f>
        <v>#REF!</v>
      </c>
      <c r="BU581" s="1" t="e">
        <f>BU143-#REF!</f>
        <v>#REF!</v>
      </c>
      <c r="BV581" s="1" t="e">
        <f>BV143-#REF!</f>
        <v>#REF!</v>
      </c>
    </row>
    <row r="582" spans="7:74" hidden="1" x14ac:dyDescent="0.35">
      <c r="G582" s="1" t="e">
        <f>G144-#REF!</f>
        <v>#REF!</v>
      </c>
      <c r="H582" s="1" t="e">
        <f>H144-#REF!</f>
        <v>#REF!</v>
      </c>
      <c r="I582" s="1" t="e">
        <f>I144-#REF!</f>
        <v>#REF!</v>
      </c>
      <c r="J582" s="1" t="e">
        <f>J144-#REF!</f>
        <v>#REF!</v>
      </c>
      <c r="K582" s="1" t="e">
        <f>K144-#REF!</f>
        <v>#REF!</v>
      </c>
      <c r="L582" s="1" t="e">
        <f>L144-#REF!</f>
        <v>#REF!</v>
      </c>
      <c r="M582" s="1" t="e">
        <f>M144-#REF!</f>
        <v>#REF!</v>
      </c>
      <c r="N582" s="1" t="e">
        <f>N144-#REF!</f>
        <v>#REF!</v>
      </c>
      <c r="O582" s="1" t="e">
        <f>O144-#REF!</f>
        <v>#REF!</v>
      </c>
      <c r="P582" s="1" t="e">
        <f>P144-#REF!</f>
        <v>#REF!</v>
      </c>
      <c r="Q582" s="1" t="e">
        <f>Q144-#REF!</f>
        <v>#REF!</v>
      </c>
      <c r="R582" s="1" t="e">
        <f>R144-#REF!</f>
        <v>#REF!</v>
      </c>
      <c r="S582" s="1" t="e">
        <f>S144-#REF!</f>
        <v>#REF!</v>
      </c>
      <c r="T582" s="1" t="e">
        <f>T144-#REF!</f>
        <v>#REF!</v>
      </c>
      <c r="U582" s="1" t="e">
        <f>U144-#REF!</f>
        <v>#REF!</v>
      </c>
      <c r="V582" s="1" t="e">
        <f>V144-#REF!</f>
        <v>#REF!</v>
      </c>
      <c r="W582" s="1" t="e">
        <f>W144-#REF!</f>
        <v>#REF!</v>
      </c>
      <c r="X582" s="1" t="e">
        <f>X144-#REF!</f>
        <v>#REF!</v>
      </c>
      <c r="Y582" s="1" t="e">
        <f>Y144-#REF!</f>
        <v>#REF!</v>
      </c>
      <c r="Z582" s="1" t="e">
        <f>Z144-#REF!</f>
        <v>#REF!</v>
      </c>
      <c r="AA582" s="1" t="e">
        <f>AA144-#REF!</f>
        <v>#REF!</v>
      </c>
      <c r="AB582" s="1" t="e">
        <f>AB144-#REF!</f>
        <v>#REF!</v>
      </c>
      <c r="AC582" s="1" t="e">
        <f>AC144-#REF!</f>
        <v>#REF!</v>
      </c>
      <c r="AD582" s="1" t="e">
        <f>AD144-#REF!</f>
        <v>#REF!</v>
      </c>
      <c r="AE582" s="1" t="e">
        <f>AE144-#REF!</f>
        <v>#REF!</v>
      </c>
      <c r="AF582" s="1" t="e">
        <f>AF144-#REF!</f>
        <v>#REF!</v>
      </c>
      <c r="AG582" s="1" t="e">
        <f>AG144-#REF!</f>
        <v>#REF!</v>
      </c>
      <c r="AH582" s="1" t="e">
        <f>AH144-#REF!</f>
        <v>#REF!</v>
      </c>
      <c r="AI582" s="1" t="e">
        <f>AI144-#REF!</f>
        <v>#REF!</v>
      </c>
      <c r="AJ582" s="1" t="e">
        <f>AJ144-#REF!</f>
        <v>#REF!</v>
      </c>
      <c r="AK582" s="1" t="e">
        <f>AK144-#REF!</f>
        <v>#REF!</v>
      </c>
      <c r="AL582" s="1" t="e">
        <f>AL144-#REF!</f>
        <v>#REF!</v>
      </c>
      <c r="AM582" s="1" t="e">
        <f>AM144-#REF!</f>
        <v>#REF!</v>
      </c>
      <c r="AN582" s="1" t="e">
        <f>AN144-#REF!</f>
        <v>#REF!</v>
      </c>
      <c r="AO582" s="1" t="e">
        <f>AO144-#REF!</f>
        <v>#REF!</v>
      </c>
      <c r="AP582" s="1" t="e">
        <f>AP144-#REF!</f>
        <v>#REF!</v>
      </c>
      <c r="AQ582" s="1" t="e">
        <f>AQ144-#REF!</f>
        <v>#REF!</v>
      </c>
      <c r="AR582" s="1" t="e">
        <f>AR144-#REF!</f>
        <v>#REF!</v>
      </c>
      <c r="AS582" s="1" t="e">
        <f>AS144-#REF!</f>
        <v>#REF!</v>
      </c>
      <c r="AT582" s="1" t="e">
        <f>AT144-#REF!</f>
        <v>#REF!</v>
      </c>
      <c r="AU582" s="1" t="e">
        <f>AU144-#REF!</f>
        <v>#REF!</v>
      </c>
      <c r="AV582" s="1" t="e">
        <f>AV144-#REF!</f>
        <v>#REF!</v>
      </c>
      <c r="AW582" s="1" t="e">
        <f>AW144-#REF!</f>
        <v>#REF!</v>
      </c>
      <c r="AX582" s="1" t="e">
        <f>AX144-#REF!</f>
        <v>#REF!</v>
      </c>
      <c r="AY582" s="1" t="e">
        <f>AY144-#REF!</f>
        <v>#REF!</v>
      </c>
      <c r="AZ582" s="1" t="e">
        <f>AZ144-#REF!</f>
        <v>#REF!</v>
      </c>
      <c r="BA582" s="1" t="e">
        <f>BA144-#REF!</f>
        <v>#REF!</v>
      </c>
      <c r="BB582" s="1" t="e">
        <f>BB144-#REF!</f>
        <v>#REF!</v>
      </c>
      <c r="BC582" s="1" t="e">
        <f>BC144-#REF!</f>
        <v>#REF!</v>
      </c>
      <c r="BD582" s="1" t="e">
        <f>BD144-#REF!</f>
        <v>#REF!</v>
      </c>
      <c r="BE582" s="1" t="e">
        <f>BE144-#REF!</f>
        <v>#REF!</v>
      </c>
      <c r="BF582" s="1" t="e">
        <f>BF144-#REF!</f>
        <v>#REF!</v>
      </c>
      <c r="BG582" s="1" t="e">
        <f>BG144-#REF!</f>
        <v>#REF!</v>
      </c>
      <c r="BH582" s="1" t="e">
        <f>BH144-#REF!</f>
        <v>#REF!</v>
      </c>
      <c r="BI582" s="1" t="e">
        <f>BI144-#REF!</f>
        <v>#REF!</v>
      </c>
      <c r="BJ582" s="1" t="e">
        <f>BJ144-#REF!</f>
        <v>#REF!</v>
      </c>
      <c r="BK582" s="1" t="e">
        <f>BK144-#REF!</f>
        <v>#REF!</v>
      </c>
      <c r="BL582" s="1" t="e">
        <f>BL144-#REF!</f>
        <v>#REF!</v>
      </c>
      <c r="BM582" s="1" t="e">
        <f>BM144-#REF!</f>
        <v>#REF!</v>
      </c>
      <c r="BN582" s="1" t="e">
        <f>BN144-#REF!</f>
        <v>#REF!</v>
      </c>
      <c r="BO582" s="1" t="e">
        <f>BO144-#REF!</f>
        <v>#REF!</v>
      </c>
      <c r="BP582" s="1" t="e">
        <f>BP144-#REF!</f>
        <v>#REF!</v>
      </c>
      <c r="BQ582" s="1" t="e">
        <f>BQ144-#REF!</f>
        <v>#REF!</v>
      </c>
      <c r="BR582" s="1" t="e">
        <f>BR144-#REF!</f>
        <v>#REF!</v>
      </c>
      <c r="BS582" s="1" t="e">
        <f>BS144-#REF!</f>
        <v>#REF!</v>
      </c>
      <c r="BT582" s="1" t="e">
        <f>BT144-#REF!</f>
        <v>#REF!</v>
      </c>
      <c r="BU582" s="1" t="e">
        <f>BU144-#REF!</f>
        <v>#REF!</v>
      </c>
      <c r="BV582" s="1" t="e">
        <f>BV144-#REF!</f>
        <v>#REF!</v>
      </c>
    </row>
    <row r="583" spans="7:74" hidden="1" x14ac:dyDescent="0.35">
      <c r="G583" s="1" t="e">
        <f>#REF!-#REF!</f>
        <v>#REF!</v>
      </c>
      <c r="H583" s="1" t="e">
        <f>#REF!-#REF!</f>
        <v>#REF!</v>
      </c>
      <c r="I583" s="1" t="e">
        <f>#REF!-#REF!</f>
        <v>#REF!</v>
      </c>
      <c r="J583" s="1" t="e">
        <f>#REF!-#REF!</f>
        <v>#REF!</v>
      </c>
      <c r="K583" s="1" t="e">
        <f>#REF!-#REF!</f>
        <v>#REF!</v>
      </c>
      <c r="L583" s="1" t="e">
        <f>#REF!-#REF!</f>
        <v>#REF!</v>
      </c>
      <c r="M583" s="1" t="e">
        <f>#REF!-#REF!</f>
        <v>#REF!</v>
      </c>
      <c r="N583" s="1" t="e">
        <f>#REF!-#REF!</f>
        <v>#REF!</v>
      </c>
      <c r="O583" s="1" t="e">
        <f>#REF!-#REF!</f>
        <v>#REF!</v>
      </c>
      <c r="P583" s="1" t="e">
        <f>#REF!-#REF!</f>
        <v>#REF!</v>
      </c>
      <c r="Q583" s="1" t="e">
        <f>#REF!-#REF!</f>
        <v>#REF!</v>
      </c>
      <c r="R583" s="1" t="e">
        <f>#REF!-#REF!</f>
        <v>#REF!</v>
      </c>
      <c r="S583" s="1" t="e">
        <f>#REF!-#REF!</f>
        <v>#REF!</v>
      </c>
      <c r="T583" s="1" t="e">
        <f>#REF!-#REF!</f>
        <v>#REF!</v>
      </c>
      <c r="U583" s="1" t="e">
        <f>#REF!-#REF!</f>
        <v>#REF!</v>
      </c>
      <c r="V583" s="1" t="e">
        <f>#REF!-#REF!</f>
        <v>#REF!</v>
      </c>
      <c r="W583" s="1" t="e">
        <f>#REF!-#REF!</f>
        <v>#REF!</v>
      </c>
      <c r="X583" s="1" t="e">
        <f>#REF!-#REF!</f>
        <v>#REF!</v>
      </c>
      <c r="Y583" s="1" t="e">
        <f>#REF!-#REF!</f>
        <v>#REF!</v>
      </c>
      <c r="Z583" s="1" t="e">
        <f>#REF!-#REF!</f>
        <v>#REF!</v>
      </c>
      <c r="AA583" s="1" t="e">
        <f>#REF!-#REF!</f>
        <v>#REF!</v>
      </c>
      <c r="AB583" s="1" t="e">
        <f>#REF!-#REF!</f>
        <v>#REF!</v>
      </c>
      <c r="AC583" s="1" t="e">
        <f>#REF!-#REF!</f>
        <v>#REF!</v>
      </c>
      <c r="AD583" s="1" t="e">
        <f>#REF!-#REF!</f>
        <v>#REF!</v>
      </c>
      <c r="AE583" s="1" t="e">
        <f>#REF!-#REF!</f>
        <v>#REF!</v>
      </c>
      <c r="AF583" s="1" t="e">
        <f>#REF!-#REF!</f>
        <v>#REF!</v>
      </c>
      <c r="AG583" s="1" t="e">
        <f>#REF!-#REF!</f>
        <v>#REF!</v>
      </c>
      <c r="AH583" s="1" t="e">
        <f>#REF!-#REF!</f>
        <v>#REF!</v>
      </c>
      <c r="AI583" s="1" t="e">
        <f>#REF!-#REF!</f>
        <v>#REF!</v>
      </c>
      <c r="AJ583" s="1" t="e">
        <f>#REF!-#REF!</f>
        <v>#REF!</v>
      </c>
      <c r="AK583" s="1" t="e">
        <f>#REF!-#REF!</f>
        <v>#REF!</v>
      </c>
      <c r="AL583" s="1" t="e">
        <f>#REF!-#REF!</f>
        <v>#REF!</v>
      </c>
      <c r="AM583" s="1" t="e">
        <f>#REF!-#REF!</f>
        <v>#REF!</v>
      </c>
      <c r="AN583" s="1" t="e">
        <f>#REF!-#REF!</f>
        <v>#REF!</v>
      </c>
      <c r="AO583" s="1" t="e">
        <f>#REF!-#REF!</f>
        <v>#REF!</v>
      </c>
      <c r="AP583" s="1" t="e">
        <f>#REF!-#REF!</f>
        <v>#REF!</v>
      </c>
      <c r="AQ583" s="1" t="e">
        <f>#REF!-#REF!</f>
        <v>#REF!</v>
      </c>
      <c r="AR583" s="1" t="e">
        <f>#REF!-#REF!</f>
        <v>#REF!</v>
      </c>
      <c r="AS583" s="1" t="e">
        <f>#REF!-#REF!</f>
        <v>#REF!</v>
      </c>
      <c r="AT583" s="1" t="e">
        <f>#REF!-#REF!</f>
        <v>#REF!</v>
      </c>
      <c r="AU583" s="1" t="e">
        <f>#REF!-#REF!</f>
        <v>#REF!</v>
      </c>
      <c r="AV583" s="1" t="e">
        <f>#REF!-#REF!</f>
        <v>#REF!</v>
      </c>
      <c r="AW583" s="1" t="e">
        <f>#REF!-#REF!</f>
        <v>#REF!</v>
      </c>
      <c r="AX583" s="1" t="e">
        <f>#REF!-#REF!</f>
        <v>#REF!</v>
      </c>
      <c r="AY583" s="1" t="e">
        <f>#REF!-#REF!</f>
        <v>#REF!</v>
      </c>
      <c r="AZ583" s="1" t="e">
        <f>#REF!-#REF!</f>
        <v>#REF!</v>
      </c>
      <c r="BA583" s="1" t="e">
        <f>#REF!-#REF!</f>
        <v>#REF!</v>
      </c>
      <c r="BB583" s="1" t="e">
        <f>#REF!-#REF!</f>
        <v>#REF!</v>
      </c>
      <c r="BC583" s="1" t="e">
        <f>#REF!-#REF!</f>
        <v>#REF!</v>
      </c>
      <c r="BD583" s="1" t="e">
        <f>#REF!-#REF!</f>
        <v>#REF!</v>
      </c>
      <c r="BE583" s="1" t="e">
        <f>#REF!-#REF!</f>
        <v>#REF!</v>
      </c>
      <c r="BF583" s="1" t="e">
        <f>#REF!-#REF!</f>
        <v>#REF!</v>
      </c>
      <c r="BG583" s="1" t="e">
        <f>#REF!-#REF!</f>
        <v>#REF!</v>
      </c>
      <c r="BH583" s="1" t="e">
        <f>#REF!-#REF!</f>
        <v>#REF!</v>
      </c>
      <c r="BI583" s="1" t="e">
        <f>#REF!-#REF!</f>
        <v>#REF!</v>
      </c>
      <c r="BJ583" s="1" t="e">
        <f>#REF!-#REF!</f>
        <v>#REF!</v>
      </c>
      <c r="BK583" s="1" t="e">
        <f>#REF!-#REF!</f>
        <v>#REF!</v>
      </c>
      <c r="BL583" s="1" t="e">
        <f>#REF!-#REF!</f>
        <v>#REF!</v>
      </c>
      <c r="BM583" s="1" t="e">
        <f>#REF!-#REF!</f>
        <v>#REF!</v>
      </c>
      <c r="BN583" s="1" t="e">
        <f>#REF!-#REF!</f>
        <v>#REF!</v>
      </c>
      <c r="BO583" s="1" t="e">
        <f>#REF!-#REF!</f>
        <v>#REF!</v>
      </c>
      <c r="BP583" s="1" t="e">
        <f>#REF!-#REF!</f>
        <v>#REF!</v>
      </c>
      <c r="BQ583" s="1" t="e">
        <f>#REF!-#REF!</f>
        <v>#REF!</v>
      </c>
      <c r="BR583" s="1" t="e">
        <f>#REF!-#REF!</f>
        <v>#REF!</v>
      </c>
      <c r="BS583" s="1" t="e">
        <f>#REF!-#REF!</f>
        <v>#REF!</v>
      </c>
      <c r="BT583" s="1" t="e">
        <f>#REF!-#REF!</f>
        <v>#REF!</v>
      </c>
      <c r="BU583" s="1" t="e">
        <f>#REF!-#REF!</f>
        <v>#REF!</v>
      </c>
      <c r="BV583" s="1" t="e">
        <f>#REF!-#REF!</f>
        <v>#REF!</v>
      </c>
    </row>
    <row r="584" spans="7:74" hidden="1" x14ac:dyDescent="0.35">
      <c r="G584" s="1" t="e">
        <f>G145-#REF!</f>
        <v>#REF!</v>
      </c>
      <c r="H584" s="1" t="e">
        <f>H145-#REF!</f>
        <v>#REF!</v>
      </c>
      <c r="I584" s="1" t="e">
        <f>I145-#REF!</f>
        <v>#REF!</v>
      </c>
      <c r="J584" s="1" t="e">
        <f>J145-#REF!</f>
        <v>#REF!</v>
      </c>
      <c r="K584" s="1" t="e">
        <f>K145-#REF!</f>
        <v>#REF!</v>
      </c>
      <c r="L584" s="1" t="e">
        <f>L145-#REF!</f>
        <v>#REF!</v>
      </c>
      <c r="M584" s="1" t="e">
        <f>M145-#REF!</f>
        <v>#REF!</v>
      </c>
      <c r="N584" s="1" t="e">
        <f>N145-#REF!</f>
        <v>#REF!</v>
      </c>
      <c r="O584" s="1" t="e">
        <f>O145-#REF!</f>
        <v>#REF!</v>
      </c>
      <c r="P584" s="1" t="e">
        <f>P145-#REF!</f>
        <v>#REF!</v>
      </c>
      <c r="Q584" s="1" t="e">
        <f>Q145-#REF!</f>
        <v>#REF!</v>
      </c>
      <c r="R584" s="1" t="e">
        <f>R145-#REF!</f>
        <v>#REF!</v>
      </c>
      <c r="S584" s="1" t="e">
        <f>S145-#REF!</f>
        <v>#REF!</v>
      </c>
      <c r="T584" s="1" t="e">
        <f>T145-#REF!</f>
        <v>#REF!</v>
      </c>
      <c r="U584" s="1" t="e">
        <f>U145-#REF!</f>
        <v>#REF!</v>
      </c>
      <c r="V584" s="1" t="e">
        <f>V145-#REF!</f>
        <v>#REF!</v>
      </c>
      <c r="W584" s="1" t="e">
        <f>W145-#REF!</f>
        <v>#REF!</v>
      </c>
      <c r="X584" s="1" t="e">
        <f>X145-#REF!</f>
        <v>#REF!</v>
      </c>
      <c r="Y584" s="1" t="e">
        <f>Y145-#REF!</f>
        <v>#REF!</v>
      </c>
      <c r="Z584" s="1" t="e">
        <f>Z145-#REF!</f>
        <v>#REF!</v>
      </c>
      <c r="AA584" s="1" t="e">
        <f>AA145-#REF!</f>
        <v>#REF!</v>
      </c>
      <c r="AB584" s="1" t="e">
        <f>AB145-#REF!</f>
        <v>#REF!</v>
      </c>
      <c r="AC584" s="1" t="e">
        <f>AC145-#REF!</f>
        <v>#REF!</v>
      </c>
      <c r="AD584" s="1" t="e">
        <f>AD145-#REF!</f>
        <v>#REF!</v>
      </c>
      <c r="AE584" s="1" t="e">
        <f>AE145-#REF!</f>
        <v>#REF!</v>
      </c>
      <c r="AF584" s="1" t="e">
        <f>AF145-#REF!</f>
        <v>#REF!</v>
      </c>
      <c r="AG584" s="1" t="e">
        <f>AG145-#REF!</f>
        <v>#REF!</v>
      </c>
      <c r="AH584" s="1" t="e">
        <f>AH145-#REF!</f>
        <v>#REF!</v>
      </c>
      <c r="AI584" s="1" t="e">
        <f>AI145-#REF!</f>
        <v>#REF!</v>
      </c>
      <c r="AJ584" s="1" t="e">
        <f>AJ145-#REF!</f>
        <v>#REF!</v>
      </c>
      <c r="AK584" s="1" t="e">
        <f>AK145-#REF!</f>
        <v>#REF!</v>
      </c>
      <c r="AL584" s="1" t="e">
        <f>AL145-#REF!</f>
        <v>#REF!</v>
      </c>
      <c r="AM584" s="1" t="e">
        <f>AM145-#REF!</f>
        <v>#REF!</v>
      </c>
      <c r="AN584" s="1" t="e">
        <f>AN145-#REF!</f>
        <v>#REF!</v>
      </c>
      <c r="AO584" s="1" t="e">
        <f>AO145-#REF!</f>
        <v>#REF!</v>
      </c>
      <c r="AP584" s="1" t="e">
        <f>AP145-#REF!</f>
        <v>#REF!</v>
      </c>
      <c r="AQ584" s="1" t="e">
        <f>AQ145-#REF!</f>
        <v>#REF!</v>
      </c>
      <c r="AR584" s="1" t="e">
        <f>AR145-#REF!</f>
        <v>#REF!</v>
      </c>
      <c r="AS584" s="1" t="e">
        <f>AS145-#REF!</f>
        <v>#REF!</v>
      </c>
      <c r="AT584" s="1" t="e">
        <f>AT145-#REF!</f>
        <v>#REF!</v>
      </c>
      <c r="AU584" s="1" t="e">
        <f>AU145-#REF!</f>
        <v>#REF!</v>
      </c>
      <c r="AV584" s="1" t="e">
        <f>AV145-#REF!</f>
        <v>#REF!</v>
      </c>
      <c r="AW584" s="1" t="e">
        <f>AW145-#REF!</f>
        <v>#REF!</v>
      </c>
      <c r="AX584" s="1" t="e">
        <f>AX145-#REF!</f>
        <v>#REF!</v>
      </c>
      <c r="AY584" s="1" t="e">
        <f>AY145-#REF!</f>
        <v>#REF!</v>
      </c>
      <c r="AZ584" s="1" t="e">
        <f>AZ145-#REF!</f>
        <v>#REF!</v>
      </c>
      <c r="BA584" s="1" t="e">
        <f>BA145-#REF!</f>
        <v>#REF!</v>
      </c>
      <c r="BB584" s="1" t="e">
        <f>BB145-#REF!</f>
        <v>#REF!</v>
      </c>
      <c r="BC584" s="1" t="e">
        <f>BC145-#REF!</f>
        <v>#REF!</v>
      </c>
      <c r="BD584" s="1" t="e">
        <f>BD145-#REF!</f>
        <v>#REF!</v>
      </c>
      <c r="BE584" s="1" t="e">
        <f>BE145-#REF!</f>
        <v>#REF!</v>
      </c>
      <c r="BF584" s="1" t="e">
        <f>BF145-#REF!</f>
        <v>#REF!</v>
      </c>
      <c r="BG584" s="1" t="e">
        <f>BG145-#REF!</f>
        <v>#REF!</v>
      </c>
      <c r="BH584" s="1" t="e">
        <f>BH145-#REF!</f>
        <v>#REF!</v>
      </c>
      <c r="BI584" s="1" t="e">
        <f>BI145-#REF!</f>
        <v>#REF!</v>
      </c>
      <c r="BJ584" s="1" t="e">
        <f>BJ145-#REF!</f>
        <v>#REF!</v>
      </c>
      <c r="BK584" s="1" t="e">
        <f>BK145-#REF!</f>
        <v>#REF!</v>
      </c>
      <c r="BL584" s="1" t="e">
        <f>BL145-#REF!</f>
        <v>#REF!</v>
      </c>
      <c r="BM584" s="1" t="e">
        <f>BM145-#REF!</f>
        <v>#REF!</v>
      </c>
      <c r="BN584" s="1" t="e">
        <f>BN145-#REF!</f>
        <v>#REF!</v>
      </c>
      <c r="BO584" s="1" t="e">
        <f>BO145-#REF!</f>
        <v>#REF!</v>
      </c>
      <c r="BP584" s="1" t="e">
        <f>BP145-#REF!</f>
        <v>#REF!</v>
      </c>
      <c r="BQ584" s="1" t="e">
        <f>BQ145-#REF!</f>
        <v>#REF!</v>
      </c>
      <c r="BR584" s="1" t="e">
        <f>BR145-#REF!</f>
        <v>#REF!</v>
      </c>
      <c r="BS584" s="1" t="e">
        <f>BS145-#REF!</f>
        <v>#REF!</v>
      </c>
      <c r="BT584" s="1" t="e">
        <f>BT145-#REF!</f>
        <v>#REF!</v>
      </c>
      <c r="BU584" s="1" t="e">
        <f>BU145-#REF!</f>
        <v>#REF!</v>
      </c>
      <c r="BV584" s="1" t="e">
        <f>BV145-#REF!</f>
        <v>#REF!</v>
      </c>
    </row>
    <row r="585" spans="7:74" hidden="1" x14ac:dyDescent="0.35">
      <c r="G585" s="1" t="e">
        <f>G146-#REF!</f>
        <v>#REF!</v>
      </c>
      <c r="H585" s="1" t="e">
        <f>H146-#REF!</f>
        <v>#REF!</v>
      </c>
      <c r="I585" s="1" t="e">
        <f>I146-#REF!</f>
        <v>#REF!</v>
      </c>
      <c r="J585" s="1" t="e">
        <f>J146-#REF!</f>
        <v>#REF!</v>
      </c>
      <c r="K585" s="1" t="e">
        <f>K146-#REF!</f>
        <v>#REF!</v>
      </c>
      <c r="L585" s="1" t="e">
        <f>L146-#REF!</f>
        <v>#REF!</v>
      </c>
      <c r="M585" s="1" t="e">
        <f>M146-#REF!</f>
        <v>#REF!</v>
      </c>
      <c r="N585" s="1" t="e">
        <f>N146-#REF!</f>
        <v>#REF!</v>
      </c>
      <c r="O585" s="1" t="e">
        <f>O146-#REF!</f>
        <v>#REF!</v>
      </c>
      <c r="P585" s="1" t="e">
        <f>P146-#REF!</f>
        <v>#REF!</v>
      </c>
      <c r="Q585" s="1" t="e">
        <f>Q146-#REF!</f>
        <v>#REF!</v>
      </c>
      <c r="R585" s="1" t="e">
        <f>R146-#REF!</f>
        <v>#REF!</v>
      </c>
      <c r="S585" s="1" t="e">
        <f>S146-#REF!</f>
        <v>#REF!</v>
      </c>
      <c r="T585" s="1" t="e">
        <f>T146-#REF!</f>
        <v>#REF!</v>
      </c>
      <c r="U585" s="1" t="e">
        <f>U146-#REF!</f>
        <v>#REF!</v>
      </c>
      <c r="V585" s="1" t="e">
        <f>V146-#REF!</f>
        <v>#REF!</v>
      </c>
      <c r="W585" s="1" t="e">
        <f>W146-#REF!</f>
        <v>#REF!</v>
      </c>
      <c r="X585" s="1" t="e">
        <f>X146-#REF!</f>
        <v>#REF!</v>
      </c>
      <c r="Y585" s="1" t="e">
        <f>Y146-#REF!</f>
        <v>#REF!</v>
      </c>
      <c r="Z585" s="1" t="e">
        <f>Z146-#REF!</f>
        <v>#REF!</v>
      </c>
      <c r="AA585" s="1" t="e">
        <f>AA146-#REF!</f>
        <v>#REF!</v>
      </c>
      <c r="AB585" s="1" t="e">
        <f>AB146-#REF!</f>
        <v>#REF!</v>
      </c>
      <c r="AC585" s="1" t="e">
        <f>AC146-#REF!</f>
        <v>#REF!</v>
      </c>
      <c r="AD585" s="1" t="e">
        <f>AD146-#REF!</f>
        <v>#REF!</v>
      </c>
      <c r="AE585" s="1" t="e">
        <f>AE146-#REF!</f>
        <v>#REF!</v>
      </c>
      <c r="AF585" s="1" t="e">
        <f>AF146-#REF!</f>
        <v>#REF!</v>
      </c>
      <c r="AG585" s="1" t="e">
        <f>AG146-#REF!</f>
        <v>#REF!</v>
      </c>
      <c r="AH585" s="1" t="e">
        <f>AH146-#REF!</f>
        <v>#REF!</v>
      </c>
      <c r="AI585" s="1" t="e">
        <f>AI146-#REF!</f>
        <v>#REF!</v>
      </c>
      <c r="AJ585" s="1" t="e">
        <f>AJ146-#REF!</f>
        <v>#REF!</v>
      </c>
      <c r="AK585" s="1" t="e">
        <f>AK146-#REF!</f>
        <v>#REF!</v>
      </c>
      <c r="AL585" s="1" t="e">
        <f>AL146-#REF!</f>
        <v>#REF!</v>
      </c>
      <c r="AM585" s="1" t="e">
        <f>AM146-#REF!</f>
        <v>#REF!</v>
      </c>
      <c r="AN585" s="1" t="e">
        <f>AN146-#REF!</f>
        <v>#REF!</v>
      </c>
      <c r="AO585" s="1" t="e">
        <f>AO146-#REF!</f>
        <v>#REF!</v>
      </c>
      <c r="AP585" s="1" t="e">
        <f>AP146-#REF!</f>
        <v>#REF!</v>
      </c>
      <c r="AQ585" s="1" t="e">
        <f>AQ146-#REF!</f>
        <v>#REF!</v>
      </c>
      <c r="AR585" s="1" t="e">
        <f>AR146-#REF!</f>
        <v>#REF!</v>
      </c>
      <c r="AS585" s="1" t="e">
        <f>AS146-#REF!</f>
        <v>#REF!</v>
      </c>
      <c r="AT585" s="1" t="e">
        <f>AT146-#REF!</f>
        <v>#REF!</v>
      </c>
      <c r="AU585" s="1" t="e">
        <f>AU146-#REF!</f>
        <v>#REF!</v>
      </c>
      <c r="AV585" s="1" t="e">
        <f>AV146-#REF!</f>
        <v>#REF!</v>
      </c>
      <c r="AW585" s="1" t="e">
        <f>AW146-#REF!</f>
        <v>#REF!</v>
      </c>
      <c r="AX585" s="1" t="e">
        <f>AX146-#REF!</f>
        <v>#REF!</v>
      </c>
      <c r="AY585" s="1" t="e">
        <f>AY146-#REF!</f>
        <v>#REF!</v>
      </c>
      <c r="AZ585" s="1" t="e">
        <f>AZ146-#REF!</f>
        <v>#REF!</v>
      </c>
      <c r="BA585" s="1" t="e">
        <f>BA146-#REF!</f>
        <v>#REF!</v>
      </c>
      <c r="BB585" s="1" t="e">
        <f>BB146-#REF!</f>
        <v>#REF!</v>
      </c>
      <c r="BC585" s="1" t="e">
        <f>BC146-#REF!</f>
        <v>#REF!</v>
      </c>
      <c r="BD585" s="1" t="e">
        <f>BD146-#REF!</f>
        <v>#REF!</v>
      </c>
      <c r="BE585" s="1" t="e">
        <f>BE146-#REF!</f>
        <v>#REF!</v>
      </c>
      <c r="BF585" s="1" t="e">
        <f>BF146-#REF!</f>
        <v>#REF!</v>
      </c>
      <c r="BG585" s="1" t="e">
        <f>BG146-#REF!</f>
        <v>#REF!</v>
      </c>
      <c r="BH585" s="1" t="e">
        <f>BH146-#REF!</f>
        <v>#REF!</v>
      </c>
      <c r="BI585" s="1" t="e">
        <f>BI146-#REF!</f>
        <v>#REF!</v>
      </c>
      <c r="BJ585" s="1" t="e">
        <f>BJ146-#REF!</f>
        <v>#REF!</v>
      </c>
      <c r="BK585" s="1" t="e">
        <f>BK146-#REF!</f>
        <v>#REF!</v>
      </c>
      <c r="BL585" s="1" t="e">
        <f>BL146-#REF!</f>
        <v>#REF!</v>
      </c>
      <c r="BM585" s="1" t="e">
        <f>BM146-#REF!</f>
        <v>#REF!</v>
      </c>
      <c r="BN585" s="1" t="e">
        <f>BN146-#REF!</f>
        <v>#REF!</v>
      </c>
      <c r="BO585" s="1" t="e">
        <f>BO146-#REF!</f>
        <v>#REF!</v>
      </c>
      <c r="BP585" s="1" t="e">
        <f>BP146-#REF!</f>
        <v>#REF!</v>
      </c>
      <c r="BQ585" s="1" t="e">
        <f>BQ146-#REF!</f>
        <v>#REF!</v>
      </c>
      <c r="BR585" s="1" t="e">
        <f>BR146-#REF!</f>
        <v>#REF!</v>
      </c>
      <c r="BS585" s="1" t="e">
        <f>BS146-#REF!</f>
        <v>#REF!</v>
      </c>
      <c r="BT585" s="1" t="e">
        <f>BT146-#REF!</f>
        <v>#REF!</v>
      </c>
      <c r="BU585" s="1" t="e">
        <f>BU146-#REF!</f>
        <v>#REF!</v>
      </c>
      <c r="BV585" s="1" t="e">
        <f>BV146-#REF!</f>
        <v>#REF!</v>
      </c>
    </row>
    <row r="586" spans="7:74" hidden="1" x14ac:dyDescent="0.35">
      <c r="G586" s="1" t="e">
        <f>G147-#REF!</f>
        <v>#REF!</v>
      </c>
      <c r="H586" s="1" t="e">
        <f>H147-#REF!</f>
        <v>#REF!</v>
      </c>
      <c r="I586" s="1" t="e">
        <f>I147-#REF!</f>
        <v>#REF!</v>
      </c>
      <c r="J586" s="1" t="e">
        <f>J147-#REF!</f>
        <v>#REF!</v>
      </c>
      <c r="K586" s="1" t="e">
        <f>K147-#REF!</f>
        <v>#REF!</v>
      </c>
      <c r="L586" s="1" t="e">
        <f>L147-#REF!</f>
        <v>#REF!</v>
      </c>
      <c r="M586" s="1" t="e">
        <f>M147-#REF!</f>
        <v>#REF!</v>
      </c>
      <c r="N586" s="1" t="e">
        <f>N147-#REF!</f>
        <v>#REF!</v>
      </c>
      <c r="O586" s="1" t="e">
        <f>O147-#REF!</f>
        <v>#REF!</v>
      </c>
      <c r="P586" s="1" t="e">
        <f>P147-#REF!</f>
        <v>#REF!</v>
      </c>
      <c r="Q586" s="1" t="e">
        <f>Q147-#REF!</f>
        <v>#REF!</v>
      </c>
      <c r="R586" s="1" t="e">
        <f>R147-#REF!</f>
        <v>#REF!</v>
      </c>
      <c r="S586" s="1" t="e">
        <f>S147-#REF!</f>
        <v>#REF!</v>
      </c>
      <c r="T586" s="1" t="e">
        <f>T147-#REF!</f>
        <v>#REF!</v>
      </c>
      <c r="U586" s="1" t="e">
        <f>U147-#REF!</f>
        <v>#REF!</v>
      </c>
      <c r="V586" s="1" t="e">
        <f>V147-#REF!</f>
        <v>#REF!</v>
      </c>
      <c r="W586" s="1" t="e">
        <f>W147-#REF!</f>
        <v>#REF!</v>
      </c>
      <c r="X586" s="1" t="e">
        <f>X147-#REF!</f>
        <v>#REF!</v>
      </c>
      <c r="Y586" s="1" t="e">
        <f>Y147-#REF!</f>
        <v>#REF!</v>
      </c>
      <c r="Z586" s="1" t="e">
        <f>Z147-#REF!</f>
        <v>#REF!</v>
      </c>
      <c r="AA586" s="1" t="e">
        <f>AA147-#REF!</f>
        <v>#REF!</v>
      </c>
      <c r="AB586" s="1" t="e">
        <f>AB147-#REF!</f>
        <v>#REF!</v>
      </c>
      <c r="AC586" s="1" t="e">
        <f>AC147-#REF!</f>
        <v>#REF!</v>
      </c>
      <c r="AD586" s="1" t="e">
        <f>AD147-#REF!</f>
        <v>#REF!</v>
      </c>
      <c r="AE586" s="1" t="e">
        <f>AE147-#REF!</f>
        <v>#REF!</v>
      </c>
      <c r="AF586" s="1" t="e">
        <f>AF147-#REF!</f>
        <v>#REF!</v>
      </c>
      <c r="AG586" s="1" t="e">
        <f>AG147-#REF!</f>
        <v>#REF!</v>
      </c>
      <c r="AH586" s="1" t="e">
        <f>AH147-#REF!</f>
        <v>#REF!</v>
      </c>
      <c r="AI586" s="1" t="e">
        <f>AI147-#REF!</f>
        <v>#REF!</v>
      </c>
      <c r="AJ586" s="1" t="e">
        <f>AJ147-#REF!</f>
        <v>#REF!</v>
      </c>
      <c r="AK586" s="1" t="e">
        <f>AK147-#REF!</f>
        <v>#REF!</v>
      </c>
      <c r="AL586" s="1" t="e">
        <f>AL147-#REF!</f>
        <v>#REF!</v>
      </c>
      <c r="AM586" s="1" t="e">
        <f>AM147-#REF!</f>
        <v>#REF!</v>
      </c>
      <c r="AN586" s="1" t="e">
        <f>AN147-#REF!</f>
        <v>#REF!</v>
      </c>
      <c r="AO586" s="1" t="e">
        <f>AO147-#REF!</f>
        <v>#REF!</v>
      </c>
      <c r="AP586" s="1" t="e">
        <f>AP147-#REF!</f>
        <v>#REF!</v>
      </c>
      <c r="AQ586" s="1" t="e">
        <f>AQ147-#REF!</f>
        <v>#REF!</v>
      </c>
      <c r="AR586" s="1" t="e">
        <f>AR147-#REF!</f>
        <v>#REF!</v>
      </c>
      <c r="AS586" s="1" t="e">
        <f>AS147-#REF!</f>
        <v>#REF!</v>
      </c>
      <c r="AT586" s="1" t="e">
        <f>AT147-#REF!</f>
        <v>#REF!</v>
      </c>
      <c r="AU586" s="1" t="e">
        <f>AU147-#REF!</f>
        <v>#REF!</v>
      </c>
      <c r="AV586" s="1" t="e">
        <f>AV147-#REF!</f>
        <v>#REF!</v>
      </c>
      <c r="AW586" s="1" t="e">
        <f>AW147-#REF!</f>
        <v>#REF!</v>
      </c>
      <c r="AX586" s="1" t="e">
        <f>AX147-#REF!</f>
        <v>#REF!</v>
      </c>
      <c r="AY586" s="1" t="e">
        <f>AY147-#REF!</f>
        <v>#REF!</v>
      </c>
      <c r="AZ586" s="1" t="e">
        <f>AZ147-#REF!</f>
        <v>#REF!</v>
      </c>
      <c r="BA586" s="1" t="e">
        <f>BA147-#REF!</f>
        <v>#REF!</v>
      </c>
      <c r="BB586" s="1" t="e">
        <f>BB147-#REF!</f>
        <v>#REF!</v>
      </c>
      <c r="BC586" s="1" t="e">
        <f>BC147-#REF!</f>
        <v>#REF!</v>
      </c>
      <c r="BD586" s="1" t="e">
        <f>BD147-#REF!</f>
        <v>#REF!</v>
      </c>
      <c r="BE586" s="1" t="e">
        <f>BE147-#REF!</f>
        <v>#REF!</v>
      </c>
      <c r="BF586" s="1" t="e">
        <f>BF147-#REF!</f>
        <v>#REF!</v>
      </c>
      <c r="BG586" s="1" t="e">
        <f>BG147-#REF!</f>
        <v>#REF!</v>
      </c>
      <c r="BH586" s="1" t="e">
        <f>BH147-#REF!</f>
        <v>#REF!</v>
      </c>
      <c r="BI586" s="1" t="e">
        <f>BI147-#REF!</f>
        <v>#REF!</v>
      </c>
      <c r="BJ586" s="1" t="e">
        <f>BJ147-#REF!</f>
        <v>#REF!</v>
      </c>
      <c r="BK586" s="1" t="e">
        <f>BK147-#REF!</f>
        <v>#REF!</v>
      </c>
      <c r="BL586" s="1" t="e">
        <f>BL147-#REF!</f>
        <v>#REF!</v>
      </c>
      <c r="BM586" s="1" t="e">
        <f>BM147-#REF!</f>
        <v>#REF!</v>
      </c>
      <c r="BN586" s="1" t="e">
        <f>BN147-#REF!</f>
        <v>#REF!</v>
      </c>
      <c r="BO586" s="1" t="e">
        <f>BO147-#REF!</f>
        <v>#REF!</v>
      </c>
      <c r="BP586" s="1" t="e">
        <f>BP147-#REF!</f>
        <v>#REF!</v>
      </c>
      <c r="BQ586" s="1" t="e">
        <f>BQ147-#REF!</f>
        <v>#REF!</v>
      </c>
      <c r="BR586" s="1" t="e">
        <f>BR147-#REF!</f>
        <v>#REF!</v>
      </c>
      <c r="BS586" s="1" t="e">
        <f>BS147-#REF!</f>
        <v>#REF!</v>
      </c>
      <c r="BT586" s="1" t="e">
        <f>BT147-#REF!</f>
        <v>#REF!</v>
      </c>
      <c r="BU586" s="1" t="e">
        <f>BU147-#REF!</f>
        <v>#REF!</v>
      </c>
      <c r="BV586" s="1" t="e">
        <f>BV147-#REF!</f>
        <v>#REF!</v>
      </c>
    </row>
    <row r="587" spans="7:74" hidden="1" x14ac:dyDescent="0.35">
      <c r="G587" s="1" t="e">
        <f>G148-#REF!</f>
        <v>#REF!</v>
      </c>
      <c r="H587" s="1" t="e">
        <f>H148-#REF!</f>
        <v>#REF!</v>
      </c>
      <c r="I587" s="1" t="e">
        <f>I148-#REF!</f>
        <v>#REF!</v>
      </c>
      <c r="J587" s="1" t="e">
        <f>J148-#REF!</f>
        <v>#REF!</v>
      </c>
      <c r="K587" s="1" t="e">
        <f>K148-#REF!</f>
        <v>#REF!</v>
      </c>
      <c r="L587" s="1" t="e">
        <f>L148-#REF!</f>
        <v>#REF!</v>
      </c>
      <c r="M587" s="1" t="e">
        <f>M148-#REF!</f>
        <v>#REF!</v>
      </c>
      <c r="N587" s="1" t="e">
        <f>N148-#REF!</f>
        <v>#REF!</v>
      </c>
      <c r="O587" s="1" t="e">
        <f>O148-#REF!</f>
        <v>#REF!</v>
      </c>
      <c r="P587" s="1" t="e">
        <f>P148-#REF!</f>
        <v>#REF!</v>
      </c>
      <c r="Q587" s="1" t="e">
        <f>Q148-#REF!</f>
        <v>#REF!</v>
      </c>
      <c r="R587" s="1" t="e">
        <f>R148-#REF!</f>
        <v>#REF!</v>
      </c>
      <c r="S587" s="1" t="e">
        <f>S148-#REF!</f>
        <v>#REF!</v>
      </c>
      <c r="T587" s="1" t="e">
        <f>T148-#REF!</f>
        <v>#REF!</v>
      </c>
      <c r="U587" s="1" t="e">
        <f>U148-#REF!</f>
        <v>#REF!</v>
      </c>
      <c r="V587" s="1" t="e">
        <f>V148-#REF!</f>
        <v>#REF!</v>
      </c>
      <c r="W587" s="1" t="e">
        <f>W148-#REF!</f>
        <v>#REF!</v>
      </c>
      <c r="X587" s="1" t="e">
        <f>X148-#REF!</f>
        <v>#REF!</v>
      </c>
      <c r="Y587" s="1" t="e">
        <f>Y148-#REF!</f>
        <v>#REF!</v>
      </c>
      <c r="Z587" s="1" t="e">
        <f>Z148-#REF!</f>
        <v>#REF!</v>
      </c>
      <c r="AA587" s="1" t="e">
        <f>AA148-#REF!</f>
        <v>#REF!</v>
      </c>
      <c r="AB587" s="1" t="e">
        <f>AB148-#REF!</f>
        <v>#REF!</v>
      </c>
      <c r="AC587" s="1" t="e">
        <f>AC148-#REF!</f>
        <v>#REF!</v>
      </c>
      <c r="AD587" s="1" t="e">
        <f>AD148-#REF!</f>
        <v>#REF!</v>
      </c>
      <c r="AE587" s="1" t="e">
        <f>AE148-#REF!</f>
        <v>#REF!</v>
      </c>
      <c r="AF587" s="1" t="e">
        <f>AF148-#REF!</f>
        <v>#REF!</v>
      </c>
      <c r="AG587" s="1" t="e">
        <f>AG148-#REF!</f>
        <v>#REF!</v>
      </c>
      <c r="AH587" s="1" t="e">
        <f>AH148-#REF!</f>
        <v>#REF!</v>
      </c>
      <c r="AI587" s="1" t="e">
        <f>AI148-#REF!</f>
        <v>#REF!</v>
      </c>
      <c r="AJ587" s="1" t="e">
        <f>AJ148-#REF!</f>
        <v>#REF!</v>
      </c>
      <c r="AK587" s="1" t="e">
        <f>AK148-#REF!</f>
        <v>#REF!</v>
      </c>
      <c r="AL587" s="1" t="e">
        <f>AL148-#REF!</f>
        <v>#REF!</v>
      </c>
      <c r="AM587" s="1" t="e">
        <f>AM148-#REF!</f>
        <v>#REF!</v>
      </c>
      <c r="AN587" s="1" t="e">
        <f>AN148-#REF!</f>
        <v>#REF!</v>
      </c>
      <c r="AO587" s="1" t="e">
        <f>AO148-#REF!</f>
        <v>#REF!</v>
      </c>
      <c r="AP587" s="1" t="e">
        <f>AP148-#REF!</f>
        <v>#REF!</v>
      </c>
      <c r="AQ587" s="1" t="e">
        <f>AQ148-#REF!</f>
        <v>#REF!</v>
      </c>
      <c r="AR587" s="1" t="e">
        <f>AR148-#REF!</f>
        <v>#REF!</v>
      </c>
      <c r="AS587" s="1" t="e">
        <f>AS148-#REF!</f>
        <v>#REF!</v>
      </c>
      <c r="AT587" s="1" t="e">
        <f>AT148-#REF!</f>
        <v>#REF!</v>
      </c>
      <c r="AU587" s="1" t="e">
        <f>AU148-#REF!</f>
        <v>#REF!</v>
      </c>
      <c r="AV587" s="1" t="e">
        <f>AV148-#REF!</f>
        <v>#REF!</v>
      </c>
      <c r="AW587" s="1" t="e">
        <f>AW148-#REF!</f>
        <v>#REF!</v>
      </c>
      <c r="AX587" s="1" t="e">
        <f>AX148-#REF!</f>
        <v>#REF!</v>
      </c>
      <c r="AY587" s="1" t="e">
        <f>AY148-#REF!</f>
        <v>#REF!</v>
      </c>
      <c r="AZ587" s="1" t="e">
        <f>AZ148-#REF!</f>
        <v>#REF!</v>
      </c>
      <c r="BA587" s="1" t="e">
        <f>BA148-#REF!</f>
        <v>#REF!</v>
      </c>
      <c r="BB587" s="1" t="e">
        <f>BB148-#REF!</f>
        <v>#REF!</v>
      </c>
      <c r="BC587" s="1" t="e">
        <f>BC148-#REF!</f>
        <v>#REF!</v>
      </c>
      <c r="BD587" s="1" t="e">
        <f>BD148-#REF!</f>
        <v>#REF!</v>
      </c>
      <c r="BE587" s="1" t="e">
        <f>BE148-#REF!</f>
        <v>#REF!</v>
      </c>
      <c r="BF587" s="1" t="e">
        <f>BF148-#REF!</f>
        <v>#REF!</v>
      </c>
      <c r="BG587" s="1" t="e">
        <f>BG148-#REF!</f>
        <v>#REF!</v>
      </c>
      <c r="BH587" s="1" t="e">
        <f>BH148-#REF!</f>
        <v>#REF!</v>
      </c>
      <c r="BI587" s="1" t="e">
        <f>BI148-#REF!</f>
        <v>#REF!</v>
      </c>
      <c r="BJ587" s="1" t="e">
        <f>BJ148-#REF!</f>
        <v>#REF!</v>
      </c>
      <c r="BK587" s="1" t="e">
        <f>BK148-#REF!</f>
        <v>#REF!</v>
      </c>
      <c r="BL587" s="1" t="e">
        <f>BL148-#REF!</f>
        <v>#REF!</v>
      </c>
      <c r="BM587" s="1" t="e">
        <f>BM148-#REF!</f>
        <v>#REF!</v>
      </c>
      <c r="BN587" s="1" t="e">
        <f>BN148-#REF!</f>
        <v>#REF!</v>
      </c>
      <c r="BO587" s="1" t="e">
        <f>BO148-#REF!</f>
        <v>#REF!</v>
      </c>
      <c r="BP587" s="1" t="e">
        <f>BP148-#REF!</f>
        <v>#REF!</v>
      </c>
      <c r="BQ587" s="1" t="e">
        <f>BQ148-#REF!</f>
        <v>#REF!</v>
      </c>
      <c r="BR587" s="1" t="e">
        <f>BR148-#REF!</f>
        <v>#REF!</v>
      </c>
      <c r="BS587" s="1" t="e">
        <f>BS148-#REF!</f>
        <v>#REF!</v>
      </c>
      <c r="BT587" s="1" t="e">
        <f>BT148-#REF!</f>
        <v>#REF!</v>
      </c>
      <c r="BU587" s="1" t="e">
        <f>BU148-#REF!</f>
        <v>#REF!</v>
      </c>
      <c r="BV587" s="1" t="e">
        <f>BV148-#REF!</f>
        <v>#REF!</v>
      </c>
    </row>
    <row r="588" spans="7:74" hidden="1" x14ac:dyDescent="0.35">
      <c r="G588" s="1" t="e">
        <f>G149-#REF!</f>
        <v>#REF!</v>
      </c>
      <c r="H588" s="1" t="e">
        <f>H149-#REF!</f>
        <v>#REF!</v>
      </c>
      <c r="I588" s="1" t="e">
        <f>I149-#REF!</f>
        <v>#REF!</v>
      </c>
      <c r="J588" s="1" t="e">
        <f>J149-#REF!</f>
        <v>#REF!</v>
      </c>
      <c r="K588" s="1" t="e">
        <f>K149-#REF!</f>
        <v>#REF!</v>
      </c>
      <c r="L588" s="1" t="e">
        <f>L149-#REF!</f>
        <v>#REF!</v>
      </c>
      <c r="M588" s="1" t="e">
        <f>M149-#REF!</f>
        <v>#REF!</v>
      </c>
      <c r="N588" s="1" t="e">
        <f>N149-#REF!</f>
        <v>#REF!</v>
      </c>
      <c r="O588" s="1" t="e">
        <f>O149-#REF!</f>
        <v>#REF!</v>
      </c>
      <c r="P588" s="1" t="e">
        <f>P149-#REF!</f>
        <v>#REF!</v>
      </c>
      <c r="Q588" s="1" t="e">
        <f>Q149-#REF!</f>
        <v>#REF!</v>
      </c>
      <c r="R588" s="1" t="e">
        <f>R149-#REF!</f>
        <v>#REF!</v>
      </c>
      <c r="S588" s="1" t="e">
        <f>S149-#REF!</f>
        <v>#REF!</v>
      </c>
      <c r="T588" s="1" t="e">
        <f>T149-#REF!</f>
        <v>#REF!</v>
      </c>
      <c r="U588" s="1" t="e">
        <f>U149-#REF!</f>
        <v>#REF!</v>
      </c>
      <c r="V588" s="1" t="e">
        <f>V149-#REF!</f>
        <v>#REF!</v>
      </c>
      <c r="W588" s="1" t="e">
        <f>W149-#REF!</f>
        <v>#REF!</v>
      </c>
      <c r="X588" s="1" t="e">
        <f>X149-#REF!</f>
        <v>#REF!</v>
      </c>
      <c r="Y588" s="1" t="e">
        <f>Y149-#REF!</f>
        <v>#REF!</v>
      </c>
      <c r="Z588" s="1" t="e">
        <f>Z149-#REF!</f>
        <v>#REF!</v>
      </c>
      <c r="AA588" s="1" t="e">
        <f>AA149-#REF!</f>
        <v>#REF!</v>
      </c>
      <c r="AB588" s="1" t="e">
        <f>AB149-#REF!</f>
        <v>#REF!</v>
      </c>
      <c r="AC588" s="1" t="e">
        <f>AC149-#REF!</f>
        <v>#REF!</v>
      </c>
      <c r="AD588" s="1" t="e">
        <f>AD149-#REF!</f>
        <v>#REF!</v>
      </c>
      <c r="AE588" s="1" t="e">
        <f>AE149-#REF!</f>
        <v>#REF!</v>
      </c>
      <c r="AF588" s="1" t="e">
        <f>AF149-#REF!</f>
        <v>#REF!</v>
      </c>
      <c r="AG588" s="1" t="e">
        <f>AG149-#REF!</f>
        <v>#REF!</v>
      </c>
      <c r="AH588" s="1" t="e">
        <f>AH149-#REF!</f>
        <v>#REF!</v>
      </c>
      <c r="AI588" s="1" t="e">
        <f>AI149-#REF!</f>
        <v>#REF!</v>
      </c>
      <c r="AJ588" s="1" t="e">
        <f>AJ149-#REF!</f>
        <v>#REF!</v>
      </c>
      <c r="AK588" s="1" t="e">
        <f>AK149-#REF!</f>
        <v>#REF!</v>
      </c>
      <c r="AL588" s="1" t="e">
        <f>AL149-#REF!</f>
        <v>#REF!</v>
      </c>
      <c r="AM588" s="1" t="e">
        <f>AM149-#REF!</f>
        <v>#REF!</v>
      </c>
      <c r="AN588" s="1" t="e">
        <f>AN149-#REF!</f>
        <v>#REF!</v>
      </c>
      <c r="AO588" s="1" t="e">
        <f>AO149-#REF!</f>
        <v>#REF!</v>
      </c>
      <c r="AP588" s="1" t="e">
        <f>AP149-#REF!</f>
        <v>#REF!</v>
      </c>
      <c r="AQ588" s="1" t="e">
        <f>AQ149-#REF!</f>
        <v>#REF!</v>
      </c>
      <c r="AR588" s="1" t="e">
        <f>AR149-#REF!</f>
        <v>#REF!</v>
      </c>
      <c r="AS588" s="1" t="e">
        <f>AS149-#REF!</f>
        <v>#REF!</v>
      </c>
      <c r="AT588" s="1" t="e">
        <f>AT149-#REF!</f>
        <v>#REF!</v>
      </c>
      <c r="AU588" s="1" t="e">
        <f>AU149-#REF!</f>
        <v>#REF!</v>
      </c>
      <c r="AV588" s="1" t="e">
        <f>AV149-#REF!</f>
        <v>#REF!</v>
      </c>
      <c r="AW588" s="1" t="e">
        <f>AW149-#REF!</f>
        <v>#REF!</v>
      </c>
      <c r="AX588" s="1" t="e">
        <f>AX149-#REF!</f>
        <v>#REF!</v>
      </c>
      <c r="AY588" s="1" t="e">
        <f>AY149-#REF!</f>
        <v>#REF!</v>
      </c>
      <c r="AZ588" s="1" t="e">
        <f>AZ149-#REF!</f>
        <v>#REF!</v>
      </c>
      <c r="BA588" s="1" t="e">
        <f>BA149-#REF!</f>
        <v>#REF!</v>
      </c>
      <c r="BB588" s="1" t="e">
        <f>BB149-#REF!</f>
        <v>#REF!</v>
      </c>
      <c r="BC588" s="1" t="e">
        <f>BC149-#REF!</f>
        <v>#REF!</v>
      </c>
      <c r="BD588" s="1" t="e">
        <f>BD149-#REF!</f>
        <v>#REF!</v>
      </c>
      <c r="BE588" s="1" t="e">
        <f>BE149-#REF!</f>
        <v>#REF!</v>
      </c>
      <c r="BF588" s="1" t="e">
        <f>BF149-#REF!</f>
        <v>#REF!</v>
      </c>
      <c r="BG588" s="1" t="e">
        <f>BG149-#REF!</f>
        <v>#REF!</v>
      </c>
      <c r="BH588" s="1" t="e">
        <f>BH149-#REF!</f>
        <v>#REF!</v>
      </c>
      <c r="BI588" s="1" t="e">
        <f>BI149-#REF!</f>
        <v>#REF!</v>
      </c>
      <c r="BJ588" s="1" t="e">
        <f>BJ149-#REF!</f>
        <v>#REF!</v>
      </c>
      <c r="BK588" s="1" t="e">
        <f>BK149-#REF!</f>
        <v>#REF!</v>
      </c>
      <c r="BL588" s="1" t="e">
        <f>BL149-#REF!</f>
        <v>#REF!</v>
      </c>
      <c r="BM588" s="1" t="e">
        <f>BM149-#REF!</f>
        <v>#REF!</v>
      </c>
      <c r="BN588" s="1" t="e">
        <f>BN149-#REF!</f>
        <v>#REF!</v>
      </c>
      <c r="BO588" s="1" t="e">
        <f>BO149-#REF!</f>
        <v>#REF!</v>
      </c>
      <c r="BP588" s="1" t="e">
        <f>BP149-#REF!</f>
        <v>#REF!</v>
      </c>
      <c r="BQ588" s="1" t="e">
        <f>BQ149-#REF!</f>
        <v>#REF!</v>
      </c>
      <c r="BR588" s="1" t="e">
        <f>BR149-#REF!</f>
        <v>#REF!</v>
      </c>
      <c r="BS588" s="1" t="e">
        <f>BS149-#REF!</f>
        <v>#REF!</v>
      </c>
      <c r="BT588" s="1" t="e">
        <f>BT149-#REF!</f>
        <v>#REF!</v>
      </c>
      <c r="BU588" s="1" t="e">
        <f>BU149-#REF!</f>
        <v>#REF!</v>
      </c>
      <c r="BV588" s="1" t="e">
        <f>BV149-#REF!</f>
        <v>#REF!</v>
      </c>
    </row>
    <row r="589" spans="7:74" hidden="1" x14ac:dyDescent="0.35">
      <c r="G589" s="1" t="e">
        <f>G150-#REF!</f>
        <v>#REF!</v>
      </c>
      <c r="H589" s="1" t="e">
        <f>H150-#REF!</f>
        <v>#REF!</v>
      </c>
      <c r="I589" s="1" t="e">
        <f>I150-#REF!</f>
        <v>#REF!</v>
      </c>
      <c r="J589" s="1" t="e">
        <f>J150-#REF!</f>
        <v>#REF!</v>
      </c>
      <c r="K589" s="1" t="e">
        <f>K150-#REF!</f>
        <v>#REF!</v>
      </c>
      <c r="L589" s="1" t="e">
        <f>L150-#REF!</f>
        <v>#REF!</v>
      </c>
      <c r="M589" s="1" t="e">
        <f>M150-#REF!</f>
        <v>#REF!</v>
      </c>
      <c r="N589" s="1" t="e">
        <f>N150-#REF!</f>
        <v>#REF!</v>
      </c>
      <c r="O589" s="1" t="e">
        <f>O150-#REF!</f>
        <v>#REF!</v>
      </c>
      <c r="P589" s="1" t="e">
        <f>P150-#REF!</f>
        <v>#REF!</v>
      </c>
      <c r="Q589" s="1" t="e">
        <f>Q150-#REF!</f>
        <v>#REF!</v>
      </c>
      <c r="R589" s="1" t="e">
        <f>R150-#REF!</f>
        <v>#REF!</v>
      </c>
      <c r="S589" s="1" t="e">
        <f>S150-#REF!</f>
        <v>#REF!</v>
      </c>
      <c r="T589" s="1" t="e">
        <f>T150-#REF!</f>
        <v>#REF!</v>
      </c>
      <c r="U589" s="1" t="e">
        <f>U150-#REF!</f>
        <v>#REF!</v>
      </c>
      <c r="V589" s="1" t="e">
        <f>V150-#REF!</f>
        <v>#REF!</v>
      </c>
      <c r="W589" s="1" t="e">
        <f>W150-#REF!</f>
        <v>#REF!</v>
      </c>
      <c r="X589" s="1" t="e">
        <f>X150-#REF!</f>
        <v>#REF!</v>
      </c>
      <c r="Y589" s="1" t="e">
        <f>Y150-#REF!</f>
        <v>#REF!</v>
      </c>
      <c r="Z589" s="1" t="e">
        <f>Z150-#REF!</f>
        <v>#REF!</v>
      </c>
      <c r="AA589" s="1" t="e">
        <f>AA150-#REF!</f>
        <v>#REF!</v>
      </c>
      <c r="AB589" s="1" t="e">
        <f>AB150-#REF!</f>
        <v>#REF!</v>
      </c>
      <c r="AC589" s="1" t="e">
        <f>AC150-#REF!</f>
        <v>#REF!</v>
      </c>
      <c r="AD589" s="1" t="e">
        <f>AD150-#REF!</f>
        <v>#REF!</v>
      </c>
      <c r="AE589" s="1" t="e">
        <f>AE150-#REF!</f>
        <v>#REF!</v>
      </c>
      <c r="AF589" s="1" t="e">
        <f>AF150-#REF!</f>
        <v>#REF!</v>
      </c>
      <c r="AG589" s="1" t="e">
        <f>AG150-#REF!</f>
        <v>#REF!</v>
      </c>
      <c r="AH589" s="1" t="e">
        <f>AH150-#REF!</f>
        <v>#REF!</v>
      </c>
      <c r="AI589" s="1" t="e">
        <f>AI150-#REF!</f>
        <v>#REF!</v>
      </c>
      <c r="AJ589" s="1" t="e">
        <f>AJ150-#REF!</f>
        <v>#REF!</v>
      </c>
      <c r="AK589" s="1" t="e">
        <f>AK150-#REF!</f>
        <v>#REF!</v>
      </c>
      <c r="AL589" s="1" t="e">
        <f>AL150-#REF!</f>
        <v>#REF!</v>
      </c>
      <c r="AM589" s="1" t="e">
        <f>AM150-#REF!</f>
        <v>#REF!</v>
      </c>
      <c r="AN589" s="1" t="e">
        <f>AN150-#REF!</f>
        <v>#REF!</v>
      </c>
      <c r="AO589" s="1" t="e">
        <f>AO150-#REF!</f>
        <v>#REF!</v>
      </c>
      <c r="AP589" s="1" t="e">
        <f>AP150-#REF!</f>
        <v>#REF!</v>
      </c>
      <c r="AQ589" s="1" t="e">
        <f>AQ150-#REF!</f>
        <v>#REF!</v>
      </c>
      <c r="AR589" s="1" t="e">
        <f>AR150-#REF!</f>
        <v>#REF!</v>
      </c>
      <c r="AS589" s="1" t="e">
        <f>AS150-#REF!</f>
        <v>#REF!</v>
      </c>
      <c r="AT589" s="1" t="e">
        <f>AT150-#REF!</f>
        <v>#REF!</v>
      </c>
      <c r="AU589" s="1" t="e">
        <f>AU150-#REF!</f>
        <v>#REF!</v>
      </c>
      <c r="AV589" s="1" t="e">
        <f>AV150-#REF!</f>
        <v>#REF!</v>
      </c>
      <c r="AW589" s="1" t="e">
        <f>AW150-#REF!</f>
        <v>#REF!</v>
      </c>
      <c r="AX589" s="1" t="e">
        <f>AX150-#REF!</f>
        <v>#REF!</v>
      </c>
      <c r="AY589" s="1" t="e">
        <f>AY150-#REF!</f>
        <v>#REF!</v>
      </c>
      <c r="AZ589" s="1" t="e">
        <f>AZ150-#REF!</f>
        <v>#REF!</v>
      </c>
      <c r="BA589" s="1" t="e">
        <f>BA150-#REF!</f>
        <v>#REF!</v>
      </c>
      <c r="BB589" s="1" t="e">
        <f>BB150-#REF!</f>
        <v>#REF!</v>
      </c>
      <c r="BC589" s="1" t="e">
        <f>BC150-#REF!</f>
        <v>#REF!</v>
      </c>
      <c r="BD589" s="1" t="e">
        <f>BD150-#REF!</f>
        <v>#REF!</v>
      </c>
      <c r="BE589" s="1" t="e">
        <f>BE150-#REF!</f>
        <v>#REF!</v>
      </c>
      <c r="BF589" s="1" t="e">
        <f>BF150-#REF!</f>
        <v>#REF!</v>
      </c>
      <c r="BG589" s="1" t="e">
        <f>BG150-#REF!</f>
        <v>#REF!</v>
      </c>
      <c r="BH589" s="1" t="e">
        <f>BH150-#REF!</f>
        <v>#REF!</v>
      </c>
      <c r="BI589" s="1" t="e">
        <f>BI150-#REF!</f>
        <v>#REF!</v>
      </c>
      <c r="BJ589" s="1" t="e">
        <f>BJ150-#REF!</f>
        <v>#REF!</v>
      </c>
      <c r="BK589" s="1" t="e">
        <f>BK150-#REF!</f>
        <v>#REF!</v>
      </c>
      <c r="BL589" s="1" t="e">
        <f>BL150-#REF!</f>
        <v>#REF!</v>
      </c>
      <c r="BM589" s="1" t="e">
        <f>BM150-#REF!</f>
        <v>#REF!</v>
      </c>
      <c r="BN589" s="1" t="e">
        <f>BN150-#REF!</f>
        <v>#REF!</v>
      </c>
      <c r="BO589" s="1" t="e">
        <f>BO150-#REF!</f>
        <v>#REF!</v>
      </c>
      <c r="BP589" s="1" t="e">
        <f>BP150-#REF!</f>
        <v>#REF!</v>
      </c>
      <c r="BQ589" s="1" t="e">
        <f>BQ150-#REF!</f>
        <v>#REF!</v>
      </c>
      <c r="BR589" s="1" t="e">
        <f>BR150-#REF!</f>
        <v>#REF!</v>
      </c>
      <c r="BS589" s="1" t="e">
        <f>BS150-#REF!</f>
        <v>#REF!</v>
      </c>
      <c r="BT589" s="1" t="e">
        <f>BT150-#REF!</f>
        <v>#REF!</v>
      </c>
      <c r="BU589" s="1" t="e">
        <f>BU150-#REF!</f>
        <v>#REF!</v>
      </c>
      <c r="BV589" s="1" t="e">
        <f>BV150-#REF!</f>
        <v>#REF!</v>
      </c>
    </row>
    <row r="590" spans="7:74" hidden="1" x14ac:dyDescent="0.35">
      <c r="G590" s="1" t="e">
        <f>G151-#REF!</f>
        <v>#REF!</v>
      </c>
      <c r="H590" s="1" t="e">
        <f>H151-#REF!</f>
        <v>#REF!</v>
      </c>
      <c r="I590" s="1" t="e">
        <f>I151-#REF!</f>
        <v>#REF!</v>
      </c>
      <c r="J590" s="1" t="e">
        <f>J151-#REF!</f>
        <v>#REF!</v>
      </c>
      <c r="K590" s="1" t="e">
        <f>K151-#REF!</f>
        <v>#REF!</v>
      </c>
      <c r="L590" s="1" t="e">
        <f>L151-#REF!</f>
        <v>#REF!</v>
      </c>
      <c r="M590" s="1" t="e">
        <f>M151-#REF!</f>
        <v>#REF!</v>
      </c>
      <c r="N590" s="1" t="e">
        <f>N151-#REF!</f>
        <v>#REF!</v>
      </c>
      <c r="O590" s="1" t="e">
        <f>O151-#REF!</f>
        <v>#REF!</v>
      </c>
      <c r="P590" s="1" t="e">
        <f>P151-#REF!</f>
        <v>#REF!</v>
      </c>
      <c r="Q590" s="1" t="e">
        <f>Q151-#REF!</f>
        <v>#REF!</v>
      </c>
      <c r="R590" s="1" t="e">
        <f>R151-#REF!</f>
        <v>#REF!</v>
      </c>
      <c r="S590" s="1" t="e">
        <f>S151-#REF!</f>
        <v>#REF!</v>
      </c>
      <c r="T590" s="1" t="e">
        <f>T151-#REF!</f>
        <v>#REF!</v>
      </c>
      <c r="U590" s="1" t="e">
        <f>U151-#REF!</f>
        <v>#REF!</v>
      </c>
      <c r="V590" s="1" t="e">
        <f>V151-#REF!</f>
        <v>#REF!</v>
      </c>
      <c r="W590" s="1" t="e">
        <f>W151-#REF!</f>
        <v>#REF!</v>
      </c>
      <c r="X590" s="1" t="e">
        <f>X151-#REF!</f>
        <v>#REF!</v>
      </c>
      <c r="Y590" s="1" t="e">
        <f>Y151-#REF!</f>
        <v>#REF!</v>
      </c>
      <c r="Z590" s="1" t="e">
        <f>Z151-#REF!</f>
        <v>#REF!</v>
      </c>
      <c r="AA590" s="1" t="e">
        <f>AA151-#REF!</f>
        <v>#REF!</v>
      </c>
      <c r="AB590" s="1" t="e">
        <f>AB151-#REF!</f>
        <v>#REF!</v>
      </c>
      <c r="AC590" s="1" t="e">
        <f>AC151-#REF!</f>
        <v>#REF!</v>
      </c>
      <c r="AD590" s="1" t="e">
        <f>AD151-#REF!</f>
        <v>#REF!</v>
      </c>
      <c r="AE590" s="1" t="e">
        <f>AE151-#REF!</f>
        <v>#REF!</v>
      </c>
      <c r="AF590" s="1" t="e">
        <f>AF151-#REF!</f>
        <v>#REF!</v>
      </c>
      <c r="AG590" s="1" t="e">
        <f>AG151-#REF!</f>
        <v>#REF!</v>
      </c>
      <c r="AH590" s="1" t="e">
        <f>AH151-#REF!</f>
        <v>#REF!</v>
      </c>
      <c r="AI590" s="1" t="e">
        <f>AI151-#REF!</f>
        <v>#REF!</v>
      </c>
      <c r="AJ590" s="1" t="e">
        <f>AJ151-#REF!</f>
        <v>#REF!</v>
      </c>
      <c r="AK590" s="1" t="e">
        <f>AK151-#REF!</f>
        <v>#REF!</v>
      </c>
      <c r="AL590" s="1" t="e">
        <f>AL151-#REF!</f>
        <v>#REF!</v>
      </c>
      <c r="AM590" s="1" t="e">
        <f>AM151-#REF!</f>
        <v>#REF!</v>
      </c>
      <c r="AN590" s="1" t="e">
        <f>AN151-#REF!</f>
        <v>#REF!</v>
      </c>
      <c r="AO590" s="1" t="e">
        <f>AO151-#REF!</f>
        <v>#REF!</v>
      </c>
      <c r="AP590" s="1" t="e">
        <f>AP151-#REF!</f>
        <v>#REF!</v>
      </c>
      <c r="AQ590" s="1" t="e">
        <f>AQ151-#REF!</f>
        <v>#REF!</v>
      </c>
      <c r="AR590" s="1" t="e">
        <f>AR151-#REF!</f>
        <v>#REF!</v>
      </c>
      <c r="AS590" s="1" t="e">
        <f>AS151-#REF!</f>
        <v>#REF!</v>
      </c>
      <c r="AT590" s="1" t="e">
        <f>AT151-#REF!</f>
        <v>#REF!</v>
      </c>
      <c r="AU590" s="1" t="e">
        <f>AU151-#REF!</f>
        <v>#REF!</v>
      </c>
      <c r="AV590" s="1" t="e">
        <f>AV151-#REF!</f>
        <v>#REF!</v>
      </c>
      <c r="AW590" s="1" t="e">
        <f>AW151-#REF!</f>
        <v>#REF!</v>
      </c>
      <c r="AX590" s="1" t="e">
        <f>AX151-#REF!</f>
        <v>#REF!</v>
      </c>
      <c r="AY590" s="1" t="e">
        <f>AY151-#REF!</f>
        <v>#REF!</v>
      </c>
      <c r="AZ590" s="1" t="e">
        <f>AZ151-#REF!</f>
        <v>#REF!</v>
      </c>
      <c r="BA590" s="1" t="e">
        <f>BA151-#REF!</f>
        <v>#REF!</v>
      </c>
      <c r="BB590" s="1" t="e">
        <f>BB151-#REF!</f>
        <v>#REF!</v>
      </c>
      <c r="BC590" s="1" t="e">
        <f>BC151-#REF!</f>
        <v>#REF!</v>
      </c>
      <c r="BD590" s="1" t="e">
        <f>BD151-#REF!</f>
        <v>#REF!</v>
      </c>
      <c r="BE590" s="1" t="e">
        <f>BE151-#REF!</f>
        <v>#REF!</v>
      </c>
      <c r="BF590" s="1" t="e">
        <f>BF151-#REF!</f>
        <v>#REF!</v>
      </c>
      <c r="BG590" s="1" t="e">
        <f>BG151-#REF!</f>
        <v>#REF!</v>
      </c>
      <c r="BH590" s="1" t="e">
        <f>BH151-#REF!</f>
        <v>#REF!</v>
      </c>
      <c r="BI590" s="1" t="e">
        <f>BI151-#REF!</f>
        <v>#REF!</v>
      </c>
      <c r="BJ590" s="1" t="e">
        <f>BJ151-#REF!</f>
        <v>#REF!</v>
      </c>
      <c r="BK590" s="1" t="e">
        <f>BK151-#REF!</f>
        <v>#REF!</v>
      </c>
      <c r="BL590" s="1" t="e">
        <f>BL151-#REF!</f>
        <v>#REF!</v>
      </c>
      <c r="BM590" s="1" t="e">
        <f>BM151-#REF!</f>
        <v>#REF!</v>
      </c>
      <c r="BN590" s="1" t="e">
        <f>BN151-#REF!</f>
        <v>#REF!</v>
      </c>
      <c r="BO590" s="1" t="e">
        <f>BO151-#REF!</f>
        <v>#REF!</v>
      </c>
      <c r="BP590" s="1" t="e">
        <f>BP151-#REF!</f>
        <v>#REF!</v>
      </c>
      <c r="BQ590" s="1" t="e">
        <f>BQ151-#REF!</f>
        <v>#REF!</v>
      </c>
      <c r="BR590" s="1" t="e">
        <f>BR151-#REF!</f>
        <v>#REF!</v>
      </c>
      <c r="BS590" s="1" t="e">
        <f>BS151-#REF!</f>
        <v>#REF!</v>
      </c>
      <c r="BT590" s="1" t="e">
        <f>BT151-#REF!</f>
        <v>#REF!</v>
      </c>
      <c r="BU590" s="1" t="e">
        <f>BU151-#REF!</f>
        <v>#REF!</v>
      </c>
      <c r="BV590" s="1" t="e">
        <f>BV151-#REF!</f>
        <v>#REF!</v>
      </c>
    </row>
    <row r="591" spans="7:74" hidden="1" x14ac:dyDescent="0.35">
      <c r="G591" s="1" t="e">
        <f>G152-#REF!</f>
        <v>#REF!</v>
      </c>
      <c r="H591" s="1" t="e">
        <f>H152-#REF!</f>
        <v>#REF!</v>
      </c>
      <c r="I591" s="1" t="e">
        <f>I152-#REF!</f>
        <v>#REF!</v>
      </c>
      <c r="J591" s="1" t="e">
        <f>J152-#REF!</f>
        <v>#REF!</v>
      </c>
      <c r="K591" s="1" t="e">
        <f>K152-#REF!</f>
        <v>#REF!</v>
      </c>
      <c r="L591" s="1" t="e">
        <f>L152-#REF!</f>
        <v>#REF!</v>
      </c>
      <c r="M591" s="1" t="e">
        <f>M152-#REF!</f>
        <v>#REF!</v>
      </c>
      <c r="N591" s="1" t="e">
        <f>N152-#REF!</f>
        <v>#REF!</v>
      </c>
      <c r="O591" s="1" t="e">
        <f>O152-#REF!</f>
        <v>#REF!</v>
      </c>
      <c r="P591" s="1" t="e">
        <f>P152-#REF!</f>
        <v>#REF!</v>
      </c>
      <c r="Q591" s="1" t="e">
        <f>Q152-#REF!</f>
        <v>#REF!</v>
      </c>
      <c r="R591" s="1" t="e">
        <f>R152-#REF!</f>
        <v>#REF!</v>
      </c>
      <c r="S591" s="1" t="e">
        <f>S152-#REF!</f>
        <v>#REF!</v>
      </c>
      <c r="T591" s="1" t="e">
        <f>T152-#REF!</f>
        <v>#REF!</v>
      </c>
      <c r="U591" s="1" t="e">
        <f>U152-#REF!</f>
        <v>#REF!</v>
      </c>
      <c r="V591" s="1" t="e">
        <f>V152-#REF!</f>
        <v>#REF!</v>
      </c>
      <c r="W591" s="1" t="e">
        <f>W152-#REF!</f>
        <v>#REF!</v>
      </c>
      <c r="X591" s="1" t="e">
        <f>X152-#REF!</f>
        <v>#REF!</v>
      </c>
      <c r="Y591" s="1" t="e">
        <f>Y152-#REF!</f>
        <v>#REF!</v>
      </c>
      <c r="Z591" s="1" t="e">
        <f>Z152-#REF!</f>
        <v>#REF!</v>
      </c>
      <c r="AA591" s="1" t="e">
        <f>AA152-#REF!</f>
        <v>#REF!</v>
      </c>
      <c r="AB591" s="1" t="e">
        <f>AB152-#REF!</f>
        <v>#REF!</v>
      </c>
      <c r="AC591" s="1" t="e">
        <f>AC152-#REF!</f>
        <v>#REF!</v>
      </c>
      <c r="AD591" s="1" t="e">
        <f>AD152-#REF!</f>
        <v>#REF!</v>
      </c>
      <c r="AE591" s="1" t="e">
        <f>AE152-#REF!</f>
        <v>#REF!</v>
      </c>
      <c r="AF591" s="1" t="e">
        <f>AF152-#REF!</f>
        <v>#REF!</v>
      </c>
      <c r="AG591" s="1" t="e">
        <f>AG152-#REF!</f>
        <v>#REF!</v>
      </c>
      <c r="AH591" s="1" t="e">
        <f>AH152-#REF!</f>
        <v>#REF!</v>
      </c>
      <c r="AI591" s="1" t="e">
        <f>AI152-#REF!</f>
        <v>#REF!</v>
      </c>
      <c r="AJ591" s="1" t="e">
        <f>AJ152-#REF!</f>
        <v>#REF!</v>
      </c>
      <c r="AK591" s="1" t="e">
        <f>AK152-#REF!</f>
        <v>#REF!</v>
      </c>
      <c r="AL591" s="1" t="e">
        <f>AL152-#REF!</f>
        <v>#REF!</v>
      </c>
      <c r="AM591" s="1" t="e">
        <f>AM152-#REF!</f>
        <v>#REF!</v>
      </c>
      <c r="AN591" s="1" t="e">
        <f>AN152-#REF!</f>
        <v>#REF!</v>
      </c>
      <c r="AO591" s="1" t="e">
        <f>AO152-#REF!</f>
        <v>#REF!</v>
      </c>
      <c r="AP591" s="1" t="e">
        <f>AP152-#REF!</f>
        <v>#REF!</v>
      </c>
      <c r="AQ591" s="1" t="e">
        <f>AQ152-#REF!</f>
        <v>#REF!</v>
      </c>
      <c r="AR591" s="1" t="e">
        <f>AR152-#REF!</f>
        <v>#REF!</v>
      </c>
      <c r="AS591" s="1" t="e">
        <f>AS152-#REF!</f>
        <v>#REF!</v>
      </c>
      <c r="AT591" s="1" t="e">
        <f>AT152-#REF!</f>
        <v>#REF!</v>
      </c>
      <c r="AU591" s="1" t="e">
        <f>AU152-#REF!</f>
        <v>#REF!</v>
      </c>
      <c r="AV591" s="1" t="e">
        <f>AV152-#REF!</f>
        <v>#REF!</v>
      </c>
      <c r="AW591" s="1" t="e">
        <f>AW152-#REF!</f>
        <v>#REF!</v>
      </c>
      <c r="AX591" s="1" t="e">
        <f>AX152-#REF!</f>
        <v>#REF!</v>
      </c>
      <c r="AY591" s="1" t="e">
        <f>AY152-#REF!</f>
        <v>#REF!</v>
      </c>
      <c r="AZ591" s="1" t="e">
        <f>AZ152-#REF!</f>
        <v>#REF!</v>
      </c>
      <c r="BA591" s="1" t="e">
        <f>BA152-#REF!</f>
        <v>#REF!</v>
      </c>
      <c r="BB591" s="1" t="e">
        <f>BB152-#REF!</f>
        <v>#REF!</v>
      </c>
      <c r="BC591" s="1" t="e">
        <f>BC152-#REF!</f>
        <v>#REF!</v>
      </c>
      <c r="BD591" s="1" t="e">
        <f>BD152-#REF!</f>
        <v>#REF!</v>
      </c>
      <c r="BE591" s="1" t="e">
        <f>BE152-#REF!</f>
        <v>#REF!</v>
      </c>
      <c r="BF591" s="1" t="e">
        <f>BF152-#REF!</f>
        <v>#REF!</v>
      </c>
      <c r="BG591" s="1" t="e">
        <f>BG152-#REF!</f>
        <v>#REF!</v>
      </c>
      <c r="BH591" s="1" t="e">
        <f>BH152-#REF!</f>
        <v>#REF!</v>
      </c>
      <c r="BI591" s="1" t="e">
        <f>BI152-#REF!</f>
        <v>#REF!</v>
      </c>
      <c r="BJ591" s="1" t="e">
        <f>BJ152-#REF!</f>
        <v>#REF!</v>
      </c>
      <c r="BK591" s="1" t="e">
        <f>BK152-#REF!</f>
        <v>#REF!</v>
      </c>
      <c r="BL591" s="1" t="e">
        <f>BL152-#REF!</f>
        <v>#REF!</v>
      </c>
      <c r="BM591" s="1" t="e">
        <f>BM152-#REF!</f>
        <v>#REF!</v>
      </c>
      <c r="BN591" s="1" t="e">
        <f>BN152-#REF!</f>
        <v>#REF!</v>
      </c>
      <c r="BO591" s="1" t="e">
        <f>BO152-#REF!</f>
        <v>#REF!</v>
      </c>
      <c r="BP591" s="1" t="e">
        <f>BP152-#REF!</f>
        <v>#REF!</v>
      </c>
      <c r="BQ591" s="1" t="e">
        <f>BQ152-#REF!</f>
        <v>#REF!</v>
      </c>
      <c r="BR591" s="1" t="e">
        <f>BR152-#REF!</f>
        <v>#REF!</v>
      </c>
      <c r="BS591" s="1" t="e">
        <f>BS152-#REF!</f>
        <v>#REF!</v>
      </c>
      <c r="BT591" s="1" t="e">
        <f>BT152-#REF!</f>
        <v>#REF!</v>
      </c>
      <c r="BU591" s="1" t="e">
        <f>BU152-#REF!</f>
        <v>#REF!</v>
      </c>
      <c r="BV591" s="1" t="e">
        <f>BV152-#REF!</f>
        <v>#REF!</v>
      </c>
    </row>
    <row r="592" spans="7:74" hidden="1" x14ac:dyDescent="0.35">
      <c r="G592" s="1" t="e">
        <f>G153-#REF!</f>
        <v>#REF!</v>
      </c>
      <c r="H592" s="1" t="e">
        <f>H153-#REF!</f>
        <v>#REF!</v>
      </c>
      <c r="I592" s="1" t="e">
        <f>I153-#REF!</f>
        <v>#REF!</v>
      </c>
      <c r="J592" s="1" t="e">
        <f>J153-#REF!</f>
        <v>#REF!</v>
      </c>
      <c r="K592" s="1" t="e">
        <f>K153-#REF!</f>
        <v>#REF!</v>
      </c>
      <c r="L592" s="1" t="e">
        <f>L153-#REF!</f>
        <v>#REF!</v>
      </c>
      <c r="M592" s="1" t="e">
        <f>M153-#REF!</f>
        <v>#REF!</v>
      </c>
      <c r="N592" s="1" t="e">
        <f>N153-#REF!</f>
        <v>#REF!</v>
      </c>
      <c r="O592" s="1" t="e">
        <f>O153-#REF!</f>
        <v>#REF!</v>
      </c>
      <c r="P592" s="1" t="e">
        <f>P153-#REF!</f>
        <v>#REF!</v>
      </c>
      <c r="Q592" s="1" t="e">
        <f>Q153-#REF!</f>
        <v>#REF!</v>
      </c>
      <c r="R592" s="1" t="e">
        <f>R153-#REF!</f>
        <v>#REF!</v>
      </c>
      <c r="S592" s="1" t="e">
        <f>S153-#REF!</f>
        <v>#REF!</v>
      </c>
      <c r="T592" s="1" t="e">
        <f>T153-#REF!</f>
        <v>#REF!</v>
      </c>
      <c r="U592" s="1" t="e">
        <f>U153-#REF!</f>
        <v>#REF!</v>
      </c>
      <c r="V592" s="1" t="e">
        <f>V153-#REF!</f>
        <v>#REF!</v>
      </c>
      <c r="W592" s="1" t="e">
        <f>W153-#REF!</f>
        <v>#REF!</v>
      </c>
      <c r="X592" s="1" t="e">
        <f>X153-#REF!</f>
        <v>#REF!</v>
      </c>
      <c r="Y592" s="1" t="e">
        <f>Y153-#REF!</f>
        <v>#REF!</v>
      </c>
      <c r="Z592" s="1" t="e">
        <f>Z153-#REF!</f>
        <v>#REF!</v>
      </c>
      <c r="AA592" s="1" t="e">
        <f>AA153-#REF!</f>
        <v>#REF!</v>
      </c>
      <c r="AB592" s="1" t="e">
        <f>AB153-#REF!</f>
        <v>#REF!</v>
      </c>
      <c r="AC592" s="1" t="e">
        <f>AC153-#REF!</f>
        <v>#REF!</v>
      </c>
      <c r="AD592" s="1" t="e">
        <f>AD153-#REF!</f>
        <v>#REF!</v>
      </c>
      <c r="AE592" s="1" t="e">
        <f>AE153-#REF!</f>
        <v>#REF!</v>
      </c>
      <c r="AF592" s="1" t="e">
        <f>AF153-#REF!</f>
        <v>#REF!</v>
      </c>
      <c r="AG592" s="1" t="e">
        <f>AG153-#REF!</f>
        <v>#REF!</v>
      </c>
      <c r="AH592" s="1" t="e">
        <f>AH153-#REF!</f>
        <v>#REF!</v>
      </c>
      <c r="AI592" s="1" t="e">
        <f>AI153-#REF!</f>
        <v>#REF!</v>
      </c>
      <c r="AJ592" s="1" t="e">
        <f>AJ153-#REF!</f>
        <v>#REF!</v>
      </c>
      <c r="AK592" s="1" t="e">
        <f>AK153-#REF!</f>
        <v>#REF!</v>
      </c>
      <c r="AL592" s="1" t="e">
        <f>AL153-#REF!</f>
        <v>#REF!</v>
      </c>
      <c r="AM592" s="1" t="e">
        <f>AM153-#REF!</f>
        <v>#REF!</v>
      </c>
      <c r="AN592" s="1" t="e">
        <f>AN153-#REF!</f>
        <v>#REF!</v>
      </c>
      <c r="AO592" s="1" t="e">
        <f>AO153-#REF!</f>
        <v>#REF!</v>
      </c>
      <c r="AP592" s="1" t="e">
        <f>AP153-#REF!</f>
        <v>#REF!</v>
      </c>
      <c r="AQ592" s="1" t="e">
        <f>AQ153-#REF!</f>
        <v>#REF!</v>
      </c>
      <c r="AR592" s="1" t="e">
        <f>AR153-#REF!</f>
        <v>#REF!</v>
      </c>
      <c r="AS592" s="1" t="e">
        <f>AS153-#REF!</f>
        <v>#REF!</v>
      </c>
      <c r="AT592" s="1" t="e">
        <f>AT153-#REF!</f>
        <v>#REF!</v>
      </c>
      <c r="AU592" s="1" t="e">
        <f>AU153-#REF!</f>
        <v>#REF!</v>
      </c>
      <c r="AV592" s="1" t="e">
        <f>AV153-#REF!</f>
        <v>#REF!</v>
      </c>
      <c r="AW592" s="1" t="e">
        <f>AW153-#REF!</f>
        <v>#REF!</v>
      </c>
      <c r="AX592" s="1" t="e">
        <f>AX153-#REF!</f>
        <v>#REF!</v>
      </c>
      <c r="AY592" s="1" t="e">
        <f>AY153-#REF!</f>
        <v>#REF!</v>
      </c>
      <c r="AZ592" s="1" t="e">
        <f>AZ153-#REF!</f>
        <v>#REF!</v>
      </c>
      <c r="BA592" s="1" t="e">
        <f>BA153-#REF!</f>
        <v>#REF!</v>
      </c>
      <c r="BB592" s="1" t="e">
        <f>BB153-#REF!</f>
        <v>#REF!</v>
      </c>
      <c r="BC592" s="1" t="e">
        <f>BC153-#REF!</f>
        <v>#REF!</v>
      </c>
      <c r="BD592" s="1" t="e">
        <f>BD153-#REF!</f>
        <v>#REF!</v>
      </c>
      <c r="BE592" s="1" t="e">
        <f>BE153-#REF!</f>
        <v>#REF!</v>
      </c>
      <c r="BF592" s="1" t="e">
        <f>BF153-#REF!</f>
        <v>#REF!</v>
      </c>
      <c r="BG592" s="1" t="e">
        <f>BG153-#REF!</f>
        <v>#REF!</v>
      </c>
      <c r="BH592" s="1" t="e">
        <f>BH153-#REF!</f>
        <v>#REF!</v>
      </c>
      <c r="BI592" s="1" t="e">
        <f>BI153-#REF!</f>
        <v>#REF!</v>
      </c>
      <c r="BJ592" s="1" t="e">
        <f>BJ153-#REF!</f>
        <v>#REF!</v>
      </c>
      <c r="BK592" s="1" t="e">
        <f>BK153-#REF!</f>
        <v>#REF!</v>
      </c>
      <c r="BL592" s="1" t="e">
        <f>BL153-#REF!</f>
        <v>#REF!</v>
      </c>
      <c r="BM592" s="1" t="e">
        <f>BM153-#REF!</f>
        <v>#REF!</v>
      </c>
      <c r="BN592" s="1" t="e">
        <f>BN153-#REF!</f>
        <v>#REF!</v>
      </c>
      <c r="BO592" s="1" t="e">
        <f>BO153-#REF!</f>
        <v>#REF!</v>
      </c>
      <c r="BP592" s="1" t="e">
        <f>BP153-#REF!</f>
        <v>#REF!</v>
      </c>
      <c r="BQ592" s="1" t="e">
        <f>BQ153-#REF!</f>
        <v>#REF!</v>
      </c>
      <c r="BR592" s="1" t="e">
        <f>BR153-#REF!</f>
        <v>#REF!</v>
      </c>
      <c r="BS592" s="1" t="e">
        <f>BS153-#REF!</f>
        <v>#REF!</v>
      </c>
      <c r="BT592" s="1" t="e">
        <f>BT153-#REF!</f>
        <v>#REF!</v>
      </c>
      <c r="BU592" s="1" t="e">
        <f>BU153-#REF!</f>
        <v>#REF!</v>
      </c>
      <c r="BV592" s="1" t="e">
        <f>BV153-#REF!</f>
        <v>#REF!</v>
      </c>
    </row>
    <row r="593" spans="7:74" hidden="1" x14ac:dyDescent="0.35">
      <c r="G593" s="1" t="e">
        <f>G154-#REF!</f>
        <v>#REF!</v>
      </c>
      <c r="H593" s="1" t="e">
        <f>H154-#REF!</f>
        <v>#REF!</v>
      </c>
      <c r="I593" s="1" t="e">
        <f>I154-#REF!</f>
        <v>#REF!</v>
      </c>
      <c r="J593" s="1" t="e">
        <f>J154-#REF!</f>
        <v>#REF!</v>
      </c>
      <c r="K593" s="1" t="e">
        <f>K154-#REF!</f>
        <v>#REF!</v>
      </c>
      <c r="L593" s="1" t="e">
        <f>L154-#REF!</f>
        <v>#REF!</v>
      </c>
      <c r="M593" s="1" t="e">
        <f>M154-#REF!</f>
        <v>#REF!</v>
      </c>
      <c r="N593" s="1" t="e">
        <f>N154-#REF!</f>
        <v>#REF!</v>
      </c>
      <c r="O593" s="1" t="e">
        <f>O154-#REF!</f>
        <v>#REF!</v>
      </c>
      <c r="P593" s="1" t="e">
        <f>P154-#REF!</f>
        <v>#REF!</v>
      </c>
      <c r="Q593" s="1" t="e">
        <f>Q154-#REF!</f>
        <v>#REF!</v>
      </c>
      <c r="R593" s="1" t="e">
        <f>R154-#REF!</f>
        <v>#REF!</v>
      </c>
      <c r="S593" s="1" t="e">
        <f>S154-#REF!</f>
        <v>#REF!</v>
      </c>
      <c r="T593" s="1" t="e">
        <f>T154-#REF!</f>
        <v>#REF!</v>
      </c>
      <c r="U593" s="1" t="e">
        <f>U154-#REF!</f>
        <v>#REF!</v>
      </c>
      <c r="V593" s="1" t="e">
        <f>V154-#REF!</f>
        <v>#REF!</v>
      </c>
      <c r="W593" s="1" t="e">
        <f>W154-#REF!</f>
        <v>#REF!</v>
      </c>
      <c r="X593" s="1" t="e">
        <f>X154-#REF!</f>
        <v>#REF!</v>
      </c>
      <c r="Y593" s="1" t="e">
        <f>Y154-#REF!</f>
        <v>#REF!</v>
      </c>
      <c r="Z593" s="1" t="e">
        <f>Z154-#REF!</f>
        <v>#REF!</v>
      </c>
      <c r="AA593" s="1" t="e">
        <f>AA154-#REF!</f>
        <v>#REF!</v>
      </c>
      <c r="AB593" s="1" t="e">
        <f>AB154-#REF!</f>
        <v>#REF!</v>
      </c>
      <c r="AC593" s="1" t="e">
        <f>AC154-#REF!</f>
        <v>#REF!</v>
      </c>
      <c r="AD593" s="1" t="e">
        <f>AD154-#REF!</f>
        <v>#REF!</v>
      </c>
      <c r="AE593" s="1" t="e">
        <f>AE154-#REF!</f>
        <v>#REF!</v>
      </c>
      <c r="AF593" s="1" t="e">
        <f>AF154-#REF!</f>
        <v>#REF!</v>
      </c>
      <c r="AG593" s="1" t="e">
        <f>AG154-#REF!</f>
        <v>#REF!</v>
      </c>
      <c r="AH593" s="1" t="e">
        <f>AH154-#REF!</f>
        <v>#REF!</v>
      </c>
      <c r="AI593" s="1" t="e">
        <f>AI154-#REF!</f>
        <v>#REF!</v>
      </c>
      <c r="AJ593" s="1" t="e">
        <f>AJ154-#REF!</f>
        <v>#REF!</v>
      </c>
      <c r="AK593" s="1" t="e">
        <f>AK154-#REF!</f>
        <v>#REF!</v>
      </c>
      <c r="AL593" s="1" t="e">
        <f>AL154-#REF!</f>
        <v>#REF!</v>
      </c>
      <c r="AM593" s="1" t="e">
        <f>AM154-#REF!</f>
        <v>#REF!</v>
      </c>
      <c r="AN593" s="1" t="e">
        <f>AN154-#REF!</f>
        <v>#REF!</v>
      </c>
      <c r="AO593" s="1" t="e">
        <f>AO154-#REF!</f>
        <v>#REF!</v>
      </c>
      <c r="AP593" s="1" t="e">
        <f>AP154-#REF!</f>
        <v>#REF!</v>
      </c>
      <c r="AQ593" s="1" t="e">
        <f>AQ154-#REF!</f>
        <v>#REF!</v>
      </c>
      <c r="AR593" s="1" t="e">
        <f>AR154-#REF!</f>
        <v>#REF!</v>
      </c>
      <c r="AS593" s="1" t="e">
        <f>AS154-#REF!</f>
        <v>#REF!</v>
      </c>
      <c r="AT593" s="1" t="e">
        <f>AT154-#REF!</f>
        <v>#REF!</v>
      </c>
      <c r="AU593" s="1" t="e">
        <f>AU154-#REF!</f>
        <v>#REF!</v>
      </c>
      <c r="AV593" s="1" t="e">
        <f>AV154-#REF!</f>
        <v>#REF!</v>
      </c>
      <c r="AW593" s="1" t="e">
        <f>AW154-#REF!</f>
        <v>#REF!</v>
      </c>
      <c r="AX593" s="1" t="e">
        <f>AX154-#REF!</f>
        <v>#REF!</v>
      </c>
      <c r="AY593" s="1" t="e">
        <f>AY154-#REF!</f>
        <v>#REF!</v>
      </c>
      <c r="AZ593" s="1" t="e">
        <f>AZ154-#REF!</f>
        <v>#REF!</v>
      </c>
      <c r="BA593" s="1" t="e">
        <f>BA154-#REF!</f>
        <v>#REF!</v>
      </c>
      <c r="BB593" s="1" t="e">
        <f>BB154-#REF!</f>
        <v>#REF!</v>
      </c>
      <c r="BC593" s="1" t="e">
        <f>BC154-#REF!</f>
        <v>#REF!</v>
      </c>
      <c r="BD593" s="1" t="e">
        <f>BD154-#REF!</f>
        <v>#REF!</v>
      </c>
      <c r="BE593" s="1" t="e">
        <f>BE154-#REF!</f>
        <v>#REF!</v>
      </c>
      <c r="BF593" s="1" t="e">
        <f>BF154-#REF!</f>
        <v>#REF!</v>
      </c>
      <c r="BG593" s="1" t="e">
        <f>BG154-#REF!</f>
        <v>#REF!</v>
      </c>
      <c r="BH593" s="1" t="e">
        <f>BH154-#REF!</f>
        <v>#REF!</v>
      </c>
      <c r="BI593" s="1" t="e">
        <f>BI154-#REF!</f>
        <v>#REF!</v>
      </c>
      <c r="BJ593" s="1" t="e">
        <f>BJ154-#REF!</f>
        <v>#REF!</v>
      </c>
      <c r="BK593" s="1" t="e">
        <f>BK154-#REF!</f>
        <v>#REF!</v>
      </c>
      <c r="BL593" s="1" t="e">
        <f>BL154-#REF!</f>
        <v>#REF!</v>
      </c>
      <c r="BM593" s="1" t="e">
        <f>BM154-#REF!</f>
        <v>#REF!</v>
      </c>
      <c r="BN593" s="1" t="e">
        <f>BN154-#REF!</f>
        <v>#REF!</v>
      </c>
      <c r="BO593" s="1" t="e">
        <f>BO154-#REF!</f>
        <v>#REF!</v>
      </c>
      <c r="BP593" s="1" t="e">
        <f>BP154-#REF!</f>
        <v>#REF!</v>
      </c>
      <c r="BQ593" s="1" t="e">
        <f>BQ154-#REF!</f>
        <v>#REF!</v>
      </c>
      <c r="BR593" s="1" t="e">
        <f>BR154-#REF!</f>
        <v>#REF!</v>
      </c>
      <c r="BS593" s="1" t="e">
        <f>BS154-#REF!</f>
        <v>#REF!</v>
      </c>
      <c r="BT593" s="1" t="e">
        <f>BT154-#REF!</f>
        <v>#REF!</v>
      </c>
      <c r="BU593" s="1" t="e">
        <f>BU154-#REF!</f>
        <v>#REF!</v>
      </c>
      <c r="BV593" s="1" t="e">
        <f>BV154-#REF!</f>
        <v>#REF!</v>
      </c>
    </row>
    <row r="594" spans="7:74" hidden="1" x14ac:dyDescent="0.35">
      <c r="G594" s="1" t="e">
        <f>G155-#REF!</f>
        <v>#REF!</v>
      </c>
      <c r="H594" s="1" t="e">
        <f>H155-#REF!</f>
        <v>#REF!</v>
      </c>
      <c r="I594" s="1" t="e">
        <f>I155-#REF!</f>
        <v>#REF!</v>
      </c>
      <c r="J594" s="1" t="e">
        <f>J155-#REF!</f>
        <v>#REF!</v>
      </c>
      <c r="K594" s="1" t="e">
        <f>K155-#REF!</f>
        <v>#REF!</v>
      </c>
      <c r="L594" s="1" t="e">
        <f>L155-#REF!</f>
        <v>#REF!</v>
      </c>
      <c r="M594" s="1" t="e">
        <f>M155-#REF!</f>
        <v>#REF!</v>
      </c>
      <c r="N594" s="1" t="e">
        <f>N155-#REF!</f>
        <v>#REF!</v>
      </c>
      <c r="O594" s="1" t="e">
        <f>O155-#REF!</f>
        <v>#REF!</v>
      </c>
      <c r="P594" s="1" t="e">
        <f>P155-#REF!</f>
        <v>#REF!</v>
      </c>
      <c r="Q594" s="1" t="e">
        <f>Q155-#REF!</f>
        <v>#REF!</v>
      </c>
      <c r="R594" s="1" t="e">
        <f>R155-#REF!</f>
        <v>#REF!</v>
      </c>
      <c r="S594" s="1" t="e">
        <f>S155-#REF!</f>
        <v>#REF!</v>
      </c>
      <c r="T594" s="1" t="e">
        <f>T155-#REF!</f>
        <v>#REF!</v>
      </c>
      <c r="U594" s="1" t="e">
        <f>U155-#REF!</f>
        <v>#REF!</v>
      </c>
      <c r="V594" s="1" t="e">
        <f>V155-#REF!</f>
        <v>#REF!</v>
      </c>
      <c r="W594" s="1" t="e">
        <f>W155-#REF!</f>
        <v>#REF!</v>
      </c>
      <c r="X594" s="1" t="e">
        <f>X155-#REF!</f>
        <v>#REF!</v>
      </c>
      <c r="Y594" s="1" t="e">
        <f>Y155-#REF!</f>
        <v>#REF!</v>
      </c>
      <c r="Z594" s="1" t="e">
        <f>Z155-#REF!</f>
        <v>#REF!</v>
      </c>
      <c r="AA594" s="1" t="e">
        <f>AA155-#REF!</f>
        <v>#REF!</v>
      </c>
      <c r="AB594" s="1" t="e">
        <f>AB155-#REF!</f>
        <v>#REF!</v>
      </c>
      <c r="AC594" s="1" t="e">
        <f>AC155-#REF!</f>
        <v>#REF!</v>
      </c>
      <c r="AD594" s="1" t="e">
        <f>AD155-#REF!</f>
        <v>#REF!</v>
      </c>
      <c r="AE594" s="1" t="e">
        <f>AE155-#REF!</f>
        <v>#REF!</v>
      </c>
      <c r="AF594" s="1" t="e">
        <f>AF155-#REF!</f>
        <v>#REF!</v>
      </c>
      <c r="AG594" s="1" t="e">
        <f>AG155-#REF!</f>
        <v>#REF!</v>
      </c>
      <c r="AH594" s="1" t="e">
        <f>AH155-#REF!</f>
        <v>#REF!</v>
      </c>
      <c r="AI594" s="1" t="e">
        <f>AI155-#REF!</f>
        <v>#REF!</v>
      </c>
      <c r="AJ594" s="1" t="e">
        <f>AJ155-#REF!</f>
        <v>#REF!</v>
      </c>
      <c r="AK594" s="1" t="e">
        <f>AK155-#REF!</f>
        <v>#REF!</v>
      </c>
      <c r="AL594" s="1" t="e">
        <f>AL155-#REF!</f>
        <v>#REF!</v>
      </c>
      <c r="AM594" s="1" t="e">
        <f>AM155-#REF!</f>
        <v>#REF!</v>
      </c>
      <c r="AN594" s="1" t="e">
        <f>AN155-#REF!</f>
        <v>#REF!</v>
      </c>
      <c r="AO594" s="1" t="e">
        <f>AO155-#REF!</f>
        <v>#REF!</v>
      </c>
      <c r="AP594" s="1" t="e">
        <f>AP155-#REF!</f>
        <v>#REF!</v>
      </c>
      <c r="AQ594" s="1" t="e">
        <f>AQ155-#REF!</f>
        <v>#REF!</v>
      </c>
      <c r="AR594" s="1" t="e">
        <f>AR155-#REF!</f>
        <v>#REF!</v>
      </c>
      <c r="AS594" s="1" t="e">
        <f>AS155-#REF!</f>
        <v>#REF!</v>
      </c>
      <c r="AT594" s="1" t="e">
        <f>AT155-#REF!</f>
        <v>#REF!</v>
      </c>
      <c r="AU594" s="1" t="e">
        <f>AU155-#REF!</f>
        <v>#REF!</v>
      </c>
      <c r="AV594" s="1" t="e">
        <f>AV155-#REF!</f>
        <v>#REF!</v>
      </c>
      <c r="AW594" s="1" t="e">
        <f>AW155-#REF!</f>
        <v>#REF!</v>
      </c>
      <c r="AX594" s="1" t="e">
        <f>AX155-#REF!</f>
        <v>#REF!</v>
      </c>
      <c r="AY594" s="1" t="e">
        <f>AY155-#REF!</f>
        <v>#REF!</v>
      </c>
      <c r="AZ594" s="1" t="e">
        <f>AZ155-#REF!</f>
        <v>#REF!</v>
      </c>
      <c r="BA594" s="1" t="e">
        <f>BA155-#REF!</f>
        <v>#REF!</v>
      </c>
      <c r="BB594" s="1" t="e">
        <f>BB155-#REF!</f>
        <v>#REF!</v>
      </c>
      <c r="BC594" s="1" t="e">
        <f>BC155-#REF!</f>
        <v>#REF!</v>
      </c>
      <c r="BD594" s="1" t="e">
        <f>BD155-#REF!</f>
        <v>#REF!</v>
      </c>
      <c r="BE594" s="1" t="e">
        <f>BE155-#REF!</f>
        <v>#REF!</v>
      </c>
      <c r="BF594" s="1" t="e">
        <f>BF155-#REF!</f>
        <v>#REF!</v>
      </c>
      <c r="BG594" s="1" t="e">
        <f>BG155-#REF!</f>
        <v>#REF!</v>
      </c>
      <c r="BH594" s="1" t="e">
        <f>BH155-#REF!</f>
        <v>#REF!</v>
      </c>
      <c r="BI594" s="1" t="e">
        <f>BI155-#REF!</f>
        <v>#REF!</v>
      </c>
      <c r="BJ594" s="1" t="e">
        <f>BJ155-#REF!</f>
        <v>#REF!</v>
      </c>
      <c r="BK594" s="1" t="e">
        <f>BK155-#REF!</f>
        <v>#REF!</v>
      </c>
      <c r="BL594" s="1" t="e">
        <f>BL155-#REF!</f>
        <v>#REF!</v>
      </c>
      <c r="BM594" s="1" t="e">
        <f>BM155-#REF!</f>
        <v>#REF!</v>
      </c>
      <c r="BN594" s="1" t="e">
        <f>BN155-#REF!</f>
        <v>#REF!</v>
      </c>
      <c r="BO594" s="1" t="e">
        <f>BO155-#REF!</f>
        <v>#REF!</v>
      </c>
      <c r="BP594" s="1" t="e">
        <f>BP155-#REF!</f>
        <v>#REF!</v>
      </c>
      <c r="BQ594" s="1" t="e">
        <f>BQ155-#REF!</f>
        <v>#REF!</v>
      </c>
      <c r="BR594" s="1" t="e">
        <f>BR155-#REF!</f>
        <v>#REF!</v>
      </c>
      <c r="BS594" s="1" t="e">
        <f>BS155-#REF!</f>
        <v>#REF!</v>
      </c>
      <c r="BT594" s="1" t="e">
        <f>BT155-#REF!</f>
        <v>#REF!</v>
      </c>
      <c r="BU594" s="1" t="e">
        <f>BU155-#REF!</f>
        <v>#REF!</v>
      </c>
      <c r="BV594" s="1" t="e">
        <f>BV155-#REF!</f>
        <v>#REF!</v>
      </c>
    </row>
    <row r="595" spans="7:74" hidden="1" x14ac:dyDescent="0.35">
      <c r="G595" s="1" t="e">
        <f>G156-#REF!</f>
        <v>#REF!</v>
      </c>
      <c r="H595" s="1" t="e">
        <f>H156-#REF!</f>
        <v>#REF!</v>
      </c>
      <c r="I595" s="1" t="e">
        <f>I156-#REF!</f>
        <v>#REF!</v>
      </c>
      <c r="J595" s="1" t="e">
        <f>J156-#REF!</f>
        <v>#REF!</v>
      </c>
      <c r="K595" s="1" t="e">
        <f>K156-#REF!</f>
        <v>#REF!</v>
      </c>
      <c r="L595" s="1" t="e">
        <f>L156-#REF!</f>
        <v>#REF!</v>
      </c>
      <c r="M595" s="1" t="e">
        <f>M156-#REF!</f>
        <v>#REF!</v>
      </c>
      <c r="N595" s="1" t="e">
        <f>N156-#REF!</f>
        <v>#REF!</v>
      </c>
      <c r="O595" s="1" t="e">
        <f>O156-#REF!</f>
        <v>#REF!</v>
      </c>
      <c r="P595" s="1" t="e">
        <f>P156-#REF!</f>
        <v>#REF!</v>
      </c>
      <c r="Q595" s="1" t="e">
        <f>Q156-#REF!</f>
        <v>#REF!</v>
      </c>
      <c r="R595" s="1" t="e">
        <f>R156-#REF!</f>
        <v>#REF!</v>
      </c>
      <c r="S595" s="1" t="e">
        <f>S156-#REF!</f>
        <v>#REF!</v>
      </c>
      <c r="T595" s="1" t="e">
        <f>T156-#REF!</f>
        <v>#REF!</v>
      </c>
      <c r="U595" s="1" t="e">
        <f>U156-#REF!</f>
        <v>#REF!</v>
      </c>
      <c r="V595" s="1" t="e">
        <f>V156-#REF!</f>
        <v>#REF!</v>
      </c>
      <c r="W595" s="1" t="e">
        <f>W156-#REF!</f>
        <v>#REF!</v>
      </c>
      <c r="X595" s="1" t="e">
        <f>X156-#REF!</f>
        <v>#REF!</v>
      </c>
      <c r="Y595" s="1" t="e">
        <f>Y156-#REF!</f>
        <v>#REF!</v>
      </c>
      <c r="Z595" s="1" t="e">
        <f>Z156-#REF!</f>
        <v>#REF!</v>
      </c>
      <c r="AA595" s="1" t="e">
        <f>AA156-#REF!</f>
        <v>#REF!</v>
      </c>
      <c r="AB595" s="1" t="e">
        <f>AB156-#REF!</f>
        <v>#REF!</v>
      </c>
      <c r="AC595" s="1" t="e">
        <f>AC156-#REF!</f>
        <v>#REF!</v>
      </c>
      <c r="AD595" s="1" t="e">
        <f>AD156-#REF!</f>
        <v>#REF!</v>
      </c>
      <c r="AE595" s="1" t="e">
        <f>AE156-#REF!</f>
        <v>#REF!</v>
      </c>
      <c r="AF595" s="1" t="e">
        <f>AF156-#REF!</f>
        <v>#REF!</v>
      </c>
      <c r="AG595" s="1" t="e">
        <f>AG156-#REF!</f>
        <v>#REF!</v>
      </c>
      <c r="AH595" s="1" t="e">
        <f>AH156-#REF!</f>
        <v>#REF!</v>
      </c>
      <c r="AI595" s="1" t="e">
        <f>AI156-#REF!</f>
        <v>#REF!</v>
      </c>
      <c r="AJ595" s="1" t="e">
        <f>AJ156-#REF!</f>
        <v>#REF!</v>
      </c>
      <c r="AK595" s="1" t="e">
        <f>AK156-#REF!</f>
        <v>#REF!</v>
      </c>
      <c r="AL595" s="1" t="e">
        <f>AL156-#REF!</f>
        <v>#REF!</v>
      </c>
      <c r="AM595" s="1" t="e">
        <f>AM156-#REF!</f>
        <v>#REF!</v>
      </c>
      <c r="AN595" s="1" t="e">
        <f>AN156-#REF!</f>
        <v>#REF!</v>
      </c>
      <c r="AO595" s="1" t="e">
        <f>AO156-#REF!</f>
        <v>#REF!</v>
      </c>
      <c r="AP595" s="1" t="e">
        <f>AP156-#REF!</f>
        <v>#REF!</v>
      </c>
      <c r="AQ595" s="1" t="e">
        <f>AQ156-#REF!</f>
        <v>#REF!</v>
      </c>
      <c r="AR595" s="1" t="e">
        <f>AR156-#REF!</f>
        <v>#REF!</v>
      </c>
      <c r="AS595" s="1" t="e">
        <f>AS156-#REF!</f>
        <v>#REF!</v>
      </c>
      <c r="AT595" s="1" t="e">
        <f>AT156-#REF!</f>
        <v>#REF!</v>
      </c>
      <c r="AU595" s="1" t="e">
        <f>AU156-#REF!</f>
        <v>#REF!</v>
      </c>
      <c r="AV595" s="1" t="e">
        <f>AV156-#REF!</f>
        <v>#REF!</v>
      </c>
      <c r="AW595" s="1" t="e">
        <f>AW156-#REF!</f>
        <v>#REF!</v>
      </c>
      <c r="AX595" s="1" t="e">
        <f>AX156-#REF!</f>
        <v>#REF!</v>
      </c>
      <c r="AY595" s="1" t="e">
        <f>AY156-#REF!</f>
        <v>#REF!</v>
      </c>
      <c r="AZ595" s="1" t="e">
        <f>AZ156-#REF!</f>
        <v>#REF!</v>
      </c>
      <c r="BA595" s="1" t="e">
        <f>BA156-#REF!</f>
        <v>#REF!</v>
      </c>
      <c r="BB595" s="1" t="e">
        <f>BB156-#REF!</f>
        <v>#REF!</v>
      </c>
      <c r="BC595" s="1" t="e">
        <f>BC156-#REF!</f>
        <v>#REF!</v>
      </c>
      <c r="BD595" s="1" t="e">
        <f>BD156-#REF!</f>
        <v>#REF!</v>
      </c>
      <c r="BE595" s="1" t="e">
        <f>BE156-#REF!</f>
        <v>#REF!</v>
      </c>
      <c r="BF595" s="1" t="e">
        <f>BF156-#REF!</f>
        <v>#REF!</v>
      </c>
      <c r="BG595" s="1" t="e">
        <f>BG156-#REF!</f>
        <v>#REF!</v>
      </c>
      <c r="BH595" s="1" t="e">
        <f>BH156-#REF!</f>
        <v>#REF!</v>
      </c>
      <c r="BI595" s="1" t="e">
        <f>BI156-#REF!</f>
        <v>#REF!</v>
      </c>
      <c r="BJ595" s="1" t="e">
        <f>BJ156-#REF!</f>
        <v>#REF!</v>
      </c>
      <c r="BK595" s="1" t="e">
        <f>BK156-#REF!</f>
        <v>#REF!</v>
      </c>
      <c r="BL595" s="1" t="e">
        <f>BL156-#REF!</f>
        <v>#REF!</v>
      </c>
      <c r="BM595" s="1" t="e">
        <f>BM156-#REF!</f>
        <v>#REF!</v>
      </c>
      <c r="BN595" s="1" t="e">
        <f>BN156-#REF!</f>
        <v>#REF!</v>
      </c>
      <c r="BO595" s="1" t="e">
        <f>BO156-#REF!</f>
        <v>#REF!</v>
      </c>
      <c r="BP595" s="1" t="e">
        <f>BP156-#REF!</f>
        <v>#REF!</v>
      </c>
      <c r="BQ595" s="1" t="e">
        <f>BQ156-#REF!</f>
        <v>#REF!</v>
      </c>
      <c r="BR595" s="1" t="e">
        <f>BR156-#REF!</f>
        <v>#REF!</v>
      </c>
      <c r="BS595" s="1" t="e">
        <f>BS156-#REF!</f>
        <v>#REF!</v>
      </c>
      <c r="BT595" s="1" t="e">
        <f>BT156-#REF!</f>
        <v>#REF!</v>
      </c>
      <c r="BU595" s="1" t="e">
        <f>BU156-#REF!</f>
        <v>#REF!</v>
      </c>
      <c r="BV595" s="1" t="e">
        <f>BV156-#REF!</f>
        <v>#REF!</v>
      </c>
    </row>
    <row r="596" spans="7:74" hidden="1" x14ac:dyDescent="0.35">
      <c r="G596" s="1" t="e">
        <f>G157-#REF!</f>
        <v>#REF!</v>
      </c>
      <c r="H596" s="1" t="e">
        <f>H157-#REF!</f>
        <v>#REF!</v>
      </c>
      <c r="I596" s="1" t="e">
        <f>I157-#REF!</f>
        <v>#REF!</v>
      </c>
      <c r="J596" s="1" t="e">
        <f>J157-#REF!</f>
        <v>#REF!</v>
      </c>
      <c r="K596" s="1" t="e">
        <f>K157-#REF!</f>
        <v>#REF!</v>
      </c>
      <c r="L596" s="1" t="e">
        <f>L157-#REF!</f>
        <v>#REF!</v>
      </c>
      <c r="M596" s="1" t="e">
        <f>M157-#REF!</f>
        <v>#REF!</v>
      </c>
      <c r="N596" s="1" t="e">
        <f>N157-#REF!</f>
        <v>#REF!</v>
      </c>
      <c r="O596" s="1" t="e">
        <f>O157-#REF!</f>
        <v>#REF!</v>
      </c>
      <c r="P596" s="1" t="e">
        <f>P157-#REF!</f>
        <v>#REF!</v>
      </c>
      <c r="Q596" s="1" t="e">
        <f>Q157-#REF!</f>
        <v>#REF!</v>
      </c>
      <c r="R596" s="1" t="e">
        <f>R157-#REF!</f>
        <v>#REF!</v>
      </c>
      <c r="S596" s="1" t="e">
        <f>S157-#REF!</f>
        <v>#REF!</v>
      </c>
      <c r="T596" s="1" t="e">
        <f>T157-#REF!</f>
        <v>#REF!</v>
      </c>
      <c r="U596" s="1" t="e">
        <f>U157-#REF!</f>
        <v>#REF!</v>
      </c>
      <c r="V596" s="1" t="e">
        <f>V157-#REF!</f>
        <v>#REF!</v>
      </c>
      <c r="W596" s="1" t="e">
        <f>W157-#REF!</f>
        <v>#REF!</v>
      </c>
      <c r="X596" s="1" t="e">
        <f>X157-#REF!</f>
        <v>#REF!</v>
      </c>
      <c r="Y596" s="1" t="e">
        <f>Y157-#REF!</f>
        <v>#REF!</v>
      </c>
      <c r="Z596" s="1" t="e">
        <f>Z157-#REF!</f>
        <v>#REF!</v>
      </c>
      <c r="AA596" s="1" t="e">
        <f>AA157-#REF!</f>
        <v>#REF!</v>
      </c>
      <c r="AB596" s="1" t="e">
        <f>AB157-#REF!</f>
        <v>#REF!</v>
      </c>
      <c r="AC596" s="1" t="e">
        <f>AC157-#REF!</f>
        <v>#REF!</v>
      </c>
      <c r="AD596" s="1" t="e">
        <f>AD157-#REF!</f>
        <v>#REF!</v>
      </c>
      <c r="AE596" s="1" t="e">
        <f>AE157-#REF!</f>
        <v>#REF!</v>
      </c>
      <c r="AF596" s="1" t="e">
        <f>AF157-#REF!</f>
        <v>#REF!</v>
      </c>
      <c r="AG596" s="1" t="e">
        <f>AG157-#REF!</f>
        <v>#REF!</v>
      </c>
      <c r="AH596" s="1" t="e">
        <f>AH157-#REF!</f>
        <v>#REF!</v>
      </c>
      <c r="AI596" s="1" t="e">
        <f>AI157-#REF!</f>
        <v>#REF!</v>
      </c>
      <c r="AJ596" s="1" t="e">
        <f>AJ157-#REF!</f>
        <v>#REF!</v>
      </c>
      <c r="AK596" s="1" t="e">
        <f>AK157-#REF!</f>
        <v>#REF!</v>
      </c>
      <c r="AL596" s="1" t="e">
        <f>AL157-#REF!</f>
        <v>#REF!</v>
      </c>
      <c r="AM596" s="1" t="e">
        <f>AM157-#REF!</f>
        <v>#REF!</v>
      </c>
      <c r="AN596" s="1" t="e">
        <f>AN157-#REF!</f>
        <v>#REF!</v>
      </c>
      <c r="AO596" s="1" t="e">
        <f>AO157-#REF!</f>
        <v>#REF!</v>
      </c>
      <c r="AP596" s="1" t="e">
        <f>AP157-#REF!</f>
        <v>#REF!</v>
      </c>
      <c r="AQ596" s="1" t="e">
        <f>AQ157-#REF!</f>
        <v>#REF!</v>
      </c>
      <c r="AR596" s="1" t="e">
        <f>AR157-#REF!</f>
        <v>#REF!</v>
      </c>
      <c r="AS596" s="1" t="e">
        <f>AS157-#REF!</f>
        <v>#REF!</v>
      </c>
      <c r="AT596" s="1" t="e">
        <f>AT157-#REF!</f>
        <v>#REF!</v>
      </c>
      <c r="AU596" s="1" t="e">
        <f>AU157-#REF!</f>
        <v>#REF!</v>
      </c>
      <c r="AV596" s="1" t="e">
        <f>AV157-#REF!</f>
        <v>#REF!</v>
      </c>
      <c r="AW596" s="1" t="e">
        <f>AW157-#REF!</f>
        <v>#REF!</v>
      </c>
      <c r="AX596" s="1" t="e">
        <f>AX157-#REF!</f>
        <v>#REF!</v>
      </c>
      <c r="AY596" s="1" t="e">
        <f>AY157-#REF!</f>
        <v>#REF!</v>
      </c>
      <c r="AZ596" s="1" t="e">
        <f>AZ157-#REF!</f>
        <v>#REF!</v>
      </c>
      <c r="BA596" s="1" t="e">
        <f>BA157-#REF!</f>
        <v>#REF!</v>
      </c>
      <c r="BB596" s="1" t="e">
        <f>BB157-#REF!</f>
        <v>#REF!</v>
      </c>
      <c r="BC596" s="1" t="e">
        <f>BC157-#REF!</f>
        <v>#REF!</v>
      </c>
      <c r="BD596" s="1" t="e">
        <f>BD157-#REF!</f>
        <v>#REF!</v>
      </c>
      <c r="BE596" s="1" t="e">
        <f>BE157-#REF!</f>
        <v>#REF!</v>
      </c>
      <c r="BF596" s="1" t="e">
        <f>BF157-#REF!</f>
        <v>#REF!</v>
      </c>
      <c r="BG596" s="1" t="e">
        <f>BG157-#REF!</f>
        <v>#REF!</v>
      </c>
      <c r="BH596" s="1" t="e">
        <f>BH157-#REF!</f>
        <v>#REF!</v>
      </c>
      <c r="BI596" s="1" t="e">
        <f>BI157-#REF!</f>
        <v>#REF!</v>
      </c>
      <c r="BJ596" s="1" t="e">
        <f>BJ157-#REF!</f>
        <v>#REF!</v>
      </c>
      <c r="BK596" s="1" t="e">
        <f>BK157-#REF!</f>
        <v>#REF!</v>
      </c>
      <c r="BL596" s="1" t="e">
        <f>BL157-#REF!</f>
        <v>#REF!</v>
      </c>
      <c r="BM596" s="1" t="e">
        <f>BM157-#REF!</f>
        <v>#REF!</v>
      </c>
      <c r="BN596" s="1" t="e">
        <f>BN157-#REF!</f>
        <v>#REF!</v>
      </c>
      <c r="BO596" s="1" t="e">
        <f>BO157-#REF!</f>
        <v>#REF!</v>
      </c>
      <c r="BP596" s="1" t="e">
        <f>BP157-#REF!</f>
        <v>#REF!</v>
      </c>
      <c r="BQ596" s="1" t="e">
        <f>BQ157-#REF!</f>
        <v>#REF!</v>
      </c>
      <c r="BR596" s="1" t="e">
        <f>BR157-#REF!</f>
        <v>#REF!</v>
      </c>
      <c r="BS596" s="1" t="e">
        <f>BS157-#REF!</f>
        <v>#REF!</v>
      </c>
      <c r="BT596" s="1" t="e">
        <f>BT157-#REF!</f>
        <v>#REF!</v>
      </c>
      <c r="BU596" s="1" t="e">
        <f>BU157-#REF!</f>
        <v>#REF!</v>
      </c>
      <c r="BV596" s="1" t="e">
        <f>BV157-#REF!</f>
        <v>#REF!</v>
      </c>
    </row>
    <row r="597" spans="7:74" hidden="1" x14ac:dyDescent="0.35">
      <c r="G597" s="1" t="e">
        <f>G158-#REF!</f>
        <v>#REF!</v>
      </c>
      <c r="H597" s="1" t="e">
        <f>H158-#REF!</f>
        <v>#REF!</v>
      </c>
      <c r="I597" s="1" t="e">
        <f>I158-#REF!</f>
        <v>#REF!</v>
      </c>
      <c r="J597" s="1" t="e">
        <f>J158-#REF!</f>
        <v>#REF!</v>
      </c>
      <c r="K597" s="1" t="e">
        <f>K158-#REF!</f>
        <v>#REF!</v>
      </c>
      <c r="L597" s="1" t="e">
        <f>L158-#REF!</f>
        <v>#REF!</v>
      </c>
      <c r="M597" s="1" t="e">
        <f>M158-#REF!</f>
        <v>#REF!</v>
      </c>
      <c r="N597" s="1" t="e">
        <f>N158-#REF!</f>
        <v>#REF!</v>
      </c>
      <c r="O597" s="1" t="e">
        <f>O158-#REF!</f>
        <v>#REF!</v>
      </c>
      <c r="P597" s="1" t="e">
        <f>P158-#REF!</f>
        <v>#REF!</v>
      </c>
      <c r="Q597" s="1" t="e">
        <f>Q158-#REF!</f>
        <v>#REF!</v>
      </c>
      <c r="R597" s="1" t="e">
        <f>R158-#REF!</f>
        <v>#REF!</v>
      </c>
      <c r="S597" s="1" t="e">
        <f>S158-#REF!</f>
        <v>#REF!</v>
      </c>
      <c r="T597" s="1" t="e">
        <f>T158-#REF!</f>
        <v>#REF!</v>
      </c>
      <c r="U597" s="1" t="e">
        <f>U158-#REF!</f>
        <v>#REF!</v>
      </c>
      <c r="V597" s="1" t="e">
        <f>V158-#REF!</f>
        <v>#REF!</v>
      </c>
      <c r="W597" s="1" t="e">
        <f>W158-#REF!</f>
        <v>#REF!</v>
      </c>
      <c r="X597" s="1" t="e">
        <f>X158-#REF!</f>
        <v>#REF!</v>
      </c>
      <c r="Y597" s="1" t="e">
        <f>Y158-#REF!</f>
        <v>#REF!</v>
      </c>
      <c r="Z597" s="1" t="e">
        <f>Z158-#REF!</f>
        <v>#REF!</v>
      </c>
      <c r="AA597" s="1" t="e">
        <f>AA158-#REF!</f>
        <v>#REF!</v>
      </c>
      <c r="AB597" s="1" t="e">
        <f>AB158-#REF!</f>
        <v>#REF!</v>
      </c>
      <c r="AC597" s="1" t="e">
        <f>AC158-#REF!</f>
        <v>#REF!</v>
      </c>
      <c r="AD597" s="1" t="e">
        <f>AD158-#REF!</f>
        <v>#REF!</v>
      </c>
      <c r="AE597" s="1" t="e">
        <f>AE158-#REF!</f>
        <v>#REF!</v>
      </c>
      <c r="AF597" s="1" t="e">
        <f>AF158-#REF!</f>
        <v>#REF!</v>
      </c>
      <c r="AG597" s="1" t="e">
        <f>AG158-#REF!</f>
        <v>#REF!</v>
      </c>
      <c r="AH597" s="1" t="e">
        <f>AH158-#REF!</f>
        <v>#REF!</v>
      </c>
      <c r="AI597" s="1" t="e">
        <f>AI158-#REF!</f>
        <v>#REF!</v>
      </c>
      <c r="AJ597" s="1" t="e">
        <f>AJ158-#REF!</f>
        <v>#REF!</v>
      </c>
      <c r="AK597" s="1" t="e">
        <f>AK158-#REF!</f>
        <v>#REF!</v>
      </c>
      <c r="AL597" s="1" t="e">
        <f>AL158-#REF!</f>
        <v>#REF!</v>
      </c>
      <c r="AM597" s="1" t="e">
        <f>AM158-#REF!</f>
        <v>#REF!</v>
      </c>
      <c r="AN597" s="1" t="e">
        <f>AN158-#REF!</f>
        <v>#REF!</v>
      </c>
      <c r="AO597" s="1" t="e">
        <f>AO158-#REF!</f>
        <v>#REF!</v>
      </c>
      <c r="AP597" s="1" t="e">
        <f>AP158-#REF!</f>
        <v>#REF!</v>
      </c>
      <c r="AQ597" s="1" t="e">
        <f>AQ158-#REF!</f>
        <v>#REF!</v>
      </c>
      <c r="AR597" s="1" t="e">
        <f>AR158-#REF!</f>
        <v>#REF!</v>
      </c>
      <c r="AS597" s="1" t="e">
        <f>AS158-#REF!</f>
        <v>#REF!</v>
      </c>
      <c r="AT597" s="1" t="e">
        <f>AT158-#REF!</f>
        <v>#REF!</v>
      </c>
      <c r="AU597" s="1" t="e">
        <f>AU158-#REF!</f>
        <v>#REF!</v>
      </c>
      <c r="AV597" s="1" t="e">
        <f>AV158-#REF!</f>
        <v>#REF!</v>
      </c>
      <c r="AW597" s="1" t="e">
        <f>AW158-#REF!</f>
        <v>#REF!</v>
      </c>
      <c r="AX597" s="1" t="e">
        <f>AX158-#REF!</f>
        <v>#REF!</v>
      </c>
      <c r="AY597" s="1" t="e">
        <f>AY158-#REF!</f>
        <v>#REF!</v>
      </c>
      <c r="AZ597" s="1" t="e">
        <f>AZ158-#REF!</f>
        <v>#REF!</v>
      </c>
      <c r="BA597" s="1" t="e">
        <f>BA158-#REF!</f>
        <v>#REF!</v>
      </c>
      <c r="BB597" s="1" t="e">
        <f>BB158-#REF!</f>
        <v>#REF!</v>
      </c>
      <c r="BC597" s="1" t="e">
        <f>BC158-#REF!</f>
        <v>#REF!</v>
      </c>
      <c r="BD597" s="1" t="e">
        <f>BD158-#REF!</f>
        <v>#REF!</v>
      </c>
      <c r="BE597" s="1" t="e">
        <f>BE158-#REF!</f>
        <v>#REF!</v>
      </c>
      <c r="BF597" s="1" t="e">
        <f>BF158-#REF!</f>
        <v>#REF!</v>
      </c>
      <c r="BG597" s="1" t="e">
        <f>BG158-#REF!</f>
        <v>#REF!</v>
      </c>
      <c r="BH597" s="1" t="e">
        <f>BH158-#REF!</f>
        <v>#REF!</v>
      </c>
      <c r="BI597" s="1" t="e">
        <f>BI158-#REF!</f>
        <v>#REF!</v>
      </c>
      <c r="BJ597" s="1" t="e">
        <f>BJ158-#REF!</f>
        <v>#REF!</v>
      </c>
      <c r="BK597" s="1" t="e">
        <f>BK158-#REF!</f>
        <v>#REF!</v>
      </c>
      <c r="BL597" s="1" t="e">
        <f>BL158-#REF!</f>
        <v>#REF!</v>
      </c>
      <c r="BM597" s="1" t="e">
        <f>BM158-#REF!</f>
        <v>#REF!</v>
      </c>
      <c r="BN597" s="1" t="e">
        <f>BN158-#REF!</f>
        <v>#REF!</v>
      </c>
      <c r="BO597" s="1" t="e">
        <f>BO158-#REF!</f>
        <v>#REF!</v>
      </c>
      <c r="BP597" s="1" t="e">
        <f>BP158-#REF!</f>
        <v>#REF!</v>
      </c>
      <c r="BQ597" s="1" t="e">
        <f>BQ158-#REF!</f>
        <v>#REF!</v>
      </c>
      <c r="BR597" s="1" t="e">
        <f>BR158-#REF!</f>
        <v>#REF!</v>
      </c>
      <c r="BS597" s="1" t="e">
        <f>BS158-#REF!</f>
        <v>#REF!</v>
      </c>
      <c r="BT597" s="1" t="e">
        <f>BT158-#REF!</f>
        <v>#REF!</v>
      </c>
      <c r="BU597" s="1" t="e">
        <f>BU158-#REF!</f>
        <v>#REF!</v>
      </c>
      <c r="BV597" s="1" t="e">
        <f>BV158-#REF!</f>
        <v>#REF!</v>
      </c>
    </row>
    <row r="598" spans="7:74" hidden="1" x14ac:dyDescent="0.35">
      <c r="G598" s="1" t="e">
        <f>G159-#REF!</f>
        <v>#REF!</v>
      </c>
      <c r="H598" s="1" t="e">
        <f>H159-#REF!</f>
        <v>#REF!</v>
      </c>
      <c r="I598" s="1" t="e">
        <f>I159-#REF!</f>
        <v>#REF!</v>
      </c>
      <c r="J598" s="1" t="e">
        <f>J159-#REF!</f>
        <v>#REF!</v>
      </c>
      <c r="K598" s="1" t="e">
        <f>K159-#REF!</f>
        <v>#REF!</v>
      </c>
      <c r="L598" s="1" t="e">
        <f>L159-#REF!</f>
        <v>#REF!</v>
      </c>
      <c r="M598" s="1" t="e">
        <f>M159-#REF!</f>
        <v>#REF!</v>
      </c>
      <c r="N598" s="1" t="e">
        <f>N159-#REF!</f>
        <v>#REF!</v>
      </c>
      <c r="O598" s="1" t="e">
        <f>O159-#REF!</f>
        <v>#REF!</v>
      </c>
      <c r="P598" s="1" t="e">
        <f>P159-#REF!</f>
        <v>#REF!</v>
      </c>
      <c r="Q598" s="1" t="e">
        <f>Q159-#REF!</f>
        <v>#REF!</v>
      </c>
      <c r="R598" s="1" t="e">
        <f>R159-#REF!</f>
        <v>#REF!</v>
      </c>
      <c r="S598" s="1" t="e">
        <f>S159-#REF!</f>
        <v>#REF!</v>
      </c>
      <c r="T598" s="1" t="e">
        <f>T159-#REF!</f>
        <v>#REF!</v>
      </c>
      <c r="U598" s="1" t="e">
        <f>U159-#REF!</f>
        <v>#REF!</v>
      </c>
      <c r="V598" s="1" t="e">
        <f>V159-#REF!</f>
        <v>#REF!</v>
      </c>
      <c r="W598" s="1" t="e">
        <f>W159-#REF!</f>
        <v>#REF!</v>
      </c>
      <c r="X598" s="1" t="e">
        <f>X159-#REF!</f>
        <v>#REF!</v>
      </c>
      <c r="Y598" s="1" t="e">
        <f>Y159-#REF!</f>
        <v>#REF!</v>
      </c>
      <c r="Z598" s="1" t="e">
        <f>Z159-#REF!</f>
        <v>#REF!</v>
      </c>
      <c r="AA598" s="1" t="e">
        <f>AA159-#REF!</f>
        <v>#REF!</v>
      </c>
      <c r="AB598" s="1" t="e">
        <f>AB159-#REF!</f>
        <v>#REF!</v>
      </c>
      <c r="AC598" s="1" t="e">
        <f>AC159-#REF!</f>
        <v>#REF!</v>
      </c>
      <c r="AD598" s="1" t="e">
        <f>AD159-#REF!</f>
        <v>#REF!</v>
      </c>
      <c r="AE598" s="1" t="e">
        <f>AE159-#REF!</f>
        <v>#REF!</v>
      </c>
      <c r="AF598" s="1" t="e">
        <f>AF159-#REF!</f>
        <v>#REF!</v>
      </c>
      <c r="AG598" s="1" t="e">
        <f>AG159-#REF!</f>
        <v>#REF!</v>
      </c>
      <c r="AH598" s="1" t="e">
        <f>AH159-#REF!</f>
        <v>#REF!</v>
      </c>
      <c r="AI598" s="1" t="e">
        <f>AI159-#REF!</f>
        <v>#REF!</v>
      </c>
      <c r="AJ598" s="1" t="e">
        <f>AJ159-#REF!</f>
        <v>#REF!</v>
      </c>
      <c r="AK598" s="1" t="e">
        <f>AK159-#REF!</f>
        <v>#REF!</v>
      </c>
      <c r="AL598" s="1" t="e">
        <f>AL159-#REF!</f>
        <v>#REF!</v>
      </c>
      <c r="AM598" s="1" t="e">
        <f>AM159-#REF!</f>
        <v>#REF!</v>
      </c>
      <c r="AN598" s="1" t="e">
        <f>AN159-#REF!</f>
        <v>#REF!</v>
      </c>
      <c r="AO598" s="1" t="e">
        <f>AO159-#REF!</f>
        <v>#REF!</v>
      </c>
      <c r="AP598" s="1" t="e">
        <f>AP159-#REF!</f>
        <v>#REF!</v>
      </c>
      <c r="AQ598" s="1" t="e">
        <f>AQ159-#REF!</f>
        <v>#REF!</v>
      </c>
      <c r="AR598" s="1" t="e">
        <f>AR159-#REF!</f>
        <v>#REF!</v>
      </c>
      <c r="AS598" s="1" t="e">
        <f>AS159-#REF!</f>
        <v>#REF!</v>
      </c>
      <c r="AT598" s="1" t="e">
        <f>AT159-#REF!</f>
        <v>#REF!</v>
      </c>
      <c r="AU598" s="1" t="e">
        <f>AU159-#REF!</f>
        <v>#REF!</v>
      </c>
      <c r="AV598" s="1" t="e">
        <f>AV159-#REF!</f>
        <v>#REF!</v>
      </c>
      <c r="AW598" s="1" t="e">
        <f>AW159-#REF!</f>
        <v>#REF!</v>
      </c>
      <c r="AX598" s="1" t="e">
        <f>AX159-#REF!</f>
        <v>#REF!</v>
      </c>
      <c r="AY598" s="1" t="e">
        <f>AY159-#REF!</f>
        <v>#REF!</v>
      </c>
      <c r="AZ598" s="1" t="e">
        <f>AZ159-#REF!</f>
        <v>#REF!</v>
      </c>
      <c r="BA598" s="1" t="e">
        <f>BA159-#REF!</f>
        <v>#REF!</v>
      </c>
      <c r="BB598" s="1" t="e">
        <f>BB159-#REF!</f>
        <v>#REF!</v>
      </c>
      <c r="BC598" s="1" t="e">
        <f>BC159-#REF!</f>
        <v>#REF!</v>
      </c>
      <c r="BD598" s="1" t="e">
        <f>BD159-#REF!</f>
        <v>#REF!</v>
      </c>
      <c r="BE598" s="1" t="e">
        <f>BE159-#REF!</f>
        <v>#REF!</v>
      </c>
      <c r="BF598" s="1" t="e">
        <f>BF159-#REF!</f>
        <v>#REF!</v>
      </c>
      <c r="BG598" s="1" t="e">
        <f>BG159-#REF!</f>
        <v>#REF!</v>
      </c>
      <c r="BH598" s="1" t="e">
        <f>BH159-#REF!</f>
        <v>#REF!</v>
      </c>
      <c r="BI598" s="1" t="e">
        <f>BI159-#REF!</f>
        <v>#REF!</v>
      </c>
      <c r="BJ598" s="1" t="e">
        <f>BJ159-#REF!</f>
        <v>#REF!</v>
      </c>
      <c r="BK598" s="1" t="e">
        <f>BK159-#REF!</f>
        <v>#REF!</v>
      </c>
      <c r="BL598" s="1" t="e">
        <f>BL159-#REF!</f>
        <v>#REF!</v>
      </c>
      <c r="BM598" s="1" t="e">
        <f>BM159-#REF!</f>
        <v>#REF!</v>
      </c>
      <c r="BN598" s="1" t="e">
        <f>BN159-#REF!</f>
        <v>#REF!</v>
      </c>
      <c r="BO598" s="1" t="e">
        <f>BO159-#REF!</f>
        <v>#REF!</v>
      </c>
      <c r="BP598" s="1" t="e">
        <f>BP159-#REF!</f>
        <v>#REF!</v>
      </c>
      <c r="BQ598" s="1" t="e">
        <f>BQ159-#REF!</f>
        <v>#REF!</v>
      </c>
      <c r="BR598" s="1" t="e">
        <f>BR159-#REF!</f>
        <v>#REF!</v>
      </c>
      <c r="BS598" s="1" t="e">
        <f>BS159-#REF!</f>
        <v>#REF!</v>
      </c>
      <c r="BT598" s="1" t="e">
        <f>BT159-#REF!</f>
        <v>#REF!</v>
      </c>
      <c r="BU598" s="1" t="e">
        <f>BU159-#REF!</f>
        <v>#REF!</v>
      </c>
      <c r="BV598" s="1" t="e">
        <f>BV159-#REF!</f>
        <v>#REF!</v>
      </c>
    </row>
    <row r="599" spans="7:74" hidden="1" x14ac:dyDescent="0.35">
      <c r="G599" s="1" t="e">
        <f>G160-#REF!</f>
        <v>#REF!</v>
      </c>
      <c r="H599" s="1" t="e">
        <f>H160-#REF!</f>
        <v>#REF!</v>
      </c>
      <c r="I599" s="1" t="e">
        <f>I160-#REF!</f>
        <v>#REF!</v>
      </c>
      <c r="J599" s="1" t="e">
        <f>J160-#REF!</f>
        <v>#REF!</v>
      </c>
      <c r="K599" s="1" t="e">
        <f>K160-#REF!</f>
        <v>#REF!</v>
      </c>
      <c r="L599" s="1" t="e">
        <f>L160-#REF!</f>
        <v>#REF!</v>
      </c>
      <c r="M599" s="1" t="e">
        <f>M160-#REF!</f>
        <v>#REF!</v>
      </c>
      <c r="N599" s="1" t="e">
        <f>N160-#REF!</f>
        <v>#REF!</v>
      </c>
      <c r="O599" s="1" t="e">
        <f>O160-#REF!</f>
        <v>#REF!</v>
      </c>
      <c r="P599" s="1" t="e">
        <f>P160-#REF!</f>
        <v>#REF!</v>
      </c>
      <c r="Q599" s="1" t="e">
        <f>Q160-#REF!</f>
        <v>#REF!</v>
      </c>
      <c r="R599" s="1" t="e">
        <f>R160-#REF!</f>
        <v>#REF!</v>
      </c>
      <c r="S599" s="1" t="e">
        <f>S160-#REF!</f>
        <v>#REF!</v>
      </c>
      <c r="T599" s="1" t="e">
        <f>T160-#REF!</f>
        <v>#REF!</v>
      </c>
      <c r="U599" s="1" t="e">
        <f>U160-#REF!</f>
        <v>#REF!</v>
      </c>
      <c r="V599" s="1" t="e">
        <f>V160-#REF!</f>
        <v>#REF!</v>
      </c>
      <c r="W599" s="1" t="e">
        <f>W160-#REF!</f>
        <v>#REF!</v>
      </c>
      <c r="X599" s="1" t="e">
        <f>X160-#REF!</f>
        <v>#REF!</v>
      </c>
      <c r="Y599" s="1" t="e">
        <f>Y160-#REF!</f>
        <v>#REF!</v>
      </c>
      <c r="Z599" s="1" t="e">
        <f>Z160-#REF!</f>
        <v>#REF!</v>
      </c>
      <c r="AA599" s="1" t="e">
        <f>AA160-#REF!</f>
        <v>#REF!</v>
      </c>
      <c r="AB599" s="1" t="e">
        <f>AB160-#REF!</f>
        <v>#REF!</v>
      </c>
      <c r="AC599" s="1" t="e">
        <f>AC160-#REF!</f>
        <v>#REF!</v>
      </c>
      <c r="AD599" s="1" t="e">
        <f>AD160-#REF!</f>
        <v>#REF!</v>
      </c>
      <c r="AE599" s="1" t="e">
        <f>AE160-#REF!</f>
        <v>#REF!</v>
      </c>
      <c r="AF599" s="1" t="e">
        <f>AF160-#REF!</f>
        <v>#REF!</v>
      </c>
      <c r="AG599" s="1" t="e">
        <f>AG160-#REF!</f>
        <v>#REF!</v>
      </c>
      <c r="AH599" s="1" t="e">
        <f>AH160-#REF!</f>
        <v>#REF!</v>
      </c>
      <c r="AI599" s="1" t="e">
        <f>AI160-#REF!</f>
        <v>#REF!</v>
      </c>
      <c r="AJ599" s="1" t="e">
        <f>AJ160-#REF!</f>
        <v>#REF!</v>
      </c>
      <c r="AK599" s="1" t="e">
        <f>AK160-#REF!</f>
        <v>#REF!</v>
      </c>
      <c r="AL599" s="1" t="e">
        <f>AL160-#REF!</f>
        <v>#REF!</v>
      </c>
      <c r="AM599" s="1" t="e">
        <f>AM160-#REF!</f>
        <v>#REF!</v>
      </c>
      <c r="AN599" s="1" t="e">
        <f>AN160-#REF!</f>
        <v>#REF!</v>
      </c>
      <c r="AO599" s="1" t="e">
        <f>AO160-#REF!</f>
        <v>#REF!</v>
      </c>
      <c r="AP599" s="1" t="e">
        <f>AP160-#REF!</f>
        <v>#REF!</v>
      </c>
      <c r="AQ599" s="1" t="e">
        <f>AQ160-#REF!</f>
        <v>#REF!</v>
      </c>
      <c r="AR599" s="1" t="e">
        <f>AR160-#REF!</f>
        <v>#REF!</v>
      </c>
      <c r="AS599" s="1" t="e">
        <f>AS160-#REF!</f>
        <v>#REF!</v>
      </c>
      <c r="AT599" s="1" t="e">
        <f>AT160-#REF!</f>
        <v>#REF!</v>
      </c>
      <c r="AU599" s="1" t="e">
        <f>AU160-#REF!</f>
        <v>#REF!</v>
      </c>
      <c r="AV599" s="1" t="e">
        <f>AV160-#REF!</f>
        <v>#REF!</v>
      </c>
      <c r="AW599" s="1" t="e">
        <f>AW160-#REF!</f>
        <v>#REF!</v>
      </c>
      <c r="AX599" s="1" t="e">
        <f>AX160-#REF!</f>
        <v>#REF!</v>
      </c>
      <c r="AY599" s="1" t="e">
        <f>AY160-#REF!</f>
        <v>#REF!</v>
      </c>
      <c r="AZ599" s="1" t="e">
        <f>AZ160-#REF!</f>
        <v>#REF!</v>
      </c>
      <c r="BA599" s="1" t="e">
        <f>BA160-#REF!</f>
        <v>#REF!</v>
      </c>
      <c r="BB599" s="1" t="e">
        <f>BB160-#REF!</f>
        <v>#REF!</v>
      </c>
      <c r="BC599" s="1" t="e">
        <f>BC160-#REF!</f>
        <v>#REF!</v>
      </c>
      <c r="BD599" s="1" t="e">
        <f>BD160-#REF!</f>
        <v>#REF!</v>
      </c>
      <c r="BE599" s="1" t="e">
        <f>BE160-#REF!</f>
        <v>#REF!</v>
      </c>
      <c r="BF599" s="1" t="e">
        <f>BF160-#REF!</f>
        <v>#REF!</v>
      </c>
      <c r="BG599" s="1" t="e">
        <f>BG160-#REF!</f>
        <v>#REF!</v>
      </c>
      <c r="BH599" s="1" t="e">
        <f>BH160-#REF!</f>
        <v>#REF!</v>
      </c>
      <c r="BI599" s="1" t="e">
        <f>BI160-#REF!</f>
        <v>#REF!</v>
      </c>
      <c r="BJ599" s="1" t="e">
        <f>BJ160-#REF!</f>
        <v>#REF!</v>
      </c>
      <c r="BK599" s="1" t="e">
        <f>BK160-#REF!</f>
        <v>#REF!</v>
      </c>
      <c r="BL599" s="1" t="e">
        <f>BL160-#REF!</f>
        <v>#REF!</v>
      </c>
      <c r="BM599" s="1" t="e">
        <f>BM160-#REF!</f>
        <v>#REF!</v>
      </c>
      <c r="BN599" s="1" t="e">
        <f>BN160-#REF!</f>
        <v>#REF!</v>
      </c>
      <c r="BO599" s="1" t="e">
        <f>BO160-#REF!</f>
        <v>#REF!</v>
      </c>
      <c r="BP599" s="1" t="e">
        <f>BP160-#REF!</f>
        <v>#REF!</v>
      </c>
      <c r="BQ599" s="1" t="e">
        <f>BQ160-#REF!</f>
        <v>#REF!</v>
      </c>
      <c r="BR599" s="1" t="e">
        <f>BR160-#REF!</f>
        <v>#REF!</v>
      </c>
      <c r="BS599" s="1" t="e">
        <f>BS160-#REF!</f>
        <v>#REF!</v>
      </c>
      <c r="BT599" s="1" t="e">
        <f>BT160-#REF!</f>
        <v>#REF!</v>
      </c>
      <c r="BU599" s="1" t="e">
        <f>BU160-#REF!</f>
        <v>#REF!</v>
      </c>
      <c r="BV599" s="1" t="e">
        <f>BV160-#REF!</f>
        <v>#REF!</v>
      </c>
    </row>
    <row r="600" spans="7:74" hidden="1" x14ac:dyDescent="0.35">
      <c r="G600" s="1" t="e">
        <f>G167-#REF!</f>
        <v>#REF!</v>
      </c>
      <c r="H600" s="1" t="e">
        <f>H167-#REF!</f>
        <v>#REF!</v>
      </c>
      <c r="I600" s="1" t="e">
        <f>I167-#REF!</f>
        <v>#REF!</v>
      </c>
      <c r="J600" s="1" t="e">
        <f>J167-#REF!</f>
        <v>#REF!</v>
      </c>
      <c r="K600" s="1" t="e">
        <f>K167-#REF!</f>
        <v>#REF!</v>
      </c>
      <c r="L600" s="1" t="e">
        <f>L167-#REF!</f>
        <v>#REF!</v>
      </c>
      <c r="M600" s="1" t="e">
        <f>M167-#REF!</f>
        <v>#REF!</v>
      </c>
      <c r="N600" s="1" t="e">
        <f>N167-#REF!</f>
        <v>#REF!</v>
      </c>
      <c r="O600" s="1" t="e">
        <f>O167-#REF!</f>
        <v>#REF!</v>
      </c>
      <c r="P600" s="1" t="e">
        <f>P167-#REF!</f>
        <v>#REF!</v>
      </c>
      <c r="Q600" s="1" t="e">
        <f>Q167-#REF!</f>
        <v>#REF!</v>
      </c>
      <c r="R600" s="1" t="e">
        <f>R167-#REF!</f>
        <v>#REF!</v>
      </c>
      <c r="S600" s="1" t="e">
        <f>S167-#REF!</f>
        <v>#REF!</v>
      </c>
      <c r="T600" s="1" t="e">
        <f>T167-#REF!</f>
        <v>#REF!</v>
      </c>
      <c r="U600" s="1" t="e">
        <f>U167-#REF!</f>
        <v>#REF!</v>
      </c>
      <c r="V600" s="1" t="e">
        <f>V167-#REF!</f>
        <v>#REF!</v>
      </c>
      <c r="W600" s="1" t="e">
        <f>W167-#REF!</f>
        <v>#REF!</v>
      </c>
      <c r="X600" s="1" t="e">
        <f>X167-#REF!</f>
        <v>#REF!</v>
      </c>
      <c r="Y600" s="1" t="e">
        <f>Y167-#REF!</f>
        <v>#REF!</v>
      </c>
      <c r="Z600" s="1" t="e">
        <f>Z167-#REF!</f>
        <v>#REF!</v>
      </c>
      <c r="AA600" s="1" t="e">
        <f>AA167-#REF!</f>
        <v>#REF!</v>
      </c>
      <c r="AB600" s="1" t="e">
        <f>AB167-#REF!</f>
        <v>#REF!</v>
      </c>
      <c r="AC600" s="1" t="e">
        <f>AC167-#REF!</f>
        <v>#REF!</v>
      </c>
      <c r="AD600" s="1" t="e">
        <f>AD167-#REF!</f>
        <v>#REF!</v>
      </c>
      <c r="AE600" s="1" t="e">
        <f>AE167-#REF!</f>
        <v>#REF!</v>
      </c>
      <c r="AF600" s="1" t="e">
        <f>AF167-#REF!</f>
        <v>#REF!</v>
      </c>
      <c r="AG600" s="1" t="e">
        <f>AG167-#REF!</f>
        <v>#REF!</v>
      </c>
      <c r="AH600" s="1" t="e">
        <f>AH167-#REF!</f>
        <v>#REF!</v>
      </c>
      <c r="AI600" s="1" t="e">
        <f>AI167-#REF!</f>
        <v>#REF!</v>
      </c>
      <c r="AJ600" s="1" t="e">
        <f>AJ167-#REF!</f>
        <v>#REF!</v>
      </c>
      <c r="AK600" s="1" t="e">
        <f>AK167-#REF!</f>
        <v>#REF!</v>
      </c>
      <c r="AL600" s="1" t="e">
        <f>AL167-#REF!</f>
        <v>#REF!</v>
      </c>
      <c r="AM600" s="1" t="e">
        <f>AM167-#REF!</f>
        <v>#REF!</v>
      </c>
      <c r="AN600" s="1" t="e">
        <f>AN167-#REF!</f>
        <v>#REF!</v>
      </c>
      <c r="AO600" s="1" t="e">
        <f>AO167-#REF!</f>
        <v>#REF!</v>
      </c>
      <c r="AP600" s="1" t="e">
        <f>AP167-#REF!</f>
        <v>#REF!</v>
      </c>
      <c r="AQ600" s="1" t="e">
        <f>AQ167-#REF!</f>
        <v>#REF!</v>
      </c>
      <c r="AR600" s="1" t="e">
        <f>AR167-#REF!</f>
        <v>#REF!</v>
      </c>
      <c r="AS600" s="1" t="e">
        <f>AS167-#REF!</f>
        <v>#REF!</v>
      </c>
      <c r="AT600" s="1" t="e">
        <f>AT167-#REF!</f>
        <v>#REF!</v>
      </c>
      <c r="AU600" s="1" t="e">
        <f>AU167-#REF!</f>
        <v>#REF!</v>
      </c>
      <c r="AV600" s="1" t="e">
        <f>AV167-#REF!</f>
        <v>#REF!</v>
      </c>
      <c r="AW600" s="1" t="e">
        <f>AW167-#REF!</f>
        <v>#REF!</v>
      </c>
      <c r="AX600" s="1" t="e">
        <f>AX167-#REF!</f>
        <v>#REF!</v>
      </c>
      <c r="AY600" s="1" t="e">
        <f>AY167-#REF!</f>
        <v>#REF!</v>
      </c>
      <c r="AZ600" s="1" t="e">
        <f>AZ167-#REF!</f>
        <v>#REF!</v>
      </c>
      <c r="BA600" s="1" t="e">
        <f>BA167-#REF!</f>
        <v>#REF!</v>
      </c>
      <c r="BB600" s="1" t="e">
        <f>BB167-#REF!</f>
        <v>#REF!</v>
      </c>
      <c r="BC600" s="1" t="e">
        <f>BC167-#REF!</f>
        <v>#REF!</v>
      </c>
      <c r="BD600" s="1" t="e">
        <f>BD167-#REF!</f>
        <v>#REF!</v>
      </c>
      <c r="BE600" s="1" t="e">
        <f>BE167-#REF!</f>
        <v>#REF!</v>
      </c>
      <c r="BF600" s="1" t="e">
        <f>BF167-#REF!</f>
        <v>#REF!</v>
      </c>
      <c r="BG600" s="1" t="e">
        <f>BG167-#REF!</f>
        <v>#REF!</v>
      </c>
      <c r="BH600" s="1" t="e">
        <f>BH167-#REF!</f>
        <v>#REF!</v>
      </c>
      <c r="BI600" s="1" t="e">
        <f>BI167-#REF!</f>
        <v>#REF!</v>
      </c>
      <c r="BJ600" s="1" t="e">
        <f>BJ167-#REF!</f>
        <v>#REF!</v>
      </c>
      <c r="BK600" s="1" t="e">
        <f>BK167-#REF!</f>
        <v>#REF!</v>
      </c>
      <c r="BL600" s="1" t="e">
        <f>BL167-#REF!</f>
        <v>#REF!</v>
      </c>
      <c r="BM600" s="1" t="e">
        <f>BM167-#REF!</f>
        <v>#REF!</v>
      </c>
      <c r="BN600" s="1" t="e">
        <f>BN167-#REF!</f>
        <v>#REF!</v>
      </c>
      <c r="BO600" s="1" t="e">
        <f>BO167-#REF!</f>
        <v>#REF!</v>
      </c>
      <c r="BP600" s="1" t="e">
        <f>BP167-#REF!</f>
        <v>#REF!</v>
      </c>
      <c r="BQ600" s="1" t="e">
        <f>BQ167-#REF!</f>
        <v>#REF!</v>
      </c>
      <c r="BR600" s="1" t="e">
        <f>BR167-#REF!</f>
        <v>#REF!</v>
      </c>
      <c r="BS600" s="1" t="e">
        <f>BS167-#REF!</f>
        <v>#REF!</v>
      </c>
      <c r="BT600" s="1" t="e">
        <f>BT167-#REF!</f>
        <v>#REF!</v>
      </c>
      <c r="BU600" s="1" t="e">
        <f>BU167-#REF!</f>
        <v>#REF!</v>
      </c>
      <c r="BV600" s="1" t="e">
        <f>BV167-#REF!</f>
        <v>#REF!</v>
      </c>
    </row>
    <row r="601" spans="7:74" hidden="1" x14ac:dyDescent="0.35">
      <c r="G601" s="1" t="e">
        <f>G168-#REF!</f>
        <v>#REF!</v>
      </c>
      <c r="H601" s="1" t="e">
        <f>H168-#REF!</f>
        <v>#REF!</v>
      </c>
      <c r="I601" s="1" t="e">
        <f>I168-#REF!</f>
        <v>#REF!</v>
      </c>
      <c r="J601" s="1" t="e">
        <f>J168-#REF!</f>
        <v>#REF!</v>
      </c>
      <c r="K601" s="1" t="e">
        <f>K168-#REF!</f>
        <v>#REF!</v>
      </c>
      <c r="L601" s="1" t="e">
        <f>L168-#REF!</f>
        <v>#REF!</v>
      </c>
      <c r="M601" s="1" t="e">
        <f>M168-#REF!</f>
        <v>#REF!</v>
      </c>
      <c r="N601" s="1" t="e">
        <f>N168-#REF!</f>
        <v>#REF!</v>
      </c>
      <c r="O601" s="1" t="e">
        <f>O168-#REF!</f>
        <v>#REF!</v>
      </c>
      <c r="P601" s="1" t="e">
        <f>P168-#REF!</f>
        <v>#REF!</v>
      </c>
      <c r="Q601" s="1" t="e">
        <f>Q168-#REF!</f>
        <v>#REF!</v>
      </c>
      <c r="R601" s="1" t="e">
        <f>R168-#REF!</f>
        <v>#REF!</v>
      </c>
      <c r="S601" s="1" t="e">
        <f>S168-#REF!</f>
        <v>#REF!</v>
      </c>
      <c r="T601" s="1" t="e">
        <f>T168-#REF!</f>
        <v>#REF!</v>
      </c>
      <c r="U601" s="1" t="e">
        <f>U168-#REF!</f>
        <v>#REF!</v>
      </c>
      <c r="V601" s="1" t="e">
        <f>V168-#REF!</f>
        <v>#REF!</v>
      </c>
      <c r="W601" s="1" t="e">
        <f>W168-#REF!</f>
        <v>#REF!</v>
      </c>
      <c r="X601" s="1" t="e">
        <f>X168-#REF!</f>
        <v>#REF!</v>
      </c>
      <c r="Y601" s="1" t="e">
        <f>Y168-#REF!</f>
        <v>#REF!</v>
      </c>
      <c r="Z601" s="1" t="e">
        <f>Z168-#REF!</f>
        <v>#REF!</v>
      </c>
      <c r="AA601" s="1" t="e">
        <f>AA168-#REF!</f>
        <v>#REF!</v>
      </c>
      <c r="AB601" s="1" t="e">
        <f>AB168-#REF!</f>
        <v>#REF!</v>
      </c>
      <c r="AC601" s="1" t="e">
        <f>AC168-#REF!</f>
        <v>#REF!</v>
      </c>
      <c r="AD601" s="1" t="e">
        <f>AD168-#REF!</f>
        <v>#REF!</v>
      </c>
      <c r="AE601" s="1" t="e">
        <f>AE168-#REF!</f>
        <v>#REF!</v>
      </c>
      <c r="AF601" s="1" t="e">
        <f>AF168-#REF!</f>
        <v>#REF!</v>
      </c>
      <c r="AG601" s="1" t="e">
        <f>AG168-#REF!</f>
        <v>#REF!</v>
      </c>
      <c r="AH601" s="1" t="e">
        <f>AH168-#REF!</f>
        <v>#REF!</v>
      </c>
      <c r="AI601" s="1" t="e">
        <f>AI168-#REF!</f>
        <v>#REF!</v>
      </c>
      <c r="AJ601" s="1" t="e">
        <f>AJ168-#REF!</f>
        <v>#REF!</v>
      </c>
      <c r="AK601" s="1" t="e">
        <f>AK168-#REF!</f>
        <v>#REF!</v>
      </c>
      <c r="AL601" s="1" t="e">
        <f>AL168-#REF!</f>
        <v>#REF!</v>
      </c>
      <c r="AM601" s="1" t="e">
        <f>AM168-#REF!</f>
        <v>#REF!</v>
      </c>
      <c r="AN601" s="1" t="e">
        <f>AN168-#REF!</f>
        <v>#REF!</v>
      </c>
      <c r="AO601" s="1" t="e">
        <f>AO168-#REF!</f>
        <v>#REF!</v>
      </c>
      <c r="AP601" s="1" t="e">
        <f>AP168-#REF!</f>
        <v>#REF!</v>
      </c>
      <c r="AQ601" s="1" t="e">
        <f>AQ168-#REF!</f>
        <v>#REF!</v>
      </c>
      <c r="AR601" s="1" t="e">
        <f>AR168-#REF!</f>
        <v>#REF!</v>
      </c>
      <c r="AS601" s="1" t="e">
        <f>AS168-#REF!</f>
        <v>#REF!</v>
      </c>
      <c r="AT601" s="1" t="e">
        <f>AT168-#REF!</f>
        <v>#REF!</v>
      </c>
      <c r="AU601" s="1" t="e">
        <f>AU168-#REF!</f>
        <v>#REF!</v>
      </c>
      <c r="AV601" s="1" t="e">
        <f>AV168-#REF!</f>
        <v>#REF!</v>
      </c>
      <c r="AW601" s="1" t="e">
        <f>AW168-#REF!</f>
        <v>#REF!</v>
      </c>
      <c r="AX601" s="1" t="e">
        <f>AX168-#REF!</f>
        <v>#REF!</v>
      </c>
      <c r="AY601" s="1" t="e">
        <f>AY168-#REF!</f>
        <v>#REF!</v>
      </c>
      <c r="AZ601" s="1" t="e">
        <f>AZ168-#REF!</f>
        <v>#REF!</v>
      </c>
      <c r="BA601" s="1" t="e">
        <f>BA168-#REF!</f>
        <v>#REF!</v>
      </c>
      <c r="BB601" s="1" t="e">
        <f>BB168-#REF!</f>
        <v>#REF!</v>
      </c>
      <c r="BC601" s="1" t="e">
        <f>BC168-#REF!</f>
        <v>#REF!</v>
      </c>
      <c r="BD601" s="1" t="e">
        <f>BD168-#REF!</f>
        <v>#REF!</v>
      </c>
      <c r="BE601" s="1" t="e">
        <f>BE168-#REF!</f>
        <v>#REF!</v>
      </c>
      <c r="BF601" s="1" t="e">
        <f>BF168-#REF!</f>
        <v>#REF!</v>
      </c>
      <c r="BG601" s="1" t="e">
        <f>BG168-#REF!</f>
        <v>#REF!</v>
      </c>
      <c r="BH601" s="1" t="e">
        <f>BH168-#REF!</f>
        <v>#REF!</v>
      </c>
      <c r="BI601" s="1" t="e">
        <f>BI168-#REF!</f>
        <v>#REF!</v>
      </c>
      <c r="BJ601" s="1" t="e">
        <f>BJ168-#REF!</f>
        <v>#REF!</v>
      </c>
      <c r="BK601" s="1" t="e">
        <f>BK168-#REF!</f>
        <v>#REF!</v>
      </c>
      <c r="BL601" s="1" t="e">
        <f>BL168-#REF!</f>
        <v>#REF!</v>
      </c>
      <c r="BM601" s="1" t="e">
        <f>BM168-#REF!</f>
        <v>#REF!</v>
      </c>
      <c r="BN601" s="1" t="e">
        <f>BN168-#REF!</f>
        <v>#REF!</v>
      </c>
      <c r="BO601" s="1" t="e">
        <f>BO168-#REF!</f>
        <v>#REF!</v>
      </c>
      <c r="BP601" s="1" t="e">
        <f>BP168-#REF!</f>
        <v>#REF!</v>
      </c>
      <c r="BQ601" s="1" t="e">
        <f>BQ168-#REF!</f>
        <v>#REF!</v>
      </c>
      <c r="BR601" s="1" t="e">
        <f>BR168-#REF!</f>
        <v>#REF!</v>
      </c>
      <c r="BS601" s="1" t="e">
        <f>BS168-#REF!</f>
        <v>#REF!</v>
      </c>
      <c r="BT601" s="1" t="e">
        <f>BT168-#REF!</f>
        <v>#REF!</v>
      </c>
      <c r="BU601" s="1" t="e">
        <f>BU168-#REF!</f>
        <v>#REF!</v>
      </c>
      <c r="BV601" s="1" t="e">
        <f>BV168-#REF!</f>
        <v>#REF!</v>
      </c>
    </row>
    <row r="602" spans="7:74" hidden="1" x14ac:dyDescent="0.35">
      <c r="G602" s="1" t="e">
        <f>G169-#REF!</f>
        <v>#REF!</v>
      </c>
      <c r="H602" s="1" t="e">
        <f>H169-#REF!</f>
        <v>#REF!</v>
      </c>
      <c r="I602" s="1" t="e">
        <f>I169-#REF!</f>
        <v>#REF!</v>
      </c>
      <c r="J602" s="1" t="e">
        <f>J169-#REF!</f>
        <v>#REF!</v>
      </c>
      <c r="K602" s="1" t="e">
        <f>K169-#REF!</f>
        <v>#REF!</v>
      </c>
      <c r="L602" s="1" t="e">
        <f>L169-#REF!</f>
        <v>#REF!</v>
      </c>
      <c r="M602" s="1" t="e">
        <f>M169-#REF!</f>
        <v>#REF!</v>
      </c>
      <c r="N602" s="1" t="e">
        <f>N169-#REF!</f>
        <v>#REF!</v>
      </c>
      <c r="O602" s="1" t="e">
        <f>O169-#REF!</f>
        <v>#REF!</v>
      </c>
      <c r="P602" s="1" t="e">
        <f>P169-#REF!</f>
        <v>#REF!</v>
      </c>
      <c r="Q602" s="1" t="e">
        <f>Q169-#REF!</f>
        <v>#REF!</v>
      </c>
      <c r="R602" s="1" t="e">
        <f>R169-#REF!</f>
        <v>#REF!</v>
      </c>
      <c r="S602" s="1" t="e">
        <f>S169-#REF!</f>
        <v>#REF!</v>
      </c>
      <c r="T602" s="1" t="e">
        <f>T169-#REF!</f>
        <v>#REF!</v>
      </c>
      <c r="U602" s="1" t="e">
        <f>U169-#REF!</f>
        <v>#REF!</v>
      </c>
      <c r="V602" s="1" t="e">
        <f>V169-#REF!</f>
        <v>#REF!</v>
      </c>
      <c r="W602" s="1" t="e">
        <f>W169-#REF!</f>
        <v>#REF!</v>
      </c>
      <c r="X602" s="1" t="e">
        <f>X169-#REF!</f>
        <v>#REF!</v>
      </c>
      <c r="Y602" s="1" t="e">
        <f>Y169-#REF!</f>
        <v>#REF!</v>
      </c>
      <c r="Z602" s="1" t="e">
        <f>Z169-#REF!</f>
        <v>#REF!</v>
      </c>
      <c r="AA602" s="1" t="e">
        <f>AA169-#REF!</f>
        <v>#REF!</v>
      </c>
      <c r="AB602" s="1" t="e">
        <f>AB169-#REF!</f>
        <v>#REF!</v>
      </c>
      <c r="AC602" s="1" t="e">
        <f>AC169-#REF!</f>
        <v>#REF!</v>
      </c>
      <c r="AD602" s="1" t="e">
        <f>AD169-#REF!</f>
        <v>#REF!</v>
      </c>
      <c r="AE602" s="1" t="e">
        <f>AE169-#REF!</f>
        <v>#REF!</v>
      </c>
      <c r="AF602" s="1" t="e">
        <f>AF169-#REF!</f>
        <v>#REF!</v>
      </c>
      <c r="AG602" s="1" t="e">
        <f>AG169-#REF!</f>
        <v>#REF!</v>
      </c>
      <c r="AH602" s="1" t="e">
        <f>AH169-#REF!</f>
        <v>#REF!</v>
      </c>
      <c r="AI602" s="1" t="e">
        <f>AI169-#REF!</f>
        <v>#REF!</v>
      </c>
      <c r="AJ602" s="1" t="e">
        <f>AJ169-#REF!</f>
        <v>#REF!</v>
      </c>
      <c r="AK602" s="1" t="e">
        <f>AK169-#REF!</f>
        <v>#REF!</v>
      </c>
      <c r="AL602" s="1" t="e">
        <f>AL169-#REF!</f>
        <v>#REF!</v>
      </c>
      <c r="AM602" s="1" t="e">
        <f>AM169-#REF!</f>
        <v>#REF!</v>
      </c>
      <c r="AN602" s="1" t="e">
        <f>AN169-#REF!</f>
        <v>#REF!</v>
      </c>
      <c r="AO602" s="1" t="e">
        <f>AO169-#REF!</f>
        <v>#REF!</v>
      </c>
      <c r="AP602" s="1" t="e">
        <f>AP169-#REF!</f>
        <v>#REF!</v>
      </c>
      <c r="AQ602" s="1" t="e">
        <f>AQ169-#REF!</f>
        <v>#REF!</v>
      </c>
      <c r="AR602" s="1" t="e">
        <f>AR169-#REF!</f>
        <v>#REF!</v>
      </c>
      <c r="AS602" s="1" t="e">
        <f>AS169-#REF!</f>
        <v>#REF!</v>
      </c>
      <c r="AT602" s="1" t="e">
        <f>AT169-#REF!</f>
        <v>#REF!</v>
      </c>
      <c r="AU602" s="1" t="e">
        <f>AU169-#REF!</f>
        <v>#REF!</v>
      </c>
      <c r="AV602" s="1" t="e">
        <f>AV169-#REF!</f>
        <v>#REF!</v>
      </c>
      <c r="AW602" s="1" t="e">
        <f>AW169-#REF!</f>
        <v>#REF!</v>
      </c>
      <c r="AX602" s="1" t="e">
        <f>AX169-#REF!</f>
        <v>#REF!</v>
      </c>
      <c r="AY602" s="1" t="e">
        <f>AY169-#REF!</f>
        <v>#REF!</v>
      </c>
      <c r="AZ602" s="1" t="e">
        <f>AZ169-#REF!</f>
        <v>#REF!</v>
      </c>
      <c r="BA602" s="1" t="e">
        <f>BA169-#REF!</f>
        <v>#REF!</v>
      </c>
      <c r="BB602" s="1" t="e">
        <f>BB169-#REF!</f>
        <v>#REF!</v>
      </c>
      <c r="BC602" s="1" t="e">
        <f>BC169-#REF!</f>
        <v>#REF!</v>
      </c>
      <c r="BD602" s="1" t="e">
        <f>BD169-#REF!</f>
        <v>#REF!</v>
      </c>
      <c r="BE602" s="1" t="e">
        <f>BE169-#REF!</f>
        <v>#REF!</v>
      </c>
      <c r="BF602" s="1" t="e">
        <f>BF169-#REF!</f>
        <v>#REF!</v>
      </c>
      <c r="BG602" s="1" t="e">
        <f>BG169-#REF!</f>
        <v>#REF!</v>
      </c>
      <c r="BH602" s="1" t="e">
        <f>BH169-#REF!</f>
        <v>#REF!</v>
      </c>
      <c r="BI602" s="1" t="e">
        <f>BI169-#REF!</f>
        <v>#REF!</v>
      </c>
      <c r="BJ602" s="1" t="e">
        <f>BJ169-#REF!</f>
        <v>#REF!</v>
      </c>
      <c r="BK602" s="1" t="e">
        <f>BK169-#REF!</f>
        <v>#REF!</v>
      </c>
      <c r="BL602" s="1" t="e">
        <f>BL169-#REF!</f>
        <v>#REF!</v>
      </c>
      <c r="BM602" s="1" t="e">
        <f>BM169-#REF!</f>
        <v>#REF!</v>
      </c>
      <c r="BN602" s="1" t="e">
        <f>BN169-#REF!</f>
        <v>#REF!</v>
      </c>
      <c r="BO602" s="1" t="e">
        <f>BO169-#REF!</f>
        <v>#REF!</v>
      </c>
      <c r="BP602" s="1" t="e">
        <f>BP169-#REF!</f>
        <v>#REF!</v>
      </c>
      <c r="BQ602" s="1" t="e">
        <f>BQ169-#REF!</f>
        <v>#REF!</v>
      </c>
      <c r="BR602" s="1" t="e">
        <f>BR169-#REF!</f>
        <v>#REF!</v>
      </c>
      <c r="BS602" s="1" t="e">
        <f>BS169-#REF!</f>
        <v>#REF!</v>
      </c>
      <c r="BT602" s="1" t="e">
        <f>BT169-#REF!</f>
        <v>#REF!</v>
      </c>
      <c r="BU602" s="1" t="e">
        <f>BU169-#REF!</f>
        <v>#REF!</v>
      </c>
      <c r="BV602" s="1" t="e">
        <f>BV169-#REF!</f>
        <v>#REF!</v>
      </c>
    </row>
    <row r="603" spans="7:74" hidden="1" x14ac:dyDescent="0.35">
      <c r="G603" s="1" t="e">
        <f>G170-#REF!</f>
        <v>#REF!</v>
      </c>
      <c r="H603" s="1" t="e">
        <f>H170-#REF!</f>
        <v>#REF!</v>
      </c>
      <c r="I603" s="1" t="e">
        <f>I170-#REF!</f>
        <v>#REF!</v>
      </c>
      <c r="J603" s="1" t="e">
        <f>J170-#REF!</f>
        <v>#REF!</v>
      </c>
      <c r="K603" s="1" t="e">
        <f>K170-#REF!</f>
        <v>#REF!</v>
      </c>
      <c r="L603" s="1" t="e">
        <f>L170-#REF!</f>
        <v>#REF!</v>
      </c>
      <c r="M603" s="1" t="e">
        <f>M170-#REF!</f>
        <v>#REF!</v>
      </c>
      <c r="N603" s="1" t="e">
        <f>N170-#REF!</f>
        <v>#REF!</v>
      </c>
      <c r="O603" s="1" t="e">
        <f>O170-#REF!</f>
        <v>#REF!</v>
      </c>
      <c r="P603" s="1" t="e">
        <f>P170-#REF!</f>
        <v>#REF!</v>
      </c>
      <c r="Q603" s="1" t="e">
        <f>Q170-#REF!</f>
        <v>#REF!</v>
      </c>
      <c r="R603" s="1" t="e">
        <f>R170-#REF!</f>
        <v>#REF!</v>
      </c>
      <c r="S603" s="1" t="e">
        <f>S170-#REF!</f>
        <v>#REF!</v>
      </c>
      <c r="T603" s="1" t="e">
        <f>T170-#REF!</f>
        <v>#REF!</v>
      </c>
      <c r="U603" s="1" t="e">
        <f>U170-#REF!</f>
        <v>#REF!</v>
      </c>
      <c r="V603" s="1" t="e">
        <f>V170-#REF!</f>
        <v>#REF!</v>
      </c>
      <c r="W603" s="1" t="e">
        <f>W170-#REF!</f>
        <v>#REF!</v>
      </c>
      <c r="X603" s="1" t="e">
        <f>X170-#REF!</f>
        <v>#REF!</v>
      </c>
      <c r="Y603" s="1" t="e">
        <f>Y170-#REF!</f>
        <v>#REF!</v>
      </c>
      <c r="Z603" s="1" t="e">
        <f>Z170-#REF!</f>
        <v>#REF!</v>
      </c>
      <c r="AA603" s="1" t="e">
        <f>AA170-#REF!</f>
        <v>#REF!</v>
      </c>
      <c r="AB603" s="1" t="e">
        <f>AB170-#REF!</f>
        <v>#REF!</v>
      </c>
      <c r="AC603" s="1" t="e">
        <f>AC170-#REF!</f>
        <v>#REF!</v>
      </c>
      <c r="AD603" s="1" t="e">
        <f>AD170-#REF!</f>
        <v>#REF!</v>
      </c>
      <c r="AE603" s="1" t="e">
        <f>AE170-#REF!</f>
        <v>#REF!</v>
      </c>
      <c r="AF603" s="1" t="e">
        <f>AF170-#REF!</f>
        <v>#REF!</v>
      </c>
      <c r="AG603" s="1" t="e">
        <f>AG170-#REF!</f>
        <v>#REF!</v>
      </c>
      <c r="AH603" s="1" t="e">
        <f>AH170-#REF!</f>
        <v>#REF!</v>
      </c>
      <c r="AI603" s="1" t="e">
        <f>AI170-#REF!</f>
        <v>#REF!</v>
      </c>
      <c r="AJ603" s="1" t="e">
        <f>AJ170-#REF!</f>
        <v>#REF!</v>
      </c>
      <c r="AK603" s="1" t="e">
        <f>AK170-#REF!</f>
        <v>#REF!</v>
      </c>
      <c r="AL603" s="1" t="e">
        <f>AL170-#REF!</f>
        <v>#REF!</v>
      </c>
      <c r="AM603" s="1" t="e">
        <f>AM170-#REF!</f>
        <v>#REF!</v>
      </c>
      <c r="AN603" s="1" t="e">
        <f>AN170-#REF!</f>
        <v>#REF!</v>
      </c>
      <c r="AO603" s="1" t="e">
        <f>AO170-#REF!</f>
        <v>#REF!</v>
      </c>
      <c r="AP603" s="1" t="e">
        <f>AP170-#REF!</f>
        <v>#REF!</v>
      </c>
      <c r="AQ603" s="1" t="e">
        <f>AQ170-#REF!</f>
        <v>#REF!</v>
      </c>
      <c r="AR603" s="1" t="e">
        <f>AR170-#REF!</f>
        <v>#REF!</v>
      </c>
      <c r="AS603" s="1" t="e">
        <f>AS170-#REF!</f>
        <v>#REF!</v>
      </c>
      <c r="AT603" s="1" t="e">
        <f>AT170-#REF!</f>
        <v>#REF!</v>
      </c>
      <c r="AU603" s="1" t="e">
        <f>AU170-#REF!</f>
        <v>#REF!</v>
      </c>
      <c r="AV603" s="1" t="e">
        <f>AV170-#REF!</f>
        <v>#REF!</v>
      </c>
      <c r="AW603" s="1" t="e">
        <f>AW170-#REF!</f>
        <v>#REF!</v>
      </c>
      <c r="AX603" s="1" t="e">
        <f>AX170-#REF!</f>
        <v>#REF!</v>
      </c>
      <c r="AY603" s="1" t="e">
        <f>AY170-#REF!</f>
        <v>#REF!</v>
      </c>
      <c r="AZ603" s="1" t="e">
        <f>AZ170-#REF!</f>
        <v>#REF!</v>
      </c>
      <c r="BA603" s="1" t="e">
        <f>BA170-#REF!</f>
        <v>#REF!</v>
      </c>
      <c r="BB603" s="1" t="e">
        <f>BB170-#REF!</f>
        <v>#REF!</v>
      </c>
      <c r="BC603" s="1" t="e">
        <f>BC170-#REF!</f>
        <v>#REF!</v>
      </c>
      <c r="BD603" s="1" t="e">
        <f>BD170-#REF!</f>
        <v>#REF!</v>
      </c>
      <c r="BE603" s="1" t="e">
        <f>BE170-#REF!</f>
        <v>#REF!</v>
      </c>
      <c r="BF603" s="1" t="e">
        <f>BF170-#REF!</f>
        <v>#REF!</v>
      </c>
      <c r="BG603" s="1" t="e">
        <f>BG170-#REF!</f>
        <v>#REF!</v>
      </c>
      <c r="BH603" s="1" t="e">
        <f>BH170-#REF!</f>
        <v>#REF!</v>
      </c>
      <c r="BI603" s="1" t="e">
        <f>BI170-#REF!</f>
        <v>#REF!</v>
      </c>
      <c r="BJ603" s="1" t="e">
        <f>BJ170-#REF!</f>
        <v>#REF!</v>
      </c>
      <c r="BK603" s="1" t="e">
        <f>BK170-#REF!</f>
        <v>#REF!</v>
      </c>
      <c r="BL603" s="1" t="e">
        <f>BL170-#REF!</f>
        <v>#REF!</v>
      </c>
      <c r="BM603" s="1" t="e">
        <f>BM170-#REF!</f>
        <v>#REF!</v>
      </c>
      <c r="BN603" s="1" t="e">
        <f>BN170-#REF!</f>
        <v>#REF!</v>
      </c>
      <c r="BO603" s="1" t="e">
        <f>BO170-#REF!</f>
        <v>#REF!</v>
      </c>
      <c r="BP603" s="1" t="e">
        <f>BP170-#REF!</f>
        <v>#REF!</v>
      </c>
      <c r="BQ603" s="1" t="e">
        <f>BQ170-#REF!</f>
        <v>#REF!</v>
      </c>
      <c r="BR603" s="1" t="e">
        <f>BR170-#REF!</f>
        <v>#REF!</v>
      </c>
      <c r="BS603" s="1" t="e">
        <f>BS170-#REF!</f>
        <v>#REF!</v>
      </c>
      <c r="BT603" s="1" t="e">
        <f>BT170-#REF!</f>
        <v>#REF!</v>
      </c>
      <c r="BU603" s="1" t="e">
        <f>BU170-#REF!</f>
        <v>#REF!</v>
      </c>
      <c r="BV603" s="1" t="e">
        <f>BV170-#REF!</f>
        <v>#REF!</v>
      </c>
    </row>
    <row r="604" spans="7:74" hidden="1" x14ac:dyDescent="0.35">
      <c r="G604" s="1" t="e">
        <f>G171-#REF!</f>
        <v>#REF!</v>
      </c>
      <c r="H604" s="1" t="e">
        <f>H171-#REF!</f>
        <v>#REF!</v>
      </c>
      <c r="I604" s="1" t="e">
        <f>I171-#REF!</f>
        <v>#REF!</v>
      </c>
      <c r="J604" s="1" t="e">
        <f>J171-#REF!</f>
        <v>#REF!</v>
      </c>
      <c r="K604" s="1" t="e">
        <f>K171-#REF!</f>
        <v>#REF!</v>
      </c>
      <c r="L604" s="1" t="e">
        <f>L171-#REF!</f>
        <v>#REF!</v>
      </c>
      <c r="M604" s="1" t="e">
        <f>M171-#REF!</f>
        <v>#REF!</v>
      </c>
      <c r="N604" s="1" t="e">
        <f>N171-#REF!</f>
        <v>#REF!</v>
      </c>
      <c r="O604" s="1" t="e">
        <f>O171-#REF!</f>
        <v>#REF!</v>
      </c>
      <c r="P604" s="1" t="e">
        <f>P171-#REF!</f>
        <v>#REF!</v>
      </c>
      <c r="Q604" s="1" t="e">
        <f>Q171-#REF!</f>
        <v>#REF!</v>
      </c>
      <c r="R604" s="1" t="e">
        <f>R171-#REF!</f>
        <v>#REF!</v>
      </c>
      <c r="S604" s="1" t="e">
        <f>S171-#REF!</f>
        <v>#REF!</v>
      </c>
      <c r="T604" s="1" t="e">
        <f>T171-#REF!</f>
        <v>#REF!</v>
      </c>
      <c r="U604" s="1" t="e">
        <f>U171-#REF!</f>
        <v>#REF!</v>
      </c>
      <c r="V604" s="1" t="e">
        <f>V171-#REF!</f>
        <v>#REF!</v>
      </c>
      <c r="W604" s="1" t="e">
        <f>W171-#REF!</f>
        <v>#REF!</v>
      </c>
      <c r="X604" s="1" t="e">
        <f>X171-#REF!</f>
        <v>#REF!</v>
      </c>
      <c r="Y604" s="1" t="e">
        <f>Y171-#REF!</f>
        <v>#REF!</v>
      </c>
      <c r="Z604" s="1" t="e">
        <f>Z171-#REF!</f>
        <v>#REF!</v>
      </c>
      <c r="AA604" s="1" t="e">
        <f>AA171-#REF!</f>
        <v>#REF!</v>
      </c>
      <c r="AB604" s="1" t="e">
        <f>AB171-#REF!</f>
        <v>#REF!</v>
      </c>
      <c r="AC604" s="1" t="e">
        <f>AC171-#REF!</f>
        <v>#REF!</v>
      </c>
      <c r="AD604" s="1" t="e">
        <f>AD171-#REF!</f>
        <v>#REF!</v>
      </c>
      <c r="AE604" s="1" t="e">
        <f>AE171-#REF!</f>
        <v>#REF!</v>
      </c>
      <c r="AF604" s="1" t="e">
        <f>AF171-#REF!</f>
        <v>#REF!</v>
      </c>
      <c r="AG604" s="1" t="e">
        <f>AG171-#REF!</f>
        <v>#REF!</v>
      </c>
      <c r="AH604" s="1" t="e">
        <f>AH171-#REF!</f>
        <v>#REF!</v>
      </c>
      <c r="AI604" s="1" t="e">
        <f>AI171-#REF!</f>
        <v>#REF!</v>
      </c>
      <c r="AJ604" s="1" t="e">
        <f>AJ171-#REF!</f>
        <v>#REF!</v>
      </c>
      <c r="AK604" s="1" t="e">
        <f>AK171-#REF!</f>
        <v>#REF!</v>
      </c>
      <c r="AL604" s="1" t="e">
        <f>AL171-#REF!</f>
        <v>#REF!</v>
      </c>
      <c r="AM604" s="1" t="e">
        <f>AM171-#REF!</f>
        <v>#REF!</v>
      </c>
      <c r="AN604" s="1" t="e">
        <f>AN171-#REF!</f>
        <v>#REF!</v>
      </c>
      <c r="AO604" s="1" t="e">
        <f>AO171-#REF!</f>
        <v>#REF!</v>
      </c>
      <c r="AP604" s="1" t="e">
        <f>AP171-#REF!</f>
        <v>#REF!</v>
      </c>
      <c r="AQ604" s="1" t="e">
        <f>AQ171-#REF!</f>
        <v>#REF!</v>
      </c>
      <c r="AR604" s="1" t="e">
        <f>AR171-#REF!</f>
        <v>#REF!</v>
      </c>
      <c r="AS604" s="1" t="e">
        <f>AS171-#REF!</f>
        <v>#REF!</v>
      </c>
      <c r="AT604" s="1" t="e">
        <f>AT171-#REF!</f>
        <v>#REF!</v>
      </c>
      <c r="AU604" s="1" t="e">
        <f>AU171-#REF!</f>
        <v>#REF!</v>
      </c>
      <c r="AV604" s="1" t="e">
        <f>AV171-#REF!</f>
        <v>#REF!</v>
      </c>
      <c r="AW604" s="1" t="e">
        <f>AW171-#REF!</f>
        <v>#REF!</v>
      </c>
      <c r="AX604" s="1" t="e">
        <f>AX171-#REF!</f>
        <v>#REF!</v>
      </c>
      <c r="AY604" s="1" t="e">
        <f>AY171-#REF!</f>
        <v>#REF!</v>
      </c>
      <c r="AZ604" s="1" t="e">
        <f>AZ171-#REF!</f>
        <v>#REF!</v>
      </c>
      <c r="BA604" s="1" t="e">
        <f>BA171-#REF!</f>
        <v>#REF!</v>
      </c>
      <c r="BB604" s="1" t="e">
        <f>BB171-#REF!</f>
        <v>#REF!</v>
      </c>
      <c r="BC604" s="1" t="e">
        <f>BC171-#REF!</f>
        <v>#REF!</v>
      </c>
      <c r="BD604" s="1" t="e">
        <f>BD171-#REF!</f>
        <v>#REF!</v>
      </c>
      <c r="BE604" s="1" t="e">
        <f>BE171-#REF!</f>
        <v>#REF!</v>
      </c>
      <c r="BF604" s="1" t="e">
        <f>BF171-#REF!</f>
        <v>#REF!</v>
      </c>
      <c r="BG604" s="1" t="e">
        <f>BG171-#REF!</f>
        <v>#REF!</v>
      </c>
      <c r="BH604" s="1" t="e">
        <f>BH171-#REF!</f>
        <v>#REF!</v>
      </c>
      <c r="BI604" s="1" t="e">
        <f>BI171-#REF!</f>
        <v>#REF!</v>
      </c>
      <c r="BJ604" s="1" t="e">
        <f>BJ171-#REF!</f>
        <v>#REF!</v>
      </c>
      <c r="BK604" s="1" t="e">
        <f>BK171-#REF!</f>
        <v>#REF!</v>
      </c>
      <c r="BL604" s="1" t="e">
        <f>BL171-#REF!</f>
        <v>#REF!</v>
      </c>
      <c r="BM604" s="1" t="e">
        <f>BM171-#REF!</f>
        <v>#REF!</v>
      </c>
      <c r="BN604" s="1" t="e">
        <f>BN171-#REF!</f>
        <v>#REF!</v>
      </c>
      <c r="BO604" s="1" t="e">
        <f>BO171-#REF!</f>
        <v>#REF!</v>
      </c>
      <c r="BP604" s="1" t="e">
        <f>BP171-#REF!</f>
        <v>#REF!</v>
      </c>
      <c r="BQ604" s="1" t="e">
        <f>BQ171-#REF!</f>
        <v>#REF!</v>
      </c>
      <c r="BR604" s="1" t="e">
        <f>BR171-#REF!</f>
        <v>#REF!</v>
      </c>
      <c r="BS604" s="1" t="e">
        <f>BS171-#REF!</f>
        <v>#REF!</v>
      </c>
      <c r="BT604" s="1" t="e">
        <f>BT171-#REF!</f>
        <v>#REF!</v>
      </c>
      <c r="BU604" s="1" t="e">
        <f>BU171-#REF!</f>
        <v>#REF!</v>
      </c>
      <c r="BV604" s="1" t="e">
        <f>BV171-#REF!</f>
        <v>#REF!</v>
      </c>
    </row>
    <row r="605" spans="7:74" hidden="1" x14ac:dyDescent="0.35">
      <c r="G605" s="1" t="e">
        <f>G172-#REF!</f>
        <v>#REF!</v>
      </c>
      <c r="H605" s="1" t="e">
        <f>H172-#REF!</f>
        <v>#REF!</v>
      </c>
      <c r="I605" s="1" t="e">
        <f>I172-#REF!</f>
        <v>#REF!</v>
      </c>
      <c r="J605" s="1" t="e">
        <f>J172-#REF!</f>
        <v>#REF!</v>
      </c>
      <c r="K605" s="1" t="e">
        <f>K172-#REF!</f>
        <v>#REF!</v>
      </c>
      <c r="L605" s="1" t="e">
        <f>L172-#REF!</f>
        <v>#REF!</v>
      </c>
      <c r="M605" s="1" t="e">
        <f>M172-#REF!</f>
        <v>#REF!</v>
      </c>
      <c r="N605" s="1" t="e">
        <f>N172-#REF!</f>
        <v>#REF!</v>
      </c>
      <c r="O605" s="1" t="e">
        <f>O172-#REF!</f>
        <v>#REF!</v>
      </c>
      <c r="P605" s="1" t="e">
        <f>P172-#REF!</f>
        <v>#REF!</v>
      </c>
      <c r="Q605" s="1" t="e">
        <f>Q172-#REF!</f>
        <v>#REF!</v>
      </c>
      <c r="R605" s="1" t="e">
        <f>R172-#REF!</f>
        <v>#REF!</v>
      </c>
      <c r="S605" s="1" t="e">
        <f>S172-#REF!</f>
        <v>#REF!</v>
      </c>
      <c r="T605" s="1" t="e">
        <f>T172-#REF!</f>
        <v>#REF!</v>
      </c>
      <c r="U605" s="1" t="e">
        <f>U172-#REF!</f>
        <v>#REF!</v>
      </c>
      <c r="V605" s="1" t="e">
        <f>V172-#REF!</f>
        <v>#REF!</v>
      </c>
      <c r="W605" s="1" t="e">
        <f>W172-#REF!</f>
        <v>#REF!</v>
      </c>
      <c r="X605" s="1" t="e">
        <f>X172-#REF!</f>
        <v>#REF!</v>
      </c>
      <c r="Y605" s="1" t="e">
        <f>Y172-#REF!</f>
        <v>#REF!</v>
      </c>
      <c r="Z605" s="1" t="e">
        <f>Z172-#REF!</f>
        <v>#REF!</v>
      </c>
      <c r="AA605" s="1" t="e">
        <f>AA172-#REF!</f>
        <v>#REF!</v>
      </c>
      <c r="AB605" s="1" t="e">
        <f>AB172-#REF!</f>
        <v>#REF!</v>
      </c>
      <c r="AC605" s="1" t="e">
        <f>AC172-#REF!</f>
        <v>#REF!</v>
      </c>
      <c r="AD605" s="1" t="e">
        <f>AD172-#REF!</f>
        <v>#REF!</v>
      </c>
      <c r="AE605" s="1" t="e">
        <f>AE172-#REF!</f>
        <v>#REF!</v>
      </c>
      <c r="AF605" s="1" t="e">
        <f>AF172-#REF!</f>
        <v>#REF!</v>
      </c>
      <c r="AG605" s="1" t="e">
        <f>AG172-#REF!</f>
        <v>#REF!</v>
      </c>
      <c r="AH605" s="1" t="e">
        <f>AH172-#REF!</f>
        <v>#REF!</v>
      </c>
      <c r="AI605" s="1" t="e">
        <f>AI172-#REF!</f>
        <v>#REF!</v>
      </c>
      <c r="AJ605" s="1" t="e">
        <f>AJ172-#REF!</f>
        <v>#REF!</v>
      </c>
      <c r="AK605" s="1" t="e">
        <f>AK172-#REF!</f>
        <v>#REF!</v>
      </c>
      <c r="AL605" s="1" t="e">
        <f>AL172-#REF!</f>
        <v>#REF!</v>
      </c>
      <c r="AM605" s="1" t="e">
        <f>AM172-#REF!</f>
        <v>#REF!</v>
      </c>
      <c r="AN605" s="1" t="e">
        <f>AN172-#REF!</f>
        <v>#REF!</v>
      </c>
      <c r="AO605" s="1" t="e">
        <f>AO172-#REF!</f>
        <v>#REF!</v>
      </c>
      <c r="AP605" s="1" t="e">
        <f>AP172-#REF!</f>
        <v>#REF!</v>
      </c>
      <c r="AQ605" s="1" t="e">
        <f>AQ172-#REF!</f>
        <v>#REF!</v>
      </c>
      <c r="AR605" s="1" t="e">
        <f>AR172-#REF!</f>
        <v>#REF!</v>
      </c>
      <c r="AS605" s="1" t="e">
        <f>AS172-#REF!</f>
        <v>#REF!</v>
      </c>
      <c r="AT605" s="1" t="e">
        <f>AT172-#REF!</f>
        <v>#REF!</v>
      </c>
      <c r="AU605" s="1" t="e">
        <f>AU172-#REF!</f>
        <v>#REF!</v>
      </c>
      <c r="AV605" s="1" t="e">
        <f>AV172-#REF!</f>
        <v>#REF!</v>
      </c>
      <c r="AW605" s="1" t="e">
        <f>AW172-#REF!</f>
        <v>#REF!</v>
      </c>
      <c r="AX605" s="1" t="e">
        <f>AX172-#REF!</f>
        <v>#REF!</v>
      </c>
      <c r="AY605" s="1" t="e">
        <f>AY172-#REF!</f>
        <v>#REF!</v>
      </c>
      <c r="AZ605" s="1" t="e">
        <f>AZ172-#REF!</f>
        <v>#REF!</v>
      </c>
      <c r="BA605" s="1" t="e">
        <f>BA172-#REF!</f>
        <v>#REF!</v>
      </c>
      <c r="BB605" s="1" t="e">
        <f>BB172-#REF!</f>
        <v>#REF!</v>
      </c>
      <c r="BC605" s="1" t="e">
        <f>BC172-#REF!</f>
        <v>#REF!</v>
      </c>
      <c r="BD605" s="1" t="e">
        <f>BD172-#REF!</f>
        <v>#REF!</v>
      </c>
      <c r="BE605" s="1" t="e">
        <f>BE172-#REF!</f>
        <v>#REF!</v>
      </c>
      <c r="BF605" s="1" t="e">
        <f>BF172-#REF!</f>
        <v>#REF!</v>
      </c>
      <c r="BG605" s="1" t="e">
        <f>BG172-#REF!</f>
        <v>#REF!</v>
      </c>
      <c r="BH605" s="1" t="e">
        <f>BH172-#REF!</f>
        <v>#REF!</v>
      </c>
      <c r="BI605" s="1" t="e">
        <f>BI172-#REF!</f>
        <v>#REF!</v>
      </c>
      <c r="BJ605" s="1" t="e">
        <f>BJ172-#REF!</f>
        <v>#REF!</v>
      </c>
      <c r="BK605" s="1" t="e">
        <f>BK172-#REF!</f>
        <v>#REF!</v>
      </c>
      <c r="BL605" s="1" t="e">
        <f>BL172-#REF!</f>
        <v>#REF!</v>
      </c>
      <c r="BM605" s="1" t="e">
        <f>BM172-#REF!</f>
        <v>#REF!</v>
      </c>
      <c r="BN605" s="1" t="e">
        <f>BN172-#REF!</f>
        <v>#REF!</v>
      </c>
      <c r="BO605" s="1" t="e">
        <f>BO172-#REF!</f>
        <v>#REF!</v>
      </c>
      <c r="BP605" s="1" t="e">
        <f>BP172-#REF!</f>
        <v>#REF!</v>
      </c>
      <c r="BQ605" s="1" t="e">
        <f>BQ172-#REF!</f>
        <v>#REF!</v>
      </c>
      <c r="BR605" s="1" t="e">
        <f>BR172-#REF!</f>
        <v>#REF!</v>
      </c>
      <c r="BS605" s="1" t="e">
        <f>BS172-#REF!</f>
        <v>#REF!</v>
      </c>
      <c r="BT605" s="1" t="e">
        <f>BT172-#REF!</f>
        <v>#REF!</v>
      </c>
      <c r="BU605" s="1" t="e">
        <f>BU172-#REF!</f>
        <v>#REF!</v>
      </c>
      <c r="BV605" s="1" t="e">
        <f>BV172-#REF!</f>
        <v>#REF!</v>
      </c>
    </row>
    <row r="606" spans="7:74" hidden="1" x14ac:dyDescent="0.35">
      <c r="G606" s="1" t="e">
        <f>G173-#REF!</f>
        <v>#REF!</v>
      </c>
      <c r="H606" s="1" t="e">
        <f>H173-#REF!</f>
        <v>#REF!</v>
      </c>
      <c r="I606" s="1" t="e">
        <f>I173-#REF!</f>
        <v>#REF!</v>
      </c>
      <c r="J606" s="1" t="e">
        <f>J173-#REF!</f>
        <v>#REF!</v>
      </c>
      <c r="K606" s="1" t="e">
        <f>K173-#REF!</f>
        <v>#REF!</v>
      </c>
      <c r="L606" s="1" t="e">
        <f>L173-#REF!</f>
        <v>#REF!</v>
      </c>
      <c r="M606" s="1" t="e">
        <f>M173-#REF!</f>
        <v>#REF!</v>
      </c>
      <c r="N606" s="1" t="e">
        <f>N173-#REF!</f>
        <v>#REF!</v>
      </c>
      <c r="O606" s="1" t="e">
        <f>O173-#REF!</f>
        <v>#REF!</v>
      </c>
      <c r="P606" s="1" t="e">
        <f>P173-#REF!</f>
        <v>#REF!</v>
      </c>
      <c r="Q606" s="1" t="e">
        <f>Q173-#REF!</f>
        <v>#REF!</v>
      </c>
      <c r="R606" s="1" t="e">
        <f>R173-#REF!</f>
        <v>#REF!</v>
      </c>
      <c r="S606" s="1" t="e">
        <f>S173-#REF!</f>
        <v>#REF!</v>
      </c>
      <c r="T606" s="1" t="e">
        <f>T173-#REF!</f>
        <v>#REF!</v>
      </c>
      <c r="U606" s="1" t="e">
        <f>U173-#REF!</f>
        <v>#REF!</v>
      </c>
      <c r="V606" s="1" t="e">
        <f>V173-#REF!</f>
        <v>#REF!</v>
      </c>
      <c r="W606" s="1" t="e">
        <f>W173-#REF!</f>
        <v>#REF!</v>
      </c>
      <c r="X606" s="1" t="e">
        <f>X173-#REF!</f>
        <v>#REF!</v>
      </c>
      <c r="Y606" s="1" t="e">
        <f>Y173-#REF!</f>
        <v>#REF!</v>
      </c>
      <c r="Z606" s="1" t="e">
        <f>Z173-#REF!</f>
        <v>#REF!</v>
      </c>
      <c r="AA606" s="1" t="e">
        <f>AA173-#REF!</f>
        <v>#REF!</v>
      </c>
      <c r="AB606" s="1" t="e">
        <f>AB173-#REF!</f>
        <v>#REF!</v>
      </c>
      <c r="AC606" s="1" t="e">
        <f>AC173-#REF!</f>
        <v>#REF!</v>
      </c>
      <c r="AD606" s="1" t="e">
        <f>AD173-#REF!</f>
        <v>#REF!</v>
      </c>
      <c r="AE606" s="1" t="e">
        <f>AE173-#REF!</f>
        <v>#REF!</v>
      </c>
      <c r="AF606" s="1" t="e">
        <f>AF173-#REF!</f>
        <v>#REF!</v>
      </c>
      <c r="AG606" s="1" t="e">
        <f>AG173-#REF!</f>
        <v>#REF!</v>
      </c>
      <c r="AH606" s="1" t="e">
        <f>AH173-#REF!</f>
        <v>#REF!</v>
      </c>
      <c r="AI606" s="1" t="e">
        <f>AI173-#REF!</f>
        <v>#REF!</v>
      </c>
      <c r="AJ606" s="1" t="e">
        <f>AJ173-#REF!</f>
        <v>#REF!</v>
      </c>
      <c r="AK606" s="1" t="e">
        <f>AK173-#REF!</f>
        <v>#REF!</v>
      </c>
      <c r="AL606" s="1" t="e">
        <f>AL173-#REF!</f>
        <v>#REF!</v>
      </c>
      <c r="AM606" s="1" t="e">
        <f>AM173-#REF!</f>
        <v>#REF!</v>
      </c>
      <c r="AN606" s="1" t="e">
        <f>AN173-#REF!</f>
        <v>#REF!</v>
      </c>
      <c r="AO606" s="1" t="e">
        <f>AO173-#REF!</f>
        <v>#REF!</v>
      </c>
      <c r="AP606" s="1" t="e">
        <f>AP173-#REF!</f>
        <v>#REF!</v>
      </c>
      <c r="AQ606" s="1" t="e">
        <f>AQ173-#REF!</f>
        <v>#REF!</v>
      </c>
      <c r="AR606" s="1" t="e">
        <f>AR173-#REF!</f>
        <v>#REF!</v>
      </c>
      <c r="AS606" s="1" t="e">
        <f>AS173-#REF!</f>
        <v>#REF!</v>
      </c>
      <c r="AT606" s="1" t="e">
        <f>AT173-#REF!</f>
        <v>#REF!</v>
      </c>
      <c r="AU606" s="1" t="e">
        <f>AU173-#REF!</f>
        <v>#REF!</v>
      </c>
      <c r="AV606" s="1" t="e">
        <f>AV173-#REF!</f>
        <v>#REF!</v>
      </c>
      <c r="AW606" s="1" t="e">
        <f>AW173-#REF!</f>
        <v>#REF!</v>
      </c>
      <c r="AX606" s="1" t="e">
        <f>AX173-#REF!</f>
        <v>#REF!</v>
      </c>
      <c r="AY606" s="1" t="e">
        <f>AY173-#REF!</f>
        <v>#REF!</v>
      </c>
      <c r="AZ606" s="1" t="e">
        <f>AZ173-#REF!</f>
        <v>#REF!</v>
      </c>
      <c r="BA606" s="1" t="e">
        <f>BA173-#REF!</f>
        <v>#REF!</v>
      </c>
      <c r="BB606" s="1" t="e">
        <f>BB173-#REF!</f>
        <v>#REF!</v>
      </c>
      <c r="BC606" s="1" t="e">
        <f>BC173-#REF!</f>
        <v>#REF!</v>
      </c>
      <c r="BD606" s="1" t="e">
        <f>BD173-#REF!</f>
        <v>#REF!</v>
      </c>
      <c r="BE606" s="1" t="e">
        <f>BE173-#REF!</f>
        <v>#REF!</v>
      </c>
      <c r="BF606" s="1" t="e">
        <f>BF173-#REF!</f>
        <v>#REF!</v>
      </c>
      <c r="BG606" s="1" t="e">
        <f>BG173-#REF!</f>
        <v>#REF!</v>
      </c>
      <c r="BH606" s="1" t="e">
        <f>BH173-#REF!</f>
        <v>#REF!</v>
      </c>
      <c r="BI606" s="1" t="e">
        <f>BI173-#REF!</f>
        <v>#REF!</v>
      </c>
      <c r="BJ606" s="1" t="e">
        <f>BJ173-#REF!</f>
        <v>#REF!</v>
      </c>
      <c r="BK606" s="1" t="e">
        <f>BK173-#REF!</f>
        <v>#REF!</v>
      </c>
      <c r="BL606" s="1" t="e">
        <f>BL173-#REF!</f>
        <v>#REF!</v>
      </c>
      <c r="BM606" s="1" t="e">
        <f>BM173-#REF!</f>
        <v>#REF!</v>
      </c>
      <c r="BN606" s="1" t="e">
        <f>BN173-#REF!</f>
        <v>#REF!</v>
      </c>
      <c r="BO606" s="1" t="e">
        <f>BO173-#REF!</f>
        <v>#REF!</v>
      </c>
      <c r="BP606" s="1" t="e">
        <f>BP173-#REF!</f>
        <v>#REF!</v>
      </c>
      <c r="BQ606" s="1" t="e">
        <f>BQ173-#REF!</f>
        <v>#REF!</v>
      </c>
      <c r="BR606" s="1" t="e">
        <f>BR173-#REF!</f>
        <v>#REF!</v>
      </c>
      <c r="BS606" s="1" t="e">
        <f>BS173-#REF!</f>
        <v>#REF!</v>
      </c>
      <c r="BT606" s="1" t="e">
        <f>BT173-#REF!</f>
        <v>#REF!</v>
      </c>
      <c r="BU606" s="1" t="e">
        <f>BU173-#REF!</f>
        <v>#REF!</v>
      </c>
      <c r="BV606" s="1" t="e">
        <f>BV173-#REF!</f>
        <v>#REF!</v>
      </c>
    </row>
    <row r="607" spans="7:74" hidden="1" x14ac:dyDescent="0.35">
      <c r="G607" s="1" t="e">
        <f>G174-#REF!</f>
        <v>#REF!</v>
      </c>
      <c r="H607" s="1" t="e">
        <f>H174-#REF!</f>
        <v>#REF!</v>
      </c>
      <c r="I607" s="1" t="e">
        <f>I174-#REF!</f>
        <v>#REF!</v>
      </c>
      <c r="J607" s="1" t="e">
        <f>J174-#REF!</f>
        <v>#REF!</v>
      </c>
      <c r="K607" s="1" t="e">
        <f>K174-#REF!</f>
        <v>#REF!</v>
      </c>
      <c r="L607" s="1" t="e">
        <f>L174-#REF!</f>
        <v>#REF!</v>
      </c>
      <c r="M607" s="1" t="e">
        <f>M174-#REF!</f>
        <v>#REF!</v>
      </c>
      <c r="N607" s="1" t="e">
        <f>N174-#REF!</f>
        <v>#REF!</v>
      </c>
      <c r="O607" s="1" t="e">
        <f>O174-#REF!</f>
        <v>#REF!</v>
      </c>
      <c r="P607" s="1" t="e">
        <f>P174-#REF!</f>
        <v>#REF!</v>
      </c>
      <c r="Q607" s="1" t="e">
        <f>Q174-#REF!</f>
        <v>#REF!</v>
      </c>
      <c r="R607" s="1" t="e">
        <f>R174-#REF!</f>
        <v>#REF!</v>
      </c>
      <c r="S607" s="1" t="e">
        <f>S174-#REF!</f>
        <v>#REF!</v>
      </c>
      <c r="T607" s="1" t="e">
        <f>T174-#REF!</f>
        <v>#REF!</v>
      </c>
      <c r="U607" s="1" t="e">
        <f>U174-#REF!</f>
        <v>#REF!</v>
      </c>
      <c r="V607" s="1" t="e">
        <f>V174-#REF!</f>
        <v>#REF!</v>
      </c>
      <c r="W607" s="1" t="e">
        <f>W174-#REF!</f>
        <v>#REF!</v>
      </c>
      <c r="X607" s="1" t="e">
        <f>X174-#REF!</f>
        <v>#REF!</v>
      </c>
      <c r="Y607" s="1" t="e">
        <f>Y174-#REF!</f>
        <v>#REF!</v>
      </c>
      <c r="Z607" s="1" t="e">
        <f>Z174-#REF!</f>
        <v>#REF!</v>
      </c>
      <c r="AA607" s="1" t="e">
        <f>AA174-#REF!</f>
        <v>#REF!</v>
      </c>
      <c r="AB607" s="1" t="e">
        <f>AB174-#REF!</f>
        <v>#REF!</v>
      </c>
      <c r="AC607" s="1" t="e">
        <f>AC174-#REF!</f>
        <v>#REF!</v>
      </c>
      <c r="AD607" s="1" t="e">
        <f>AD174-#REF!</f>
        <v>#REF!</v>
      </c>
      <c r="AE607" s="1" t="e">
        <f>AE174-#REF!</f>
        <v>#REF!</v>
      </c>
      <c r="AF607" s="1" t="e">
        <f>AF174-#REF!</f>
        <v>#REF!</v>
      </c>
      <c r="AG607" s="1" t="e">
        <f>AG174-#REF!</f>
        <v>#REF!</v>
      </c>
      <c r="AH607" s="1" t="e">
        <f>AH174-#REF!</f>
        <v>#REF!</v>
      </c>
      <c r="AI607" s="1" t="e">
        <f>AI174-#REF!</f>
        <v>#REF!</v>
      </c>
      <c r="AJ607" s="1" t="e">
        <f>AJ174-#REF!</f>
        <v>#REF!</v>
      </c>
      <c r="AK607" s="1" t="e">
        <f>AK174-#REF!</f>
        <v>#REF!</v>
      </c>
      <c r="AL607" s="1" t="e">
        <f>AL174-#REF!</f>
        <v>#REF!</v>
      </c>
      <c r="AM607" s="1" t="e">
        <f>AM174-#REF!</f>
        <v>#REF!</v>
      </c>
      <c r="AN607" s="1" t="e">
        <f>AN174-#REF!</f>
        <v>#REF!</v>
      </c>
      <c r="AO607" s="1" t="e">
        <f>AO174-#REF!</f>
        <v>#REF!</v>
      </c>
      <c r="AP607" s="1" t="e">
        <f>AP174-#REF!</f>
        <v>#REF!</v>
      </c>
      <c r="AQ607" s="1" t="e">
        <f>AQ174-#REF!</f>
        <v>#REF!</v>
      </c>
      <c r="AR607" s="1" t="e">
        <f>AR174-#REF!</f>
        <v>#REF!</v>
      </c>
      <c r="AS607" s="1" t="e">
        <f>AS174-#REF!</f>
        <v>#REF!</v>
      </c>
      <c r="AT607" s="1" t="e">
        <f>AT174-#REF!</f>
        <v>#REF!</v>
      </c>
      <c r="AU607" s="1" t="e">
        <f>AU174-#REF!</f>
        <v>#REF!</v>
      </c>
      <c r="AV607" s="1" t="e">
        <f>AV174-#REF!</f>
        <v>#REF!</v>
      </c>
      <c r="AW607" s="1" t="e">
        <f>AW174-#REF!</f>
        <v>#REF!</v>
      </c>
      <c r="AX607" s="1" t="e">
        <f>AX174-#REF!</f>
        <v>#REF!</v>
      </c>
      <c r="AY607" s="1" t="e">
        <f>AY174-#REF!</f>
        <v>#REF!</v>
      </c>
      <c r="AZ607" s="1" t="e">
        <f>AZ174-#REF!</f>
        <v>#REF!</v>
      </c>
      <c r="BA607" s="1" t="e">
        <f>BA174-#REF!</f>
        <v>#REF!</v>
      </c>
      <c r="BB607" s="1" t="e">
        <f>BB174-#REF!</f>
        <v>#REF!</v>
      </c>
      <c r="BC607" s="1" t="e">
        <f>BC174-#REF!</f>
        <v>#REF!</v>
      </c>
      <c r="BD607" s="1" t="e">
        <f>BD174-#REF!</f>
        <v>#REF!</v>
      </c>
      <c r="BE607" s="1" t="e">
        <f>BE174-#REF!</f>
        <v>#REF!</v>
      </c>
      <c r="BF607" s="1" t="e">
        <f>BF174-#REF!</f>
        <v>#REF!</v>
      </c>
      <c r="BG607" s="1" t="e">
        <f>BG174-#REF!</f>
        <v>#REF!</v>
      </c>
      <c r="BH607" s="1" t="e">
        <f>BH174-#REF!</f>
        <v>#REF!</v>
      </c>
      <c r="BI607" s="1" t="e">
        <f>BI174-#REF!</f>
        <v>#REF!</v>
      </c>
      <c r="BJ607" s="1" t="e">
        <f>BJ174-#REF!</f>
        <v>#REF!</v>
      </c>
      <c r="BK607" s="1" t="e">
        <f>BK174-#REF!</f>
        <v>#REF!</v>
      </c>
      <c r="BL607" s="1" t="e">
        <f>BL174-#REF!</f>
        <v>#REF!</v>
      </c>
      <c r="BM607" s="1" t="e">
        <f>BM174-#REF!</f>
        <v>#REF!</v>
      </c>
      <c r="BN607" s="1" t="e">
        <f>BN174-#REF!</f>
        <v>#REF!</v>
      </c>
      <c r="BO607" s="1" t="e">
        <f>BO174-#REF!</f>
        <v>#REF!</v>
      </c>
      <c r="BP607" s="1" t="e">
        <f>BP174-#REF!</f>
        <v>#REF!</v>
      </c>
      <c r="BQ607" s="1" t="e">
        <f>BQ174-#REF!</f>
        <v>#REF!</v>
      </c>
      <c r="BR607" s="1" t="e">
        <f>BR174-#REF!</f>
        <v>#REF!</v>
      </c>
      <c r="BS607" s="1" t="e">
        <f>BS174-#REF!</f>
        <v>#REF!</v>
      </c>
      <c r="BT607" s="1" t="e">
        <f>BT174-#REF!</f>
        <v>#REF!</v>
      </c>
      <c r="BU607" s="1" t="e">
        <f>BU174-#REF!</f>
        <v>#REF!</v>
      </c>
      <c r="BV607" s="1" t="e">
        <f>BV174-#REF!</f>
        <v>#REF!</v>
      </c>
    </row>
    <row r="608" spans="7:74" hidden="1" x14ac:dyDescent="0.35">
      <c r="G608" s="1" t="e">
        <f>G175-#REF!</f>
        <v>#REF!</v>
      </c>
      <c r="H608" s="1" t="e">
        <f>H175-#REF!</f>
        <v>#REF!</v>
      </c>
      <c r="I608" s="1" t="e">
        <f>I175-#REF!</f>
        <v>#REF!</v>
      </c>
      <c r="J608" s="1" t="e">
        <f>J175-#REF!</f>
        <v>#REF!</v>
      </c>
      <c r="K608" s="1" t="e">
        <f>K175-#REF!</f>
        <v>#REF!</v>
      </c>
      <c r="L608" s="1" t="e">
        <f>L175-#REF!</f>
        <v>#REF!</v>
      </c>
      <c r="M608" s="1" t="e">
        <f>M175-#REF!</f>
        <v>#REF!</v>
      </c>
      <c r="N608" s="1" t="e">
        <f>N175-#REF!</f>
        <v>#REF!</v>
      </c>
      <c r="O608" s="1" t="e">
        <f>O175-#REF!</f>
        <v>#REF!</v>
      </c>
      <c r="P608" s="1" t="e">
        <f>P175-#REF!</f>
        <v>#REF!</v>
      </c>
      <c r="Q608" s="1" t="e">
        <f>Q175-#REF!</f>
        <v>#REF!</v>
      </c>
      <c r="R608" s="1" t="e">
        <f>R175-#REF!</f>
        <v>#REF!</v>
      </c>
      <c r="S608" s="1" t="e">
        <f>S175-#REF!</f>
        <v>#REF!</v>
      </c>
      <c r="T608" s="1" t="e">
        <f>T175-#REF!</f>
        <v>#REF!</v>
      </c>
      <c r="U608" s="1" t="e">
        <f>U175-#REF!</f>
        <v>#REF!</v>
      </c>
      <c r="V608" s="1" t="e">
        <f>V175-#REF!</f>
        <v>#REF!</v>
      </c>
      <c r="W608" s="1" t="e">
        <f>W175-#REF!</f>
        <v>#REF!</v>
      </c>
      <c r="X608" s="1" t="e">
        <f>X175-#REF!</f>
        <v>#REF!</v>
      </c>
      <c r="Y608" s="1" t="e">
        <f>Y175-#REF!</f>
        <v>#REF!</v>
      </c>
      <c r="Z608" s="1" t="e">
        <f>Z175-#REF!</f>
        <v>#REF!</v>
      </c>
      <c r="AA608" s="1" t="e">
        <f>AA175-#REF!</f>
        <v>#REF!</v>
      </c>
      <c r="AB608" s="1" t="e">
        <f>AB175-#REF!</f>
        <v>#REF!</v>
      </c>
      <c r="AC608" s="1" t="e">
        <f>AC175-#REF!</f>
        <v>#REF!</v>
      </c>
      <c r="AD608" s="1" t="e">
        <f>AD175-#REF!</f>
        <v>#REF!</v>
      </c>
      <c r="AE608" s="1" t="e">
        <f>AE175-#REF!</f>
        <v>#REF!</v>
      </c>
      <c r="AF608" s="1" t="e">
        <f>AF175-#REF!</f>
        <v>#REF!</v>
      </c>
      <c r="AG608" s="1" t="e">
        <f>AG175-#REF!</f>
        <v>#REF!</v>
      </c>
      <c r="AH608" s="1" t="e">
        <f>AH175-#REF!</f>
        <v>#REF!</v>
      </c>
      <c r="AI608" s="1" t="e">
        <f>AI175-#REF!</f>
        <v>#REF!</v>
      </c>
      <c r="AJ608" s="1" t="e">
        <f>AJ175-#REF!</f>
        <v>#REF!</v>
      </c>
      <c r="AK608" s="1" t="e">
        <f>AK175-#REF!</f>
        <v>#REF!</v>
      </c>
      <c r="AL608" s="1" t="e">
        <f>AL175-#REF!</f>
        <v>#REF!</v>
      </c>
      <c r="AM608" s="1" t="e">
        <f>AM175-#REF!</f>
        <v>#REF!</v>
      </c>
      <c r="AN608" s="1" t="e">
        <f>AN175-#REF!</f>
        <v>#REF!</v>
      </c>
      <c r="AO608" s="1" t="e">
        <f>AO175-#REF!</f>
        <v>#REF!</v>
      </c>
      <c r="AP608" s="1" t="e">
        <f>AP175-#REF!</f>
        <v>#REF!</v>
      </c>
      <c r="AQ608" s="1" t="e">
        <f>AQ175-#REF!</f>
        <v>#REF!</v>
      </c>
      <c r="AR608" s="1" t="e">
        <f>AR175-#REF!</f>
        <v>#REF!</v>
      </c>
      <c r="AS608" s="1" t="e">
        <f>AS175-#REF!</f>
        <v>#REF!</v>
      </c>
      <c r="AT608" s="1" t="e">
        <f>AT175-#REF!</f>
        <v>#REF!</v>
      </c>
      <c r="AU608" s="1" t="e">
        <f>AU175-#REF!</f>
        <v>#REF!</v>
      </c>
      <c r="AV608" s="1" t="e">
        <f>AV175-#REF!</f>
        <v>#REF!</v>
      </c>
      <c r="AW608" s="1" t="e">
        <f>AW175-#REF!</f>
        <v>#REF!</v>
      </c>
      <c r="AX608" s="1" t="e">
        <f>AX175-#REF!</f>
        <v>#REF!</v>
      </c>
      <c r="AY608" s="1" t="e">
        <f>AY175-#REF!</f>
        <v>#REF!</v>
      </c>
      <c r="AZ608" s="1" t="e">
        <f>AZ175-#REF!</f>
        <v>#REF!</v>
      </c>
      <c r="BA608" s="1" t="e">
        <f>BA175-#REF!</f>
        <v>#REF!</v>
      </c>
      <c r="BB608" s="1" t="e">
        <f>BB175-#REF!</f>
        <v>#REF!</v>
      </c>
      <c r="BC608" s="1" t="e">
        <f>BC175-#REF!</f>
        <v>#REF!</v>
      </c>
      <c r="BD608" s="1" t="e">
        <f>BD175-#REF!</f>
        <v>#REF!</v>
      </c>
      <c r="BE608" s="1" t="e">
        <f>BE175-#REF!</f>
        <v>#REF!</v>
      </c>
      <c r="BF608" s="1" t="e">
        <f>BF175-#REF!</f>
        <v>#REF!</v>
      </c>
      <c r="BG608" s="1" t="e">
        <f>BG175-#REF!</f>
        <v>#REF!</v>
      </c>
      <c r="BH608" s="1" t="e">
        <f>BH175-#REF!</f>
        <v>#REF!</v>
      </c>
      <c r="BI608" s="1" t="e">
        <f>BI175-#REF!</f>
        <v>#REF!</v>
      </c>
      <c r="BJ608" s="1" t="e">
        <f>BJ175-#REF!</f>
        <v>#REF!</v>
      </c>
      <c r="BK608" s="1" t="e">
        <f>BK175-#REF!</f>
        <v>#REF!</v>
      </c>
      <c r="BL608" s="1" t="e">
        <f>BL175-#REF!</f>
        <v>#REF!</v>
      </c>
      <c r="BM608" s="1" t="e">
        <f>BM175-#REF!</f>
        <v>#REF!</v>
      </c>
      <c r="BN608" s="1" t="e">
        <f>BN175-#REF!</f>
        <v>#REF!</v>
      </c>
      <c r="BO608" s="1" t="e">
        <f>BO175-#REF!</f>
        <v>#REF!</v>
      </c>
      <c r="BP608" s="1" t="e">
        <f>BP175-#REF!</f>
        <v>#REF!</v>
      </c>
      <c r="BQ608" s="1" t="e">
        <f>BQ175-#REF!</f>
        <v>#REF!</v>
      </c>
      <c r="BR608" s="1" t="e">
        <f>BR175-#REF!</f>
        <v>#REF!</v>
      </c>
      <c r="BS608" s="1" t="e">
        <f>BS175-#REF!</f>
        <v>#REF!</v>
      </c>
      <c r="BT608" s="1" t="e">
        <f>BT175-#REF!</f>
        <v>#REF!</v>
      </c>
      <c r="BU608" s="1" t="e">
        <f>BU175-#REF!</f>
        <v>#REF!</v>
      </c>
      <c r="BV608" s="1" t="e">
        <f>BV175-#REF!</f>
        <v>#REF!</v>
      </c>
    </row>
    <row r="609" spans="7:74" hidden="1" x14ac:dyDescent="0.35">
      <c r="G609" s="1" t="e">
        <f>G176-#REF!</f>
        <v>#REF!</v>
      </c>
      <c r="H609" s="1" t="e">
        <f>H176-#REF!</f>
        <v>#REF!</v>
      </c>
      <c r="I609" s="1" t="e">
        <f>I176-#REF!</f>
        <v>#REF!</v>
      </c>
      <c r="J609" s="1" t="e">
        <f>J176-#REF!</f>
        <v>#REF!</v>
      </c>
      <c r="K609" s="1" t="e">
        <f>K176-#REF!</f>
        <v>#REF!</v>
      </c>
      <c r="L609" s="1" t="e">
        <f>L176-#REF!</f>
        <v>#REF!</v>
      </c>
      <c r="M609" s="1" t="e">
        <f>M176-#REF!</f>
        <v>#REF!</v>
      </c>
      <c r="N609" s="1" t="e">
        <f>N176-#REF!</f>
        <v>#REF!</v>
      </c>
      <c r="O609" s="1" t="e">
        <f>O176-#REF!</f>
        <v>#REF!</v>
      </c>
      <c r="P609" s="1" t="e">
        <f>P176-#REF!</f>
        <v>#REF!</v>
      </c>
      <c r="Q609" s="1" t="e">
        <f>Q176-#REF!</f>
        <v>#REF!</v>
      </c>
      <c r="R609" s="1" t="e">
        <f>R176-#REF!</f>
        <v>#REF!</v>
      </c>
      <c r="S609" s="1" t="e">
        <f>S176-#REF!</f>
        <v>#REF!</v>
      </c>
      <c r="T609" s="1" t="e">
        <f>T176-#REF!</f>
        <v>#REF!</v>
      </c>
      <c r="U609" s="1" t="e">
        <f>U176-#REF!</f>
        <v>#REF!</v>
      </c>
      <c r="V609" s="1" t="e">
        <f>V176-#REF!</f>
        <v>#REF!</v>
      </c>
      <c r="W609" s="1" t="e">
        <f>W176-#REF!</f>
        <v>#REF!</v>
      </c>
      <c r="X609" s="1" t="e">
        <f>X176-#REF!</f>
        <v>#REF!</v>
      </c>
      <c r="Y609" s="1" t="e">
        <f>Y176-#REF!</f>
        <v>#REF!</v>
      </c>
      <c r="Z609" s="1" t="e">
        <f>Z176-#REF!</f>
        <v>#REF!</v>
      </c>
      <c r="AA609" s="1" t="e">
        <f>AA176-#REF!</f>
        <v>#REF!</v>
      </c>
      <c r="AB609" s="1" t="e">
        <f>AB176-#REF!</f>
        <v>#REF!</v>
      </c>
      <c r="AC609" s="1" t="e">
        <f>AC176-#REF!</f>
        <v>#REF!</v>
      </c>
      <c r="AD609" s="1" t="e">
        <f>AD176-#REF!</f>
        <v>#REF!</v>
      </c>
      <c r="AE609" s="1" t="e">
        <f>AE176-#REF!</f>
        <v>#REF!</v>
      </c>
      <c r="AF609" s="1" t="e">
        <f>AF176-#REF!</f>
        <v>#REF!</v>
      </c>
      <c r="AG609" s="1" t="e">
        <f>AG176-#REF!</f>
        <v>#REF!</v>
      </c>
      <c r="AH609" s="1" t="e">
        <f>AH176-#REF!</f>
        <v>#REF!</v>
      </c>
      <c r="AI609" s="1" t="e">
        <f>AI176-#REF!</f>
        <v>#REF!</v>
      </c>
      <c r="AJ609" s="1" t="e">
        <f>AJ176-#REF!</f>
        <v>#REF!</v>
      </c>
      <c r="AK609" s="1" t="e">
        <f>AK176-#REF!</f>
        <v>#REF!</v>
      </c>
      <c r="AL609" s="1" t="e">
        <f>AL176-#REF!</f>
        <v>#REF!</v>
      </c>
      <c r="AM609" s="1" t="e">
        <f>AM176-#REF!</f>
        <v>#REF!</v>
      </c>
      <c r="AN609" s="1" t="e">
        <f>AN176-#REF!</f>
        <v>#REF!</v>
      </c>
      <c r="AO609" s="1" t="e">
        <f>AO176-#REF!</f>
        <v>#REF!</v>
      </c>
      <c r="AP609" s="1" t="e">
        <f>AP176-#REF!</f>
        <v>#REF!</v>
      </c>
      <c r="AQ609" s="1" t="e">
        <f>AQ176-#REF!</f>
        <v>#REF!</v>
      </c>
      <c r="AR609" s="1" t="e">
        <f>AR176-#REF!</f>
        <v>#REF!</v>
      </c>
      <c r="AS609" s="1" t="e">
        <f>AS176-#REF!</f>
        <v>#REF!</v>
      </c>
      <c r="AT609" s="1" t="e">
        <f>AT176-#REF!</f>
        <v>#REF!</v>
      </c>
      <c r="AU609" s="1" t="e">
        <f>AU176-#REF!</f>
        <v>#REF!</v>
      </c>
      <c r="AV609" s="1" t="e">
        <f>AV176-#REF!</f>
        <v>#REF!</v>
      </c>
      <c r="AW609" s="1" t="e">
        <f>AW176-#REF!</f>
        <v>#REF!</v>
      </c>
      <c r="AX609" s="1" t="e">
        <f>AX176-#REF!</f>
        <v>#REF!</v>
      </c>
      <c r="AY609" s="1" t="e">
        <f>AY176-#REF!</f>
        <v>#REF!</v>
      </c>
      <c r="AZ609" s="1" t="e">
        <f>AZ176-#REF!</f>
        <v>#REF!</v>
      </c>
      <c r="BA609" s="1" t="e">
        <f>BA176-#REF!</f>
        <v>#REF!</v>
      </c>
      <c r="BB609" s="1" t="e">
        <f>BB176-#REF!</f>
        <v>#REF!</v>
      </c>
      <c r="BC609" s="1" t="e">
        <f>BC176-#REF!</f>
        <v>#REF!</v>
      </c>
      <c r="BD609" s="1" t="e">
        <f>BD176-#REF!</f>
        <v>#REF!</v>
      </c>
      <c r="BE609" s="1" t="e">
        <f>BE176-#REF!</f>
        <v>#REF!</v>
      </c>
      <c r="BF609" s="1" t="e">
        <f>BF176-#REF!</f>
        <v>#REF!</v>
      </c>
      <c r="BG609" s="1" t="e">
        <f>BG176-#REF!</f>
        <v>#REF!</v>
      </c>
      <c r="BH609" s="1" t="e">
        <f>BH176-#REF!</f>
        <v>#REF!</v>
      </c>
      <c r="BI609" s="1" t="e">
        <f>BI176-#REF!</f>
        <v>#REF!</v>
      </c>
      <c r="BJ609" s="1" t="e">
        <f>BJ176-#REF!</f>
        <v>#REF!</v>
      </c>
      <c r="BK609" s="1" t="e">
        <f>BK176-#REF!</f>
        <v>#REF!</v>
      </c>
      <c r="BL609" s="1" t="e">
        <f>BL176-#REF!</f>
        <v>#REF!</v>
      </c>
      <c r="BM609" s="1" t="e">
        <f>BM176-#REF!</f>
        <v>#REF!</v>
      </c>
      <c r="BN609" s="1" t="e">
        <f>BN176-#REF!</f>
        <v>#REF!</v>
      </c>
      <c r="BO609" s="1" t="e">
        <f>BO176-#REF!</f>
        <v>#REF!</v>
      </c>
      <c r="BP609" s="1" t="e">
        <f>BP176-#REF!</f>
        <v>#REF!</v>
      </c>
      <c r="BQ609" s="1" t="e">
        <f>BQ176-#REF!</f>
        <v>#REF!</v>
      </c>
      <c r="BR609" s="1" t="e">
        <f>BR176-#REF!</f>
        <v>#REF!</v>
      </c>
      <c r="BS609" s="1" t="e">
        <f>BS176-#REF!</f>
        <v>#REF!</v>
      </c>
      <c r="BT609" s="1" t="e">
        <f>BT176-#REF!</f>
        <v>#REF!</v>
      </c>
      <c r="BU609" s="1" t="e">
        <f>BU176-#REF!</f>
        <v>#REF!</v>
      </c>
      <c r="BV609" s="1" t="e">
        <f>BV176-#REF!</f>
        <v>#REF!</v>
      </c>
    </row>
    <row r="610" spans="7:74" hidden="1" x14ac:dyDescent="0.35">
      <c r="G610" s="1" t="e">
        <f>#REF!-#REF!</f>
        <v>#REF!</v>
      </c>
      <c r="H610" s="1" t="e">
        <f>#REF!-#REF!</f>
        <v>#REF!</v>
      </c>
      <c r="I610" s="1" t="e">
        <f>#REF!-#REF!</f>
        <v>#REF!</v>
      </c>
      <c r="J610" s="1" t="e">
        <f>#REF!-#REF!</f>
        <v>#REF!</v>
      </c>
      <c r="K610" s="1" t="e">
        <f>#REF!-#REF!</f>
        <v>#REF!</v>
      </c>
      <c r="L610" s="1" t="e">
        <f>#REF!-#REF!</f>
        <v>#REF!</v>
      </c>
      <c r="M610" s="1" t="e">
        <f>#REF!-#REF!</f>
        <v>#REF!</v>
      </c>
      <c r="N610" s="1" t="e">
        <f>#REF!-#REF!</f>
        <v>#REF!</v>
      </c>
      <c r="O610" s="1" t="e">
        <f>#REF!-#REF!</f>
        <v>#REF!</v>
      </c>
      <c r="P610" s="1" t="e">
        <f>#REF!-#REF!</f>
        <v>#REF!</v>
      </c>
      <c r="Q610" s="1" t="e">
        <f>#REF!-#REF!</f>
        <v>#REF!</v>
      </c>
      <c r="R610" s="1" t="e">
        <f>#REF!-#REF!</f>
        <v>#REF!</v>
      </c>
      <c r="S610" s="1" t="e">
        <f>#REF!-#REF!</f>
        <v>#REF!</v>
      </c>
      <c r="T610" s="1" t="e">
        <f>#REF!-#REF!</f>
        <v>#REF!</v>
      </c>
      <c r="U610" s="1" t="e">
        <f>#REF!-#REF!</f>
        <v>#REF!</v>
      </c>
      <c r="V610" s="1" t="e">
        <f>#REF!-#REF!</f>
        <v>#REF!</v>
      </c>
      <c r="W610" s="1" t="e">
        <f>#REF!-#REF!</f>
        <v>#REF!</v>
      </c>
      <c r="X610" s="1" t="e">
        <f>#REF!-#REF!</f>
        <v>#REF!</v>
      </c>
      <c r="Y610" s="1" t="e">
        <f>#REF!-#REF!</f>
        <v>#REF!</v>
      </c>
      <c r="Z610" s="1" t="e">
        <f>#REF!-#REF!</f>
        <v>#REF!</v>
      </c>
      <c r="AA610" s="1" t="e">
        <f>#REF!-#REF!</f>
        <v>#REF!</v>
      </c>
      <c r="AB610" s="1" t="e">
        <f>#REF!-#REF!</f>
        <v>#REF!</v>
      </c>
      <c r="AC610" s="1" t="e">
        <f>#REF!-#REF!</f>
        <v>#REF!</v>
      </c>
      <c r="AD610" s="1" t="e">
        <f>#REF!-#REF!</f>
        <v>#REF!</v>
      </c>
      <c r="AE610" s="1" t="e">
        <f>#REF!-#REF!</f>
        <v>#REF!</v>
      </c>
      <c r="AF610" s="1" t="e">
        <f>#REF!-#REF!</f>
        <v>#REF!</v>
      </c>
      <c r="AG610" s="1" t="e">
        <f>#REF!-#REF!</f>
        <v>#REF!</v>
      </c>
      <c r="AH610" s="1" t="e">
        <f>#REF!-#REF!</f>
        <v>#REF!</v>
      </c>
      <c r="AI610" s="1" t="e">
        <f>#REF!-#REF!</f>
        <v>#REF!</v>
      </c>
      <c r="AJ610" s="1" t="e">
        <f>#REF!-#REF!</f>
        <v>#REF!</v>
      </c>
      <c r="AK610" s="1" t="e">
        <f>#REF!-#REF!</f>
        <v>#REF!</v>
      </c>
      <c r="AL610" s="1" t="e">
        <f>#REF!-#REF!</f>
        <v>#REF!</v>
      </c>
      <c r="AM610" s="1" t="e">
        <f>#REF!-#REF!</f>
        <v>#REF!</v>
      </c>
      <c r="AN610" s="1" t="e">
        <f>#REF!-#REF!</f>
        <v>#REF!</v>
      </c>
      <c r="AO610" s="1" t="e">
        <f>#REF!-#REF!</f>
        <v>#REF!</v>
      </c>
      <c r="AP610" s="1" t="e">
        <f>#REF!-#REF!</f>
        <v>#REF!</v>
      </c>
      <c r="AQ610" s="1" t="e">
        <f>#REF!-#REF!</f>
        <v>#REF!</v>
      </c>
      <c r="AR610" s="1" t="e">
        <f>#REF!-#REF!</f>
        <v>#REF!</v>
      </c>
      <c r="AS610" s="1" t="e">
        <f>#REF!-#REF!</f>
        <v>#REF!</v>
      </c>
      <c r="AT610" s="1" t="e">
        <f>#REF!-#REF!</f>
        <v>#REF!</v>
      </c>
      <c r="AU610" s="1" t="e">
        <f>#REF!-#REF!</f>
        <v>#REF!</v>
      </c>
      <c r="AV610" s="1" t="e">
        <f>#REF!-#REF!</f>
        <v>#REF!</v>
      </c>
      <c r="AW610" s="1" t="e">
        <f>#REF!-#REF!</f>
        <v>#REF!</v>
      </c>
      <c r="AX610" s="1" t="e">
        <f>#REF!-#REF!</f>
        <v>#REF!</v>
      </c>
      <c r="AY610" s="1" t="e">
        <f>#REF!-#REF!</f>
        <v>#REF!</v>
      </c>
      <c r="AZ610" s="1" t="e">
        <f>#REF!-#REF!</f>
        <v>#REF!</v>
      </c>
      <c r="BA610" s="1" t="e">
        <f>#REF!-#REF!</f>
        <v>#REF!</v>
      </c>
      <c r="BB610" s="1" t="e">
        <f>#REF!-#REF!</f>
        <v>#REF!</v>
      </c>
      <c r="BC610" s="1" t="e">
        <f>#REF!-#REF!</f>
        <v>#REF!</v>
      </c>
      <c r="BD610" s="1" t="e">
        <f>#REF!-#REF!</f>
        <v>#REF!</v>
      </c>
      <c r="BE610" s="1" t="e">
        <f>#REF!-#REF!</f>
        <v>#REF!</v>
      </c>
      <c r="BF610" s="1" t="e">
        <f>#REF!-#REF!</f>
        <v>#REF!</v>
      </c>
      <c r="BG610" s="1" t="e">
        <f>#REF!-#REF!</f>
        <v>#REF!</v>
      </c>
      <c r="BH610" s="1" t="e">
        <f>#REF!-#REF!</f>
        <v>#REF!</v>
      </c>
      <c r="BI610" s="1" t="e">
        <f>#REF!-#REF!</f>
        <v>#REF!</v>
      </c>
      <c r="BJ610" s="1" t="e">
        <f>#REF!-#REF!</f>
        <v>#REF!</v>
      </c>
      <c r="BK610" s="1" t="e">
        <f>#REF!-#REF!</f>
        <v>#REF!</v>
      </c>
      <c r="BL610" s="1" t="e">
        <f>#REF!-#REF!</f>
        <v>#REF!</v>
      </c>
      <c r="BM610" s="1" t="e">
        <f>#REF!-#REF!</f>
        <v>#REF!</v>
      </c>
      <c r="BN610" s="1" t="e">
        <f>#REF!-#REF!</f>
        <v>#REF!</v>
      </c>
      <c r="BO610" s="1" t="e">
        <f>#REF!-#REF!</f>
        <v>#REF!</v>
      </c>
      <c r="BP610" s="1" t="e">
        <f>#REF!-#REF!</f>
        <v>#REF!</v>
      </c>
      <c r="BQ610" s="1" t="e">
        <f>#REF!-#REF!</f>
        <v>#REF!</v>
      </c>
      <c r="BR610" s="1" t="e">
        <f>#REF!-#REF!</f>
        <v>#REF!</v>
      </c>
      <c r="BS610" s="1" t="e">
        <f>#REF!-#REF!</f>
        <v>#REF!</v>
      </c>
      <c r="BT610" s="1" t="e">
        <f>#REF!-#REF!</f>
        <v>#REF!</v>
      </c>
      <c r="BU610" s="1" t="e">
        <f>#REF!-#REF!</f>
        <v>#REF!</v>
      </c>
      <c r="BV610" s="1" t="e">
        <f>#REF!-#REF!</f>
        <v>#REF!</v>
      </c>
    </row>
    <row r="611" spans="7:74" hidden="1" x14ac:dyDescent="0.35">
      <c r="G611" s="1" t="e">
        <f>#REF!-#REF!</f>
        <v>#REF!</v>
      </c>
      <c r="H611" s="1" t="e">
        <f>#REF!-#REF!</f>
        <v>#REF!</v>
      </c>
      <c r="I611" s="1" t="e">
        <f>#REF!-#REF!</f>
        <v>#REF!</v>
      </c>
      <c r="J611" s="1" t="e">
        <f>#REF!-#REF!</f>
        <v>#REF!</v>
      </c>
      <c r="K611" s="1" t="e">
        <f>#REF!-#REF!</f>
        <v>#REF!</v>
      </c>
      <c r="L611" s="1" t="e">
        <f>#REF!-#REF!</f>
        <v>#REF!</v>
      </c>
      <c r="M611" s="1" t="e">
        <f>#REF!-#REF!</f>
        <v>#REF!</v>
      </c>
      <c r="N611" s="1" t="e">
        <f>#REF!-#REF!</f>
        <v>#REF!</v>
      </c>
      <c r="O611" s="1" t="e">
        <f>#REF!-#REF!</f>
        <v>#REF!</v>
      </c>
      <c r="P611" s="1" t="e">
        <f>#REF!-#REF!</f>
        <v>#REF!</v>
      </c>
      <c r="Q611" s="1" t="e">
        <f>#REF!-#REF!</f>
        <v>#REF!</v>
      </c>
      <c r="R611" s="1" t="e">
        <f>#REF!-#REF!</f>
        <v>#REF!</v>
      </c>
      <c r="S611" s="1" t="e">
        <f>#REF!-#REF!</f>
        <v>#REF!</v>
      </c>
      <c r="T611" s="1" t="e">
        <f>#REF!-#REF!</f>
        <v>#REF!</v>
      </c>
      <c r="U611" s="1" t="e">
        <f>#REF!-#REF!</f>
        <v>#REF!</v>
      </c>
      <c r="V611" s="1" t="e">
        <f>#REF!-#REF!</f>
        <v>#REF!</v>
      </c>
      <c r="W611" s="1" t="e">
        <f>#REF!-#REF!</f>
        <v>#REF!</v>
      </c>
      <c r="X611" s="1" t="e">
        <f>#REF!-#REF!</f>
        <v>#REF!</v>
      </c>
      <c r="Y611" s="1" t="e">
        <f>#REF!-#REF!</f>
        <v>#REF!</v>
      </c>
      <c r="Z611" s="1" t="e">
        <f>#REF!-#REF!</f>
        <v>#REF!</v>
      </c>
      <c r="AA611" s="1" t="e">
        <f>#REF!-#REF!</f>
        <v>#REF!</v>
      </c>
      <c r="AB611" s="1" t="e">
        <f>#REF!-#REF!</f>
        <v>#REF!</v>
      </c>
      <c r="AC611" s="1" t="e">
        <f>#REF!-#REF!</f>
        <v>#REF!</v>
      </c>
      <c r="AD611" s="1" t="e">
        <f>#REF!-#REF!</f>
        <v>#REF!</v>
      </c>
      <c r="AE611" s="1" t="e">
        <f>#REF!-#REF!</f>
        <v>#REF!</v>
      </c>
      <c r="AF611" s="1" t="e">
        <f>#REF!-#REF!</f>
        <v>#REF!</v>
      </c>
      <c r="AG611" s="1" t="e">
        <f>#REF!-#REF!</f>
        <v>#REF!</v>
      </c>
      <c r="AH611" s="1" t="e">
        <f>#REF!-#REF!</f>
        <v>#REF!</v>
      </c>
      <c r="AI611" s="1" t="e">
        <f>#REF!-#REF!</f>
        <v>#REF!</v>
      </c>
      <c r="AJ611" s="1" t="e">
        <f>#REF!-#REF!</f>
        <v>#REF!</v>
      </c>
      <c r="AK611" s="1" t="e">
        <f>#REF!-#REF!</f>
        <v>#REF!</v>
      </c>
      <c r="AL611" s="1" t="e">
        <f>#REF!-#REF!</f>
        <v>#REF!</v>
      </c>
      <c r="AM611" s="1" t="e">
        <f>#REF!-#REF!</f>
        <v>#REF!</v>
      </c>
      <c r="AN611" s="1" t="e">
        <f>#REF!-#REF!</f>
        <v>#REF!</v>
      </c>
      <c r="AO611" s="1" t="e">
        <f>#REF!-#REF!</f>
        <v>#REF!</v>
      </c>
      <c r="AP611" s="1" t="e">
        <f>#REF!-#REF!</f>
        <v>#REF!</v>
      </c>
      <c r="AQ611" s="1" t="e">
        <f>#REF!-#REF!</f>
        <v>#REF!</v>
      </c>
      <c r="AR611" s="1" t="e">
        <f>#REF!-#REF!</f>
        <v>#REF!</v>
      </c>
      <c r="AS611" s="1" t="e">
        <f>#REF!-#REF!</f>
        <v>#REF!</v>
      </c>
      <c r="AT611" s="1" t="e">
        <f>#REF!-#REF!</f>
        <v>#REF!</v>
      </c>
      <c r="AU611" s="1" t="e">
        <f>#REF!-#REF!</f>
        <v>#REF!</v>
      </c>
      <c r="AV611" s="1" t="e">
        <f>#REF!-#REF!</f>
        <v>#REF!</v>
      </c>
      <c r="AW611" s="1" t="e">
        <f>#REF!-#REF!</f>
        <v>#REF!</v>
      </c>
      <c r="AX611" s="1" t="e">
        <f>#REF!-#REF!</f>
        <v>#REF!</v>
      </c>
      <c r="AY611" s="1" t="e">
        <f>#REF!-#REF!</f>
        <v>#REF!</v>
      </c>
      <c r="AZ611" s="1" t="e">
        <f>#REF!-#REF!</f>
        <v>#REF!</v>
      </c>
      <c r="BA611" s="1" t="e">
        <f>#REF!-#REF!</f>
        <v>#REF!</v>
      </c>
      <c r="BB611" s="1" t="e">
        <f>#REF!-#REF!</f>
        <v>#REF!</v>
      </c>
      <c r="BC611" s="1" t="e">
        <f>#REF!-#REF!</f>
        <v>#REF!</v>
      </c>
      <c r="BD611" s="1" t="e">
        <f>#REF!-#REF!</f>
        <v>#REF!</v>
      </c>
      <c r="BE611" s="1" t="e">
        <f>#REF!-#REF!</f>
        <v>#REF!</v>
      </c>
      <c r="BF611" s="1" t="e">
        <f>#REF!-#REF!</f>
        <v>#REF!</v>
      </c>
      <c r="BG611" s="1" t="e">
        <f>#REF!-#REF!</f>
        <v>#REF!</v>
      </c>
      <c r="BH611" s="1" t="e">
        <f>#REF!-#REF!</f>
        <v>#REF!</v>
      </c>
      <c r="BI611" s="1" t="e">
        <f>#REF!-#REF!</f>
        <v>#REF!</v>
      </c>
      <c r="BJ611" s="1" t="e">
        <f>#REF!-#REF!</f>
        <v>#REF!</v>
      </c>
      <c r="BK611" s="1" t="e">
        <f>#REF!-#REF!</f>
        <v>#REF!</v>
      </c>
      <c r="BL611" s="1" t="e">
        <f>#REF!-#REF!</f>
        <v>#REF!</v>
      </c>
      <c r="BM611" s="1" t="e">
        <f>#REF!-#REF!</f>
        <v>#REF!</v>
      </c>
      <c r="BN611" s="1" t="e">
        <f>#REF!-#REF!</f>
        <v>#REF!</v>
      </c>
      <c r="BO611" s="1" t="e">
        <f>#REF!-#REF!</f>
        <v>#REF!</v>
      </c>
      <c r="BP611" s="1" t="e">
        <f>#REF!-#REF!</f>
        <v>#REF!</v>
      </c>
      <c r="BQ611" s="1" t="e">
        <f>#REF!-#REF!</f>
        <v>#REF!</v>
      </c>
      <c r="BR611" s="1" t="e">
        <f>#REF!-#REF!</f>
        <v>#REF!</v>
      </c>
      <c r="BS611" s="1" t="e">
        <f>#REF!-#REF!</f>
        <v>#REF!</v>
      </c>
      <c r="BT611" s="1" t="e">
        <f>#REF!-#REF!</f>
        <v>#REF!</v>
      </c>
      <c r="BU611" s="1" t="e">
        <f>#REF!-#REF!</f>
        <v>#REF!</v>
      </c>
      <c r="BV611" s="1" t="e">
        <f>#REF!-#REF!</f>
        <v>#REF!</v>
      </c>
    </row>
    <row r="612" spans="7:74" hidden="1" x14ac:dyDescent="0.35">
      <c r="G612" s="1" t="e">
        <f>#REF!-#REF!</f>
        <v>#REF!</v>
      </c>
      <c r="H612" s="1" t="e">
        <f>#REF!-#REF!</f>
        <v>#REF!</v>
      </c>
      <c r="I612" s="1" t="e">
        <f>#REF!-#REF!</f>
        <v>#REF!</v>
      </c>
      <c r="J612" s="1" t="e">
        <f>#REF!-#REF!</f>
        <v>#REF!</v>
      </c>
      <c r="K612" s="1" t="e">
        <f>#REF!-#REF!</f>
        <v>#REF!</v>
      </c>
      <c r="L612" s="1" t="e">
        <f>#REF!-#REF!</f>
        <v>#REF!</v>
      </c>
      <c r="M612" s="1" t="e">
        <f>#REF!-#REF!</f>
        <v>#REF!</v>
      </c>
      <c r="N612" s="1" t="e">
        <f>#REF!-#REF!</f>
        <v>#REF!</v>
      </c>
      <c r="O612" s="1" t="e">
        <f>#REF!-#REF!</f>
        <v>#REF!</v>
      </c>
      <c r="P612" s="1" t="e">
        <f>#REF!-#REF!</f>
        <v>#REF!</v>
      </c>
      <c r="Q612" s="1" t="e">
        <f>#REF!-#REF!</f>
        <v>#REF!</v>
      </c>
      <c r="R612" s="1" t="e">
        <f>#REF!-#REF!</f>
        <v>#REF!</v>
      </c>
      <c r="S612" s="1" t="e">
        <f>#REF!-#REF!</f>
        <v>#REF!</v>
      </c>
      <c r="T612" s="1" t="e">
        <f>#REF!-#REF!</f>
        <v>#REF!</v>
      </c>
      <c r="U612" s="1" t="e">
        <f>#REF!-#REF!</f>
        <v>#REF!</v>
      </c>
      <c r="V612" s="1" t="e">
        <f>#REF!-#REF!</f>
        <v>#REF!</v>
      </c>
      <c r="W612" s="1" t="e">
        <f>#REF!-#REF!</f>
        <v>#REF!</v>
      </c>
      <c r="X612" s="1" t="e">
        <f>#REF!-#REF!</f>
        <v>#REF!</v>
      </c>
      <c r="Y612" s="1" t="e">
        <f>#REF!-#REF!</f>
        <v>#REF!</v>
      </c>
      <c r="Z612" s="1" t="e">
        <f>#REF!-#REF!</f>
        <v>#REF!</v>
      </c>
      <c r="AA612" s="1" t="e">
        <f>#REF!-#REF!</f>
        <v>#REF!</v>
      </c>
      <c r="AB612" s="1" t="e">
        <f>#REF!-#REF!</f>
        <v>#REF!</v>
      </c>
      <c r="AC612" s="1" t="e">
        <f>#REF!-#REF!</f>
        <v>#REF!</v>
      </c>
      <c r="AD612" s="1" t="e">
        <f>#REF!-#REF!</f>
        <v>#REF!</v>
      </c>
      <c r="AE612" s="1" t="e">
        <f>#REF!-#REF!</f>
        <v>#REF!</v>
      </c>
      <c r="AF612" s="1" t="e">
        <f>#REF!-#REF!</f>
        <v>#REF!</v>
      </c>
      <c r="AG612" s="1" t="e">
        <f>#REF!-#REF!</f>
        <v>#REF!</v>
      </c>
      <c r="AH612" s="1" t="e">
        <f>#REF!-#REF!</f>
        <v>#REF!</v>
      </c>
      <c r="AI612" s="1" t="e">
        <f>#REF!-#REF!</f>
        <v>#REF!</v>
      </c>
      <c r="AJ612" s="1" t="e">
        <f>#REF!-#REF!</f>
        <v>#REF!</v>
      </c>
      <c r="AK612" s="1" t="e">
        <f>#REF!-#REF!</f>
        <v>#REF!</v>
      </c>
      <c r="AL612" s="1" t="e">
        <f>#REF!-#REF!</f>
        <v>#REF!</v>
      </c>
      <c r="AM612" s="1" t="e">
        <f>#REF!-#REF!</f>
        <v>#REF!</v>
      </c>
      <c r="AN612" s="1" t="e">
        <f>#REF!-#REF!</f>
        <v>#REF!</v>
      </c>
      <c r="AO612" s="1" t="e">
        <f>#REF!-#REF!</f>
        <v>#REF!</v>
      </c>
      <c r="AP612" s="1" t="e">
        <f>#REF!-#REF!</f>
        <v>#REF!</v>
      </c>
      <c r="AQ612" s="1" t="e">
        <f>#REF!-#REF!</f>
        <v>#REF!</v>
      </c>
      <c r="AR612" s="1" t="e">
        <f>#REF!-#REF!</f>
        <v>#REF!</v>
      </c>
      <c r="AS612" s="1" t="e">
        <f>#REF!-#REF!</f>
        <v>#REF!</v>
      </c>
      <c r="AT612" s="1" t="e">
        <f>#REF!-#REF!</f>
        <v>#REF!</v>
      </c>
      <c r="AU612" s="1" t="e">
        <f>#REF!-#REF!</f>
        <v>#REF!</v>
      </c>
      <c r="AV612" s="1" t="e">
        <f>#REF!-#REF!</f>
        <v>#REF!</v>
      </c>
      <c r="AW612" s="1" t="e">
        <f>#REF!-#REF!</f>
        <v>#REF!</v>
      </c>
      <c r="AX612" s="1" t="e">
        <f>#REF!-#REF!</f>
        <v>#REF!</v>
      </c>
      <c r="AY612" s="1" t="e">
        <f>#REF!-#REF!</f>
        <v>#REF!</v>
      </c>
      <c r="AZ612" s="1" t="e">
        <f>#REF!-#REF!</f>
        <v>#REF!</v>
      </c>
      <c r="BA612" s="1" t="e">
        <f>#REF!-#REF!</f>
        <v>#REF!</v>
      </c>
      <c r="BB612" s="1" t="e">
        <f>#REF!-#REF!</f>
        <v>#REF!</v>
      </c>
      <c r="BC612" s="1" t="e">
        <f>#REF!-#REF!</f>
        <v>#REF!</v>
      </c>
      <c r="BD612" s="1" t="e">
        <f>#REF!-#REF!</f>
        <v>#REF!</v>
      </c>
      <c r="BE612" s="1" t="e">
        <f>#REF!-#REF!</f>
        <v>#REF!</v>
      </c>
      <c r="BF612" s="1" t="e">
        <f>#REF!-#REF!</f>
        <v>#REF!</v>
      </c>
      <c r="BG612" s="1" t="e">
        <f>#REF!-#REF!</f>
        <v>#REF!</v>
      </c>
      <c r="BH612" s="1" t="e">
        <f>#REF!-#REF!</f>
        <v>#REF!</v>
      </c>
      <c r="BI612" s="1" t="e">
        <f>#REF!-#REF!</f>
        <v>#REF!</v>
      </c>
      <c r="BJ612" s="1" t="e">
        <f>#REF!-#REF!</f>
        <v>#REF!</v>
      </c>
      <c r="BK612" s="1" t="e">
        <f>#REF!-#REF!</f>
        <v>#REF!</v>
      </c>
      <c r="BL612" s="1" t="e">
        <f>#REF!-#REF!</f>
        <v>#REF!</v>
      </c>
      <c r="BM612" s="1" t="e">
        <f>#REF!-#REF!</f>
        <v>#REF!</v>
      </c>
      <c r="BN612" s="1" t="e">
        <f>#REF!-#REF!</f>
        <v>#REF!</v>
      </c>
      <c r="BO612" s="1" t="e">
        <f>#REF!-#REF!</f>
        <v>#REF!</v>
      </c>
      <c r="BP612" s="1" t="e">
        <f>#REF!-#REF!</f>
        <v>#REF!</v>
      </c>
      <c r="BQ612" s="1" t="e">
        <f>#REF!-#REF!</f>
        <v>#REF!</v>
      </c>
      <c r="BR612" s="1" t="e">
        <f>#REF!-#REF!</f>
        <v>#REF!</v>
      </c>
      <c r="BS612" s="1" t="e">
        <f>#REF!-#REF!</f>
        <v>#REF!</v>
      </c>
      <c r="BT612" s="1" t="e">
        <f>#REF!-#REF!</f>
        <v>#REF!</v>
      </c>
      <c r="BU612" s="1" t="e">
        <f>#REF!-#REF!</f>
        <v>#REF!</v>
      </c>
      <c r="BV612" s="1" t="e">
        <f>#REF!-#REF!</f>
        <v>#REF!</v>
      </c>
    </row>
    <row r="613" spans="7:74" hidden="1" x14ac:dyDescent="0.35">
      <c r="G613" s="1" t="e">
        <f>#REF!-#REF!</f>
        <v>#REF!</v>
      </c>
      <c r="H613" s="1" t="e">
        <f>#REF!-#REF!</f>
        <v>#REF!</v>
      </c>
      <c r="I613" s="1" t="e">
        <f>#REF!-#REF!</f>
        <v>#REF!</v>
      </c>
      <c r="J613" s="1" t="e">
        <f>#REF!-#REF!</f>
        <v>#REF!</v>
      </c>
      <c r="K613" s="1" t="e">
        <f>#REF!-#REF!</f>
        <v>#REF!</v>
      </c>
      <c r="L613" s="1" t="e">
        <f>#REF!-#REF!</f>
        <v>#REF!</v>
      </c>
      <c r="M613" s="1" t="e">
        <f>#REF!-#REF!</f>
        <v>#REF!</v>
      </c>
      <c r="N613" s="1" t="e">
        <f>#REF!-#REF!</f>
        <v>#REF!</v>
      </c>
      <c r="O613" s="1" t="e">
        <f>#REF!-#REF!</f>
        <v>#REF!</v>
      </c>
      <c r="P613" s="1" t="e">
        <f>#REF!-#REF!</f>
        <v>#REF!</v>
      </c>
      <c r="Q613" s="1" t="e">
        <f>#REF!-#REF!</f>
        <v>#REF!</v>
      </c>
      <c r="R613" s="1" t="e">
        <f>#REF!-#REF!</f>
        <v>#REF!</v>
      </c>
      <c r="S613" s="1" t="e">
        <f>#REF!-#REF!</f>
        <v>#REF!</v>
      </c>
      <c r="T613" s="1" t="e">
        <f>#REF!-#REF!</f>
        <v>#REF!</v>
      </c>
      <c r="U613" s="1" t="e">
        <f>#REF!-#REF!</f>
        <v>#REF!</v>
      </c>
      <c r="V613" s="1" t="e">
        <f>#REF!-#REF!</f>
        <v>#REF!</v>
      </c>
      <c r="W613" s="1" t="e">
        <f>#REF!-#REF!</f>
        <v>#REF!</v>
      </c>
      <c r="X613" s="1" t="e">
        <f>#REF!-#REF!</f>
        <v>#REF!</v>
      </c>
      <c r="Y613" s="1" t="e">
        <f>#REF!-#REF!</f>
        <v>#REF!</v>
      </c>
      <c r="Z613" s="1" t="e">
        <f>#REF!-#REF!</f>
        <v>#REF!</v>
      </c>
      <c r="AA613" s="1" t="e">
        <f>#REF!-#REF!</f>
        <v>#REF!</v>
      </c>
      <c r="AB613" s="1" t="e">
        <f>#REF!-#REF!</f>
        <v>#REF!</v>
      </c>
      <c r="AC613" s="1" t="e">
        <f>#REF!-#REF!</f>
        <v>#REF!</v>
      </c>
      <c r="AD613" s="1" t="e">
        <f>#REF!-#REF!</f>
        <v>#REF!</v>
      </c>
      <c r="AE613" s="1" t="e">
        <f>#REF!-#REF!</f>
        <v>#REF!</v>
      </c>
      <c r="AF613" s="1" t="e">
        <f>#REF!-#REF!</f>
        <v>#REF!</v>
      </c>
      <c r="AG613" s="1" t="e">
        <f>#REF!-#REF!</f>
        <v>#REF!</v>
      </c>
      <c r="AH613" s="1" t="e">
        <f>#REF!-#REF!</f>
        <v>#REF!</v>
      </c>
      <c r="AI613" s="1" t="e">
        <f>#REF!-#REF!</f>
        <v>#REF!</v>
      </c>
      <c r="AJ613" s="1" t="e">
        <f>#REF!-#REF!</f>
        <v>#REF!</v>
      </c>
      <c r="AK613" s="1" t="e">
        <f>#REF!-#REF!</f>
        <v>#REF!</v>
      </c>
      <c r="AL613" s="1" t="e">
        <f>#REF!-#REF!</f>
        <v>#REF!</v>
      </c>
      <c r="AM613" s="1" t="e">
        <f>#REF!-#REF!</f>
        <v>#REF!</v>
      </c>
      <c r="AN613" s="1" t="e">
        <f>#REF!-#REF!</f>
        <v>#REF!</v>
      </c>
      <c r="AO613" s="1" t="e">
        <f>#REF!-#REF!</f>
        <v>#REF!</v>
      </c>
      <c r="AP613" s="1" t="e">
        <f>#REF!-#REF!</f>
        <v>#REF!</v>
      </c>
      <c r="AQ613" s="1" t="e">
        <f>#REF!-#REF!</f>
        <v>#REF!</v>
      </c>
      <c r="AR613" s="1" t="e">
        <f>#REF!-#REF!</f>
        <v>#REF!</v>
      </c>
      <c r="AS613" s="1" t="e">
        <f>#REF!-#REF!</f>
        <v>#REF!</v>
      </c>
      <c r="AT613" s="1" t="e">
        <f>#REF!-#REF!</f>
        <v>#REF!</v>
      </c>
      <c r="AU613" s="1" t="e">
        <f>#REF!-#REF!</f>
        <v>#REF!</v>
      </c>
      <c r="AV613" s="1" t="e">
        <f>#REF!-#REF!</f>
        <v>#REF!</v>
      </c>
      <c r="AW613" s="1" t="e">
        <f>#REF!-#REF!</f>
        <v>#REF!</v>
      </c>
      <c r="AX613" s="1" t="e">
        <f>#REF!-#REF!</f>
        <v>#REF!</v>
      </c>
      <c r="AY613" s="1" t="e">
        <f>#REF!-#REF!</f>
        <v>#REF!</v>
      </c>
      <c r="AZ613" s="1" t="e">
        <f>#REF!-#REF!</f>
        <v>#REF!</v>
      </c>
      <c r="BA613" s="1" t="e">
        <f>#REF!-#REF!</f>
        <v>#REF!</v>
      </c>
      <c r="BB613" s="1" t="e">
        <f>#REF!-#REF!</f>
        <v>#REF!</v>
      </c>
      <c r="BC613" s="1" t="e">
        <f>#REF!-#REF!</f>
        <v>#REF!</v>
      </c>
      <c r="BD613" s="1" t="e">
        <f>#REF!-#REF!</f>
        <v>#REF!</v>
      </c>
      <c r="BE613" s="1" t="e">
        <f>#REF!-#REF!</f>
        <v>#REF!</v>
      </c>
      <c r="BF613" s="1" t="e">
        <f>#REF!-#REF!</f>
        <v>#REF!</v>
      </c>
      <c r="BG613" s="1" t="e">
        <f>#REF!-#REF!</f>
        <v>#REF!</v>
      </c>
      <c r="BH613" s="1" t="e">
        <f>#REF!-#REF!</f>
        <v>#REF!</v>
      </c>
      <c r="BI613" s="1" t="e">
        <f>#REF!-#REF!</f>
        <v>#REF!</v>
      </c>
      <c r="BJ613" s="1" t="e">
        <f>#REF!-#REF!</f>
        <v>#REF!</v>
      </c>
      <c r="BK613" s="1" t="e">
        <f>#REF!-#REF!</f>
        <v>#REF!</v>
      </c>
      <c r="BL613" s="1" t="e">
        <f>#REF!-#REF!</f>
        <v>#REF!</v>
      </c>
      <c r="BM613" s="1" t="e">
        <f>#REF!-#REF!</f>
        <v>#REF!</v>
      </c>
      <c r="BN613" s="1" t="e">
        <f>#REF!-#REF!</f>
        <v>#REF!</v>
      </c>
      <c r="BO613" s="1" t="e">
        <f>#REF!-#REF!</f>
        <v>#REF!</v>
      </c>
      <c r="BP613" s="1" t="e">
        <f>#REF!-#REF!</f>
        <v>#REF!</v>
      </c>
      <c r="BQ613" s="1" t="e">
        <f>#REF!-#REF!</f>
        <v>#REF!</v>
      </c>
      <c r="BR613" s="1" t="e">
        <f>#REF!-#REF!</f>
        <v>#REF!</v>
      </c>
      <c r="BS613" s="1" t="e">
        <f>#REF!-#REF!</f>
        <v>#REF!</v>
      </c>
      <c r="BT613" s="1" t="e">
        <f>#REF!-#REF!</f>
        <v>#REF!</v>
      </c>
      <c r="BU613" s="1" t="e">
        <f>#REF!-#REF!</f>
        <v>#REF!</v>
      </c>
      <c r="BV613" s="1" t="e">
        <f>#REF!-#REF!</f>
        <v>#REF!</v>
      </c>
    </row>
    <row r="614" spans="7:74" hidden="1" x14ac:dyDescent="0.35">
      <c r="G614" s="1" t="e">
        <f>#REF!-#REF!</f>
        <v>#REF!</v>
      </c>
      <c r="H614" s="1" t="e">
        <f>#REF!-#REF!</f>
        <v>#REF!</v>
      </c>
      <c r="I614" s="1" t="e">
        <f>#REF!-#REF!</f>
        <v>#REF!</v>
      </c>
      <c r="J614" s="1" t="e">
        <f>#REF!-#REF!</f>
        <v>#REF!</v>
      </c>
      <c r="K614" s="1" t="e">
        <f>#REF!-#REF!</f>
        <v>#REF!</v>
      </c>
      <c r="L614" s="1" t="e">
        <f>#REF!-#REF!</f>
        <v>#REF!</v>
      </c>
      <c r="M614" s="1" t="e">
        <f>#REF!-#REF!</f>
        <v>#REF!</v>
      </c>
      <c r="N614" s="1" t="e">
        <f>#REF!-#REF!</f>
        <v>#REF!</v>
      </c>
      <c r="O614" s="1" t="e">
        <f>#REF!-#REF!</f>
        <v>#REF!</v>
      </c>
      <c r="P614" s="1" t="e">
        <f>#REF!-#REF!</f>
        <v>#REF!</v>
      </c>
      <c r="Q614" s="1" t="e">
        <f>#REF!-#REF!</f>
        <v>#REF!</v>
      </c>
      <c r="R614" s="1" t="e">
        <f>#REF!-#REF!</f>
        <v>#REF!</v>
      </c>
      <c r="S614" s="1" t="e">
        <f>#REF!-#REF!</f>
        <v>#REF!</v>
      </c>
      <c r="T614" s="1" t="e">
        <f>#REF!-#REF!</f>
        <v>#REF!</v>
      </c>
      <c r="U614" s="1" t="e">
        <f>#REF!-#REF!</f>
        <v>#REF!</v>
      </c>
      <c r="V614" s="1" t="e">
        <f>#REF!-#REF!</f>
        <v>#REF!</v>
      </c>
      <c r="W614" s="1" t="e">
        <f>#REF!-#REF!</f>
        <v>#REF!</v>
      </c>
      <c r="X614" s="1" t="e">
        <f>#REF!-#REF!</f>
        <v>#REF!</v>
      </c>
      <c r="Y614" s="1" t="e">
        <f>#REF!-#REF!</f>
        <v>#REF!</v>
      </c>
      <c r="Z614" s="1" t="e">
        <f>#REF!-#REF!</f>
        <v>#REF!</v>
      </c>
      <c r="AA614" s="1" t="e">
        <f>#REF!-#REF!</f>
        <v>#REF!</v>
      </c>
      <c r="AB614" s="1" t="e">
        <f>#REF!-#REF!</f>
        <v>#REF!</v>
      </c>
      <c r="AC614" s="1" t="e">
        <f>#REF!-#REF!</f>
        <v>#REF!</v>
      </c>
      <c r="AD614" s="1" t="e">
        <f>#REF!-#REF!</f>
        <v>#REF!</v>
      </c>
      <c r="AE614" s="1" t="e">
        <f>#REF!-#REF!</f>
        <v>#REF!</v>
      </c>
      <c r="AF614" s="1" t="e">
        <f>#REF!-#REF!</f>
        <v>#REF!</v>
      </c>
      <c r="AG614" s="1" t="e">
        <f>#REF!-#REF!</f>
        <v>#REF!</v>
      </c>
      <c r="AH614" s="1" t="e">
        <f>#REF!-#REF!</f>
        <v>#REF!</v>
      </c>
      <c r="AI614" s="1" t="e">
        <f>#REF!-#REF!</f>
        <v>#REF!</v>
      </c>
      <c r="AJ614" s="1" t="e">
        <f>#REF!-#REF!</f>
        <v>#REF!</v>
      </c>
      <c r="AK614" s="1" t="e">
        <f>#REF!-#REF!</f>
        <v>#REF!</v>
      </c>
      <c r="AL614" s="1" t="e">
        <f>#REF!-#REF!</f>
        <v>#REF!</v>
      </c>
      <c r="AM614" s="1" t="e">
        <f>#REF!-#REF!</f>
        <v>#REF!</v>
      </c>
      <c r="AN614" s="1" t="e">
        <f>#REF!-#REF!</f>
        <v>#REF!</v>
      </c>
      <c r="AO614" s="1" t="e">
        <f>#REF!-#REF!</f>
        <v>#REF!</v>
      </c>
      <c r="AP614" s="1" t="e">
        <f>#REF!-#REF!</f>
        <v>#REF!</v>
      </c>
      <c r="AQ614" s="1" t="e">
        <f>#REF!-#REF!</f>
        <v>#REF!</v>
      </c>
      <c r="AR614" s="1" t="e">
        <f>#REF!-#REF!</f>
        <v>#REF!</v>
      </c>
      <c r="AS614" s="1" t="e">
        <f>#REF!-#REF!</f>
        <v>#REF!</v>
      </c>
      <c r="AT614" s="1" t="e">
        <f>#REF!-#REF!</f>
        <v>#REF!</v>
      </c>
      <c r="AU614" s="1" t="e">
        <f>#REF!-#REF!</f>
        <v>#REF!</v>
      </c>
      <c r="AV614" s="1" t="e">
        <f>#REF!-#REF!</f>
        <v>#REF!</v>
      </c>
      <c r="AW614" s="1" t="e">
        <f>#REF!-#REF!</f>
        <v>#REF!</v>
      </c>
      <c r="AX614" s="1" t="e">
        <f>#REF!-#REF!</f>
        <v>#REF!</v>
      </c>
      <c r="AY614" s="1" t="e">
        <f>#REF!-#REF!</f>
        <v>#REF!</v>
      </c>
      <c r="AZ614" s="1" t="e">
        <f>#REF!-#REF!</f>
        <v>#REF!</v>
      </c>
      <c r="BA614" s="1" t="e">
        <f>#REF!-#REF!</f>
        <v>#REF!</v>
      </c>
      <c r="BB614" s="1" t="e">
        <f>#REF!-#REF!</f>
        <v>#REF!</v>
      </c>
      <c r="BC614" s="1" t="e">
        <f>#REF!-#REF!</f>
        <v>#REF!</v>
      </c>
      <c r="BD614" s="1" t="e">
        <f>#REF!-#REF!</f>
        <v>#REF!</v>
      </c>
      <c r="BE614" s="1" t="e">
        <f>#REF!-#REF!</f>
        <v>#REF!</v>
      </c>
      <c r="BF614" s="1" t="e">
        <f>#REF!-#REF!</f>
        <v>#REF!</v>
      </c>
      <c r="BG614" s="1" t="e">
        <f>#REF!-#REF!</f>
        <v>#REF!</v>
      </c>
      <c r="BH614" s="1" t="e">
        <f>#REF!-#REF!</f>
        <v>#REF!</v>
      </c>
      <c r="BI614" s="1" t="e">
        <f>#REF!-#REF!</f>
        <v>#REF!</v>
      </c>
      <c r="BJ614" s="1" t="e">
        <f>#REF!-#REF!</f>
        <v>#REF!</v>
      </c>
      <c r="BK614" s="1" t="e">
        <f>#REF!-#REF!</f>
        <v>#REF!</v>
      </c>
      <c r="BL614" s="1" t="e">
        <f>#REF!-#REF!</f>
        <v>#REF!</v>
      </c>
      <c r="BM614" s="1" t="e">
        <f>#REF!-#REF!</f>
        <v>#REF!</v>
      </c>
      <c r="BN614" s="1" t="e">
        <f>#REF!-#REF!</f>
        <v>#REF!</v>
      </c>
      <c r="BO614" s="1" t="e">
        <f>#REF!-#REF!</f>
        <v>#REF!</v>
      </c>
      <c r="BP614" s="1" t="e">
        <f>#REF!-#REF!</f>
        <v>#REF!</v>
      </c>
      <c r="BQ614" s="1" t="e">
        <f>#REF!-#REF!</f>
        <v>#REF!</v>
      </c>
      <c r="BR614" s="1" t="e">
        <f>#REF!-#REF!</f>
        <v>#REF!</v>
      </c>
      <c r="BS614" s="1" t="e">
        <f>#REF!-#REF!</f>
        <v>#REF!</v>
      </c>
      <c r="BT614" s="1" t="e">
        <f>#REF!-#REF!</f>
        <v>#REF!</v>
      </c>
      <c r="BU614" s="1" t="e">
        <f>#REF!-#REF!</f>
        <v>#REF!</v>
      </c>
      <c r="BV614" s="1" t="e">
        <f>#REF!-#REF!</f>
        <v>#REF!</v>
      </c>
    </row>
    <row r="615" spans="7:74" hidden="1" x14ac:dyDescent="0.35">
      <c r="G615" s="1" t="e">
        <f>#REF!-#REF!</f>
        <v>#REF!</v>
      </c>
      <c r="H615" s="1" t="e">
        <f>#REF!-#REF!</f>
        <v>#REF!</v>
      </c>
      <c r="I615" s="1" t="e">
        <f>#REF!-#REF!</f>
        <v>#REF!</v>
      </c>
      <c r="J615" s="1" t="e">
        <f>#REF!-#REF!</f>
        <v>#REF!</v>
      </c>
      <c r="K615" s="1" t="e">
        <f>#REF!-#REF!</f>
        <v>#REF!</v>
      </c>
      <c r="L615" s="1" t="e">
        <f>#REF!-#REF!</f>
        <v>#REF!</v>
      </c>
      <c r="M615" s="1" t="e">
        <f>#REF!-#REF!</f>
        <v>#REF!</v>
      </c>
      <c r="N615" s="1" t="e">
        <f>#REF!-#REF!</f>
        <v>#REF!</v>
      </c>
      <c r="O615" s="1" t="e">
        <f>#REF!-#REF!</f>
        <v>#REF!</v>
      </c>
      <c r="P615" s="1" t="e">
        <f>#REF!-#REF!</f>
        <v>#REF!</v>
      </c>
      <c r="Q615" s="1" t="e">
        <f>#REF!-#REF!</f>
        <v>#REF!</v>
      </c>
      <c r="R615" s="1" t="e">
        <f>#REF!-#REF!</f>
        <v>#REF!</v>
      </c>
      <c r="S615" s="1" t="e">
        <f>#REF!-#REF!</f>
        <v>#REF!</v>
      </c>
      <c r="T615" s="1" t="e">
        <f>#REF!-#REF!</f>
        <v>#REF!</v>
      </c>
      <c r="U615" s="1" t="e">
        <f>#REF!-#REF!</f>
        <v>#REF!</v>
      </c>
      <c r="V615" s="1" t="e">
        <f>#REF!-#REF!</f>
        <v>#REF!</v>
      </c>
      <c r="W615" s="1" t="e">
        <f>#REF!-#REF!</f>
        <v>#REF!</v>
      </c>
      <c r="X615" s="1" t="e">
        <f>#REF!-#REF!</f>
        <v>#REF!</v>
      </c>
      <c r="Y615" s="1" t="e">
        <f>#REF!-#REF!</f>
        <v>#REF!</v>
      </c>
      <c r="Z615" s="1" t="e">
        <f>#REF!-#REF!</f>
        <v>#REF!</v>
      </c>
      <c r="AA615" s="1" t="e">
        <f>#REF!-#REF!</f>
        <v>#REF!</v>
      </c>
      <c r="AB615" s="1" t="e">
        <f>#REF!-#REF!</f>
        <v>#REF!</v>
      </c>
      <c r="AC615" s="1" t="e">
        <f>#REF!-#REF!</f>
        <v>#REF!</v>
      </c>
      <c r="AD615" s="1" t="e">
        <f>#REF!-#REF!</f>
        <v>#REF!</v>
      </c>
      <c r="AE615" s="1" t="e">
        <f>#REF!-#REF!</f>
        <v>#REF!</v>
      </c>
      <c r="AF615" s="1" t="e">
        <f>#REF!-#REF!</f>
        <v>#REF!</v>
      </c>
      <c r="AG615" s="1" t="e">
        <f>#REF!-#REF!</f>
        <v>#REF!</v>
      </c>
      <c r="AH615" s="1" t="e">
        <f>#REF!-#REF!</f>
        <v>#REF!</v>
      </c>
      <c r="AI615" s="1" t="e">
        <f>#REF!-#REF!</f>
        <v>#REF!</v>
      </c>
      <c r="AJ615" s="1" t="e">
        <f>#REF!-#REF!</f>
        <v>#REF!</v>
      </c>
      <c r="AK615" s="1" t="e">
        <f>#REF!-#REF!</f>
        <v>#REF!</v>
      </c>
      <c r="AL615" s="1" t="e">
        <f>#REF!-#REF!</f>
        <v>#REF!</v>
      </c>
      <c r="AM615" s="1" t="e">
        <f>#REF!-#REF!</f>
        <v>#REF!</v>
      </c>
      <c r="AN615" s="1" t="e">
        <f>#REF!-#REF!</f>
        <v>#REF!</v>
      </c>
      <c r="AO615" s="1" t="e">
        <f>#REF!-#REF!</f>
        <v>#REF!</v>
      </c>
      <c r="AP615" s="1" t="e">
        <f>#REF!-#REF!</f>
        <v>#REF!</v>
      </c>
      <c r="AQ615" s="1" t="e">
        <f>#REF!-#REF!</f>
        <v>#REF!</v>
      </c>
      <c r="AR615" s="1" t="e">
        <f>#REF!-#REF!</f>
        <v>#REF!</v>
      </c>
      <c r="AS615" s="1" t="e">
        <f>#REF!-#REF!</f>
        <v>#REF!</v>
      </c>
      <c r="AT615" s="1" t="e">
        <f>#REF!-#REF!</f>
        <v>#REF!</v>
      </c>
      <c r="AU615" s="1" t="e">
        <f>#REF!-#REF!</f>
        <v>#REF!</v>
      </c>
      <c r="AV615" s="1" t="e">
        <f>#REF!-#REF!</f>
        <v>#REF!</v>
      </c>
      <c r="AW615" s="1" t="e">
        <f>#REF!-#REF!</f>
        <v>#REF!</v>
      </c>
      <c r="AX615" s="1" t="e">
        <f>#REF!-#REF!</f>
        <v>#REF!</v>
      </c>
      <c r="AY615" s="1" t="e">
        <f>#REF!-#REF!</f>
        <v>#REF!</v>
      </c>
      <c r="AZ615" s="1" t="e">
        <f>#REF!-#REF!</f>
        <v>#REF!</v>
      </c>
      <c r="BA615" s="1" t="e">
        <f>#REF!-#REF!</f>
        <v>#REF!</v>
      </c>
      <c r="BB615" s="1" t="e">
        <f>#REF!-#REF!</f>
        <v>#REF!</v>
      </c>
      <c r="BC615" s="1" t="e">
        <f>#REF!-#REF!</f>
        <v>#REF!</v>
      </c>
      <c r="BD615" s="1" t="e">
        <f>#REF!-#REF!</f>
        <v>#REF!</v>
      </c>
      <c r="BE615" s="1" t="e">
        <f>#REF!-#REF!</f>
        <v>#REF!</v>
      </c>
      <c r="BF615" s="1" t="e">
        <f>#REF!-#REF!</f>
        <v>#REF!</v>
      </c>
      <c r="BG615" s="1" t="e">
        <f>#REF!-#REF!</f>
        <v>#REF!</v>
      </c>
      <c r="BH615" s="1" t="e">
        <f>#REF!-#REF!</f>
        <v>#REF!</v>
      </c>
      <c r="BI615" s="1" t="e">
        <f>#REF!-#REF!</f>
        <v>#REF!</v>
      </c>
      <c r="BJ615" s="1" t="e">
        <f>#REF!-#REF!</f>
        <v>#REF!</v>
      </c>
      <c r="BK615" s="1" t="e">
        <f>#REF!-#REF!</f>
        <v>#REF!</v>
      </c>
      <c r="BL615" s="1" t="e">
        <f>#REF!-#REF!</f>
        <v>#REF!</v>
      </c>
      <c r="BM615" s="1" t="e">
        <f>#REF!-#REF!</f>
        <v>#REF!</v>
      </c>
      <c r="BN615" s="1" t="e">
        <f>#REF!-#REF!</f>
        <v>#REF!</v>
      </c>
      <c r="BO615" s="1" t="e">
        <f>#REF!-#REF!</f>
        <v>#REF!</v>
      </c>
      <c r="BP615" s="1" t="e">
        <f>#REF!-#REF!</f>
        <v>#REF!</v>
      </c>
      <c r="BQ615" s="1" t="e">
        <f>#REF!-#REF!</f>
        <v>#REF!</v>
      </c>
      <c r="BR615" s="1" t="e">
        <f>#REF!-#REF!</f>
        <v>#REF!</v>
      </c>
      <c r="BS615" s="1" t="e">
        <f>#REF!-#REF!</f>
        <v>#REF!</v>
      </c>
      <c r="BT615" s="1" t="e">
        <f>#REF!-#REF!</f>
        <v>#REF!</v>
      </c>
      <c r="BU615" s="1" t="e">
        <f>#REF!-#REF!</f>
        <v>#REF!</v>
      </c>
      <c r="BV615" s="1" t="e">
        <f>#REF!-#REF!</f>
        <v>#REF!</v>
      </c>
    </row>
    <row r="616" spans="7:74" hidden="1" x14ac:dyDescent="0.35">
      <c r="G616" s="1" t="e">
        <f>#REF!-#REF!</f>
        <v>#REF!</v>
      </c>
      <c r="H616" s="1" t="e">
        <f>#REF!-#REF!</f>
        <v>#REF!</v>
      </c>
      <c r="I616" s="1" t="e">
        <f>#REF!-#REF!</f>
        <v>#REF!</v>
      </c>
      <c r="J616" s="1" t="e">
        <f>#REF!-#REF!</f>
        <v>#REF!</v>
      </c>
      <c r="K616" s="1" t="e">
        <f>#REF!-#REF!</f>
        <v>#REF!</v>
      </c>
      <c r="L616" s="1" t="e">
        <f>#REF!-#REF!</f>
        <v>#REF!</v>
      </c>
      <c r="M616" s="1" t="e">
        <f>#REF!-#REF!</f>
        <v>#REF!</v>
      </c>
      <c r="N616" s="1" t="e">
        <f>#REF!-#REF!</f>
        <v>#REF!</v>
      </c>
      <c r="O616" s="1" t="e">
        <f>#REF!-#REF!</f>
        <v>#REF!</v>
      </c>
      <c r="P616" s="1" t="e">
        <f>#REF!-#REF!</f>
        <v>#REF!</v>
      </c>
      <c r="Q616" s="1" t="e">
        <f>#REF!-#REF!</f>
        <v>#REF!</v>
      </c>
      <c r="R616" s="1" t="e">
        <f>#REF!-#REF!</f>
        <v>#REF!</v>
      </c>
      <c r="S616" s="1" t="e">
        <f>#REF!-#REF!</f>
        <v>#REF!</v>
      </c>
      <c r="T616" s="1" t="e">
        <f>#REF!-#REF!</f>
        <v>#REF!</v>
      </c>
      <c r="U616" s="1" t="e">
        <f>#REF!-#REF!</f>
        <v>#REF!</v>
      </c>
      <c r="V616" s="1" t="e">
        <f>#REF!-#REF!</f>
        <v>#REF!</v>
      </c>
      <c r="W616" s="1" t="e">
        <f>#REF!-#REF!</f>
        <v>#REF!</v>
      </c>
      <c r="X616" s="1" t="e">
        <f>#REF!-#REF!</f>
        <v>#REF!</v>
      </c>
      <c r="Y616" s="1" t="e">
        <f>#REF!-#REF!</f>
        <v>#REF!</v>
      </c>
      <c r="Z616" s="1" t="e">
        <f>#REF!-#REF!</f>
        <v>#REF!</v>
      </c>
      <c r="AA616" s="1" t="e">
        <f>#REF!-#REF!</f>
        <v>#REF!</v>
      </c>
      <c r="AB616" s="1" t="e">
        <f>#REF!-#REF!</f>
        <v>#REF!</v>
      </c>
      <c r="AC616" s="1" t="e">
        <f>#REF!-#REF!</f>
        <v>#REF!</v>
      </c>
      <c r="AD616" s="1" t="e">
        <f>#REF!-#REF!</f>
        <v>#REF!</v>
      </c>
      <c r="AE616" s="1" t="e">
        <f>#REF!-#REF!</f>
        <v>#REF!</v>
      </c>
      <c r="AF616" s="1" t="e">
        <f>#REF!-#REF!</f>
        <v>#REF!</v>
      </c>
      <c r="AG616" s="1" t="e">
        <f>#REF!-#REF!</f>
        <v>#REF!</v>
      </c>
      <c r="AH616" s="1" t="e">
        <f>#REF!-#REF!</f>
        <v>#REF!</v>
      </c>
      <c r="AI616" s="1" t="e">
        <f>#REF!-#REF!</f>
        <v>#REF!</v>
      </c>
      <c r="AJ616" s="1" t="e">
        <f>#REF!-#REF!</f>
        <v>#REF!</v>
      </c>
      <c r="AK616" s="1" t="e">
        <f>#REF!-#REF!</f>
        <v>#REF!</v>
      </c>
      <c r="AL616" s="1" t="e">
        <f>#REF!-#REF!</f>
        <v>#REF!</v>
      </c>
      <c r="AM616" s="1" t="e">
        <f>#REF!-#REF!</f>
        <v>#REF!</v>
      </c>
      <c r="AN616" s="1" t="e">
        <f>#REF!-#REF!</f>
        <v>#REF!</v>
      </c>
      <c r="AO616" s="1" t="e">
        <f>#REF!-#REF!</f>
        <v>#REF!</v>
      </c>
      <c r="AP616" s="1" t="e">
        <f>#REF!-#REF!</f>
        <v>#REF!</v>
      </c>
      <c r="AQ616" s="1" t="e">
        <f>#REF!-#REF!</f>
        <v>#REF!</v>
      </c>
      <c r="AR616" s="1" t="e">
        <f>#REF!-#REF!</f>
        <v>#REF!</v>
      </c>
      <c r="AS616" s="1" t="e">
        <f>#REF!-#REF!</f>
        <v>#REF!</v>
      </c>
      <c r="AT616" s="1" t="e">
        <f>#REF!-#REF!</f>
        <v>#REF!</v>
      </c>
      <c r="AU616" s="1" t="e">
        <f>#REF!-#REF!</f>
        <v>#REF!</v>
      </c>
      <c r="AV616" s="1" t="e">
        <f>#REF!-#REF!</f>
        <v>#REF!</v>
      </c>
      <c r="AW616" s="1" t="e">
        <f>#REF!-#REF!</f>
        <v>#REF!</v>
      </c>
      <c r="AX616" s="1" t="e">
        <f>#REF!-#REF!</f>
        <v>#REF!</v>
      </c>
      <c r="AY616" s="1" t="e">
        <f>#REF!-#REF!</f>
        <v>#REF!</v>
      </c>
      <c r="AZ616" s="1" t="e">
        <f>#REF!-#REF!</f>
        <v>#REF!</v>
      </c>
      <c r="BA616" s="1" t="e">
        <f>#REF!-#REF!</f>
        <v>#REF!</v>
      </c>
      <c r="BB616" s="1" t="e">
        <f>#REF!-#REF!</f>
        <v>#REF!</v>
      </c>
      <c r="BC616" s="1" t="e">
        <f>#REF!-#REF!</f>
        <v>#REF!</v>
      </c>
      <c r="BD616" s="1" t="e">
        <f>#REF!-#REF!</f>
        <v>#REF!</v>
      </c>
      <c r="BE616" s="1" t="e">
        <f>#REF!-#REF!</f>
        <v>#REF!</v>
      </c>
      <c r="BF616" s="1" t="e">
        <f>#REF!-#REF!</f>
        <v>#REF!</v>
      </c>
      <c r="BG616" s="1" t="e">
        <f>#REF!-#REF!</f>
        <v>#REF!</v>
      </c>
      <c r="BH616" s="1" t="e">
        <f>#REF!-#REF!</f>
        <v>#REF!</v>
      </c>
      <c r="BI616" s="1" t="e">
        <f>#REF!-#REF!</f>
        <v>#REF!</v>
      </c>
      <c r="BJ616" s="1" t="e">
        <f>#REF!-#REF!</f>
        <v>#REF!</v>
      </c>
      <c r="BK616" s="1" t="e">
        <f>#REF!-#REF!</f>
        <v>#REF!</v>
      </c>
      <c r="BL616" s="1" t="e">
        <f>#REF!-#REF!</f>
        <v>#REF!</v>
      </c>
      <c r="BM616" s="1" t="e">
        <f>#REF!-#REF!</f>
        <v>#REF!</v>
      </c>
      <c r="BN616" s="1" t="e">
        <f>#REF!-#REF!</f>
        <v>#REF!</v>
      </c>
      <c r="BO616" s="1" t="e">
        <f>#REF!-#REF!</f>
        <v>#REF!</v>
      </c>
      <c r="BP616" s="1" t="e">
        <f>#REF!-#REF!</f>
        <v>#REF!</v>
      </c>
      <c r="BQ616" s="1" t="e">
        <f>#REF!-#REF!</f>
        <v>#REF!</v>
      </c>
      <c r="BR616" s="1" t="e">
        <f>#REF!-#REF!</f>
        <v>#REF!</v>
      </c>
      <c r="BS616" s="1" t="e">
        <f>#REF!-#REF!</f>
        <v>#REF!</v>
      </c>
      <c r="BT616" s="1" t="e">
        <f>#REF!-#REF!</f>
        <v>#REF!</v>
      </c>
      <c r="BU616" s="1" t="e">
        <f>#REF!-#REF!</f>
        <v>#REF!</v>
      </c>
      <c r="BV616" s="1" t="e">
        <f>#REF!-#REF!</f>
        <v>#REF!</v>
      </c>
    </row>
    <row r="617" spans="7:74" hidden="1" x14ac:dyDescent="0.35">
      <c r="G617" s="1" t="e">
        <f>#REF!-#REF!</f>
        <v>#REF!</v>
      </c>
      <c r="H617" s="1" t="e">
        <f>#REF!-#REF!</f>
        <v>#REF!</v>
      </c>
      <c r="I617" s="1" t="e">
        <f>#REF!-#REF!</f>
        <v>#REF!</v>
      </c>
      <c r="J617" s="1" t="e">
        <f>#REF!-#REF!</f>
        <v>#REF!</v>
      </c>
      <c r="K617" s="1" t="e">
        <f>#REF!-#REF!</f>
        <v>#REF!</v>
      </c>
      <c r="L617" s="1" t="e">
        <f>#REF!-#REF!</f>
        <v>#REF!</v>
      </c>
      <c r="M617" s="1" t="e">
        <f>#REF!-#REF!</f>
        <v>#REF!</v>
      </c>
      <c r="N617" s="1" t="e">
        <f>#REF!-#REF!</f>
        <v>#REF!</v>
      </c>
      <c r="O617" s="1" t="e">
        <f>#REF!-#REF!</f>
        <v>#REF!</v>
      </c>
      <c r="P617" s="1" t="e">
        <f>#REF!-#REF!</f>
        <v>#REF!</v>
      </c>
      <c r="Q617" s="1" t="e">
        <f>#REF!-#REF!</f>
        <v>#REF!</v>
      </c>
      <c r="R617" s="1" t="e">
        <f>#REF!-#REF!</f>
        <v>#REF!</v>
      </c>
      <c r="S617" s="1" t="e">
        <f>#REF!-#REF!</f>
        <v>#REF!</v>
      </c>
      <c r="T617" s="1" t="e">
        <f>#REF!-#REF!</f>
        <v>#REF!</v>
      </c>
      <c r="U617" s="1" t="e">
        <f>#REF!-#REF!</f>
        <v>#REF!</v>
      </c>
      <c r="V617" s="1" t="e">
        <f>#REF!-#REF!</f>
        <v>#REF!</v>
      </c>
      <c r="W617" s="1" t="e">
        <f>#REF!-#REF!</f>
        <v>#REF!</v>
      </c>
      <c r="X617" s="1" t="e">
        <f>#REF!-#REF!</f>
        <v>#REF!</v>
      </c>
      <c r="Y617" s="1" t="e">
        <f>#REF!-#REF!</f>
        <v>#REF!</v>
      </c>
      <c r="Z617" s="1" t="e">
        <f>#REF!-#REF!</f>
        <v>#REF!</v>
      </c>
      <c r="AA617" s="1" t="e">
        <f>#REF!-#REF!</f>
        <v>#REF!</v>
      </c>
      <c r="AB617" s="1" t="e">
        <f>#REF!-#REF!</f>
        <v>#REF!</v>
      </c>
      <c r="AC617" s="1" t="e">
        <f>#REF!-#REF!</f>
        <v>#REF!</v>
      </c>
      <c r="AD617" s="1" t="e">
        <f>#REF!-#REF!</f>
        <v>#REF!</v>
      </c>
      <c r="AE617" s="1" t="e">
        <f>#REF!-#REF!</f>
        <v>#REF!</v>
      </c>
      <c r="AF617" s="1" t="e">
        <f>#REF!-#REF!</f>
        <v>#REF!</v>
      </c>
      <c r="AG617" s="1" t="e">
        <f>#REF!-#REF!</f>
        <v>#REF!</v>
      </c>
      <c r="AH617" s="1" t="e">
        <f>#REF!-#REF!</f>
        <v>#REF!</v>
      </c>
      <c r="AI617" s="1" t="e">
        <f>#REF!-#REF!</f>
        <v>#REF!</v>
      </c>
      <c r="AJ617" s="1" t="e">
        <f>#REF!-#REF!</f>
        <v>#REF!</v>
      </c>
      <c r="AK617" s="1" t="e">
        <f>#REF!-#REF!</f>
        <v>#REF!</v>
      </c>
      <c r="AL617" s="1" t="e">
        <f>#REF!-#REF!</f>
        <v>#REF!</v>
      </c>
      <c r="AM617" s="1" t="e">
        <f>#REF!-#REF!</f>
        <v>#REF!</v>
      </c>
      <c r="AN617" s="1" t="e">
        <f>#REF!-#REF!</f>
        <v>#REF!</v>
      </c>
      <c r="AO617" s="1" t="e">
        <f>#REF!-#REF!</f>
        <v>#REF!</v>
      </c>
      <c r="AP617" s="1" t="e">
        <f>#REF!-#REF!</f>
        <v>#REF!</v>
      </c>
      <c r="AQ617" s="1" t="e">
        <f>#REF!-#REF!</f>
        <v>#REF!</v>
      </c>
      <c r="AR617" s="1" t="e">
        <f>#REF!-#REF!</f>
        <v>#REF!</v>
      </c>
      <c r="AS617" s="1" t="e">
        <f>#REF!-#REF!</f>
        <v>#REF!</v>
      </c>
      <c r="AT617" s="1" t="e">
        <f>#REF!-#REF!</f>
        <v>#REF!</v>
      </c>
      <c r="AU617" s="1" t="e">
        <f>#REF!-#REF!</f>
        <v>#REF!</v>
      </c>
      <c r="AV617" s="1" t="e">
        <f>#REF!-#REF!</f>
        <v>#REF!</v>
      </c>
      <c r="AW617" s="1" t="e">
        <f>#REF!-#REF!</f>
        <v>#REF!</v>
      </c>
      <c r="AX617" s="1" t="e">
        <f>#REF!-#REF!</f>
        <v>#REF!</v>
      </c>
      <c r="AY617" s="1" t="e">
        <f>#REF!-#REF!</f>
        <v>#REF!</v>
      </c>
      <c r="AZ617" s="1" t="e">
        <f>#REF!-#REF!</f>
        <v>#REF!</v>
      </c>
      <c r="BA617" s="1" t="e">
        <f>#REF!-#REF!</f>
        <v>#REF!</v>
      </c>
      <c r="BB617" s="1" t="e">
        <f>#REF!-#REF!</f>
        <v>#REF!</v>
      </c>
      <c r="BC617" s="1" t="e">
        <f>#REF!-#REF!</f>
        <v>#REF!</v>
      </c>
      <c r="BD617" s="1" t="e">
        <f>#REF!-#REF!</f>
        <v>#REF!</v>
      </c>
      <c r="BE617" s="1" t="e">
        <f>#REF!-#REF!</f>
        <v>#REF!</v>
      </c>
      <c r="BF617" s="1" t="e">
        <f>#REF!-#REF!</f>
        <v>#REF!</v>
      </c>
      <c r="BG617" s="1" t="e">
        <f>#REF!-#REF!</f>
        <v>#REF!</v>
      </c>
      <c r="BH617" s="1" t="e">
        <f>#REF!-#REF!</f>
        <v>#REF!</v>
      </c>
      <c r="BI617" s="1" t="e">
        <f>#REF!-#REF!</f>
        <v>#REF!</v>
      </c>
      <c r="BJ617" s="1" t="e">
        <f>#REF!-#REF!</f>
        <v>#REF!</v>
      </c>
      <c r="BK617" s="1" t="e">
        <f>#REF!-#REF!</f>
        <v>#REF!</v>
      </c>
      <c r="BL617" s="1" t="e">
        <f>#REF!-#REF!</f>
        <v>#REF!</v>
      </c>
      <c r="BM617" s="1" t="e">
        <f>#REF!-#REF!</f>
        <v>#REF!</v>
      </c>
      <c r="BN617" s="1" t="e">
        <f>#REF!-#REF!</f>
        <v>#REF!</v>
      </c>
      <c r="BO617" s="1" t="e">
        <f>#REF!-#REF!</f>
        <v>#REF!</v>
      </c>
      <c r="BP617" s="1" t="e">
        <f>#REF!-#REF!</f>
        <v>#REF!</v>
      </c>
      <c r="BQ617" s="1" t="e">
        <f>#REF!-#REF!</f>
        <v>#REF!</v>
      </c>
      <c r="BR617" s="1" t="e">
        <f>#REF!-#REF!</f>
        <v>#REF!</v>
      </c>
      <c r="BS617" s="1" t="e">
        <f>#REF!-#REF!</f>
        <v>#REF!</v>
      </c>
      <c r="BT617" s="1" t="e">
        <f>#REF!-#REF!</f>
        <v>#REF!</v>
      </c>
      <c r="BU617" s="1" t="e">
        <f>#REF!-#REF!</f>
        <v>#REF!</v>
      </c>
      <c r="BV617" s="1" t="e">
        <f>#REF!-#REF!</f>
        <v>#REF!</v>
      </c>
    </row>
    <row r="618" spans="7:74" hidden="1" x14ac:dyDescent="0.35">
      <c r="G618" s="1" t="e">
        <f>#REF!-#REF!</f>
        <v>#REF!</v>
      </c>
      <c r="H618" s="1" t="e">
        <f>#REF!-#REF!</f>
        <v>#REF!</v>
      </c>
      <c r="I618" s="1" t="e">
        <f>#REF!-#REF!</f>
        <v>#REF!</v>
      </c>
      <c r="J618" s="1" t="e">
        <f>#REF!-#REF!</f>
        <v>#REF!</v>
      </c>
      <c r="K618" s="1" t="e">
        <f>#REF!-#REF!</f>
        <v>#REF!</v>
      </c>
      <c r="L618" s="1" t="e">
        <f>#REF!-#REF!</f>
        <v>#REF!</v>
      </c>
      <c r="M618" s="1" t="e">
        <f>#REF!-#REF!</f>
        <v>#REF!</v>
      </c>
      <c r="N618" s="1" t="e">
        <f>#REF!-#REF!</f>
        <v>#REF!</v>
      </c>
      <c r="O618" s="1" t="e">
        <f>#REF!-#REF!</f>
        <v>#REF!</v>
      </c>
      <c r="P618" s="1" t="e">
        <f>#REF!-#REF!</f>
        <v>#REF!</v>
      </c>
      <c r="Q618" s="1" t="e">
        <f>#REF!-#REF!</f>
        <v>#REF!</v>
      </c>
      <c r="R618" s="1" t="e">
        <f>#REF!-#REF!</f>
        <v>#REF!</v>
      </c>
      <c r="S618" s="1" t="e">
        <f>#REF!-#REF!</f>
        <v>#REF!</v>
      </c>
      <c r="T618" s="1" t="e">
        <f>#REF!-#REF!</f>
        <v>#REF!</v>
      </c>
      <c r="U618" s="1" t="e">
        <f>#REF!-#REF!</f>
        <v>#REF!</v>
      </c>
      <c r="V618" s="1" t="e">
        <f>#REF!-#REF!</f>
        <v>#REF!</v>
      </c>
      <c r="W618" s="1" t="e">
        <f>#REF!-#REF!</f>
        <v>#REF!</v>
      </c>
      <c r="X618" s="1" t="e">
        <f>#REF!-#REF!</f>
        <v>#REF!</v>
      </c>
      <c r="Y618" s="1" t="e">
        <f>#REF!-#REF!</f>
        <v>#REF!</v>
      </c>
      <c r="Z618" s="1" t="e">
        <f>#REF!-#REF!</f>
        <v>#REF!</v>
      </c>
      <c r="AA618" s="1" t="e">
        <f>#REF!-#REF!</f>
        <v>#REF!</v>
      </c>
      <c r="AB618" s="1" t="e">
        <f>#REF!-#REF!</f>
        <v>#REF!</v>
      </c>
      <c r="AC618" s="1" t="e">
        <f>#REF!-#REF!</f>
        <v>#REF!</v>
      </c>
      <c r="AD618" s="1" t="e">
        <f>#REF!-#REF!</f>
        <v>#REF!</v>
      </c>
      <c r="AE618" s="1" t="e">
        <f>#REF!-#REF!</f>
        <v>#REF!</v>
      </c>
      <c r="AF618" s="1" t="e">
        <f>#REF!-#REF!</f>
        <v>#REF!</v>
      </c>
      <c r="AG618" s="1" t="e">
        <f>#REF!-#REF!</f>
        <v>#REF!</v>
      </c>
      <c r="AH618" s="1" t="e">
        <f>#REF!-#REF!</f>
        <v>#REF!</v>
      </c>
      <c r="AI618" s="1" t="e">
        <f>#REF!-#REF!</f>
        <v>#REF!</v>
      </c>
      <c r="AJ618" s="1" t="e">
        <f>#REF!-#REF!</f>
        <v>#REF!</v>
      </c>
      <c r="AK618" s="1" t="e">
        <f>#REF!-#REF!</f>
        <v>#REF!</v>
      </c>
      <c r="AL618" s="1" t="e">
        <f>#REF!-#REF!</f>
        <v>#REF!</v>
      </c>
      <c r="AM618" s="1" t="e">
        <f>#REF!-#REF!</f>
        <v>#REF!</v>
      </c>
      <c r="AN618" s="1" t="e">
        <f>#REF!-#REF!</f>
        <v>#REF!</v>
      </c>
      <c r="AO618" s="1" t="e">
        <f>#REF!-#REF!</f>
        <v>#REF!</v>
      </c>
      <c r="AP618" s="1" t="e">
        <f>#REF!-#REF!</f>
        <v>#REF!</v>
      </c>
      <c r="AQ618" s="1" t="e">
        <f>#REF!-#REF!</f>
        <v>#REF!</v>
      </c>
      <c r="AR618" s="1" t="e">
        <f>#REF!-#REF!</f>
        <v>#REF!</v>
      </c>
      <c r="AS618" s="1" t="e">
        <f>#REF!-#REF!</f>
        <v>#REF!</v>
      </c>
      <c r="AT618" s="1" t="e">
        <f>#REF!-#REF!</f>
        <v>#REF!</v>
      </c>
      <c r="AU618" s="1" t="e">
        <f>#REF!-#REF!</f>
        <v>#REF!</v>
      </c>
      <c r="AV618" s="1" t="e">
        <f>#REF!-#REF!</f>
        <v>#REF!</v>
      </c>
      <c r="AW618" s="1" t="e">
        <f>#REF!-#REF!</f>
        <v>#REF!</v>
      </c>
      <c r="AX618" s="1" t="e">
        <f>#REF!-#REF!</f>
        <v>#REF!</v>
      </c>
      <c r="AY618" s="1" t="e">
        <f>#REF!-#REF!</f>
        <v>#REF!</v>
      </c>
      <c r="AZ618" s="1" t="e">
        <f>#REF!-#REF!</f>
        <v>#REF!</v>
      </c>
      <c r="BA618" s="1" t="e">
        <f>#REF!-#REF!</f>
        <v>#REF!</v>
      </c>
      <c r="BB618" s="1" t="e">
        <f>#REF!-#REF!</f>
        <v>#REF!</v>
      </c>
      <c r="BC618" s="1" t="e">
        <f>#REF!-#REF!</f>
        <v>#REF!</v>
      </c>
      <c r="BD618" s="1" t="e">
        <f>#REF!-#REF!</f>
        <v>#REF!</v>
      </c>
      <c r="BE618" s="1" t="e">
        <f>#REF!-#REF!</f>
        <v>#REF!</v>
      </c>
      <c r="BF618" s="1" t="e">
        <f>#REF!-#REF!</f>
        <v>#REF!</v>
      </c>
      <c r="BG618" s="1" t="e">
        <f>#REF!-#REF!</f>
        <v>#REF!</v>
      </c>
      <c r="BH618" s="1" t="e">
        <f>#REF!-#REF!</f>
        <v>#REF!</v>
      </c>
      <c r="BI618" s="1" t="e">
        <f>#REF!-#REF!</f>
        <v>#REF!</v>
      </c>
      <c r="BJ618" s="1" t="e">
        <f>#REF!-#REF!</f>
        <v>#REF!</v>
      </c>
      <c r="BK618" s="1" t="e">
        <f>#REF!-#REF!</f>
        <v>#REF!</v>
      </c>
      <c r="BL618" s="1" t="e">
        <f>#REF!-#REF!</f>
        <v>#REF!</v>
      </c>
      <c r="BM618" s="1" t="e">
        <f>#REF!-#REF!</f>
        <v>#REF!</v>
      </c>
      <c r="BN618" s="1" t="e">
        <f>#REF!-#REF!</f>
        <v>#REF!</v>
      </c>
      <c r="BO618" s="1" t="e">
        <f>#REF!-#REF!</f>
        <v>#REF!</v>
      </c>
      <c r="BP618" s="1" t="e">
        <f>#REF!-#REF!</f>
        <v>#REF!</v>
      </c>
      <c r="BQ618" s="1" t="e">
        <f>#REF!-#REF!</f>
        <v>#REF!</v>
      </c>
      <c r="BR618" s="1" t="e">
        <f>#REF!-#REF!</f>
        <v>#REF!</v>
      </c>
      <c r="BS618" s="1" t="e">
        <f>#REF!-#REF!</f>
        <v>#REF!</v>
      </c>
      <c r="BT618" s="1" t="e">
        <f>#REF!-#REF!</f>
        <v>#REF!</v>
      </c>
      <c r="BU618" s="1" t="e">
        <f>#REF!-#REF!</f>
        <v>#REF!</v>
      </c>
      <c r="BV618" s="1" t="e">
        <f>#REF!-#REF!</f>
        <v>#REF!</v>
      </c>
    </row>
    <row r="619" spans="7:74" hidden="1" x14ac:dyDescent="0.35">
      <c r="G619" s="1" t="e">
        <f>#REF!-#REF!</f>
        <v>#REF!</v>
      </c>
      <c r="H619" s="1" t="e">
        <f>#REF!-#REF!</f>
        <v>#REF!</v>
      </c>
      <c r="I619" s="1" t="e">
        <f>#REF!-#REF!</f>
        <v>#REF!</v>
      </c>
      <c r="J619" s="1" t="e">
        <f>#REF!-#REF!</f>
        <v>#REF!</v>
      </c>
      <c r="K619" s="1" t="e">
        <f>#REF!-#REF!</f>
        <v>#REF!</v>
      </c>
      <c r="L619" s="1" t="e">
        <f>#REF!-#REF!</f>
        <v>#REF!</v>
      </c>
      <c r="M619" s="1" t="e">
        <f>#REF!-#REF!</f>
        <v>#REF!</v>
      </c>
      <c r="N619" s="1" t="e">
        <f>#REF!-#REF!</f>
        <v>#REF!</v>
      </c>
      <c r="O619" s="1" t="e">
        <f>#REF!-#REF!</f>
        <v>#REF!</v>
      </c>
      <c r="P619" s="1" t="e">
        <f>#REF!-#REF!</f>
        <v>#REF!</v>
      </c>
      <c r="Q619" s="1" t="e">
        <f>#REF!-#REF!</f>
        <v>#REF!</v>
      </c>
      <c r="R619" s="1" t="e">
        <f>#REF!-#REF!</f>
        <v>#REF!</v>
      </c>
      <c r="S619" s="1" t="e">
        <f>#REF!-#REF!</f>
        <v>#REF!</v>
      </c>
      <c r="T619" s="1" t="e">
        <f>#REF!-#REF!</f>
        <v>#REF!</v>
      </c>
      <c r="U619" s="1" t="e">
        <f>#REF!-#REF!</f>
        <v>#REF!</v>
      </c>
      <c r="V619" s="1" t="e">
        <f>#REF!-#REF!</f>
        <v>#REF!</v>
      </c>
      <c r="W619" s="1" t="e">
        <f>#REF!-#REF!</f>
        <v>#REF!</v>
      </c>
      <c r="X619" s="1" t="e">
        <f>#REF!-#REF!</f>
        <v>#REF!</v>
      </c>
      <c r="Y619" s="1" t="e">
        <f>#REF!-#REF!</f>
        <v>#REF!</v>
      </c>
      <c r="Z619" s="1" t="e">
        <f>#REF!-#REF!</f>
        <v>#REF!</v>
      </c>
      <c r="AA619" s="1" t="e">
        <f>#REF!-#REF!</f>
        <v>#REF!</v>
      </c>
      <c r="AB619" s="1" t="e">
        <f>#REF!-#REF!</f>
        <v>#REF!</v>
      </c>
      <c r="AC619" s="1" t="e">
        <f>#REF!-#REF!</f>
        <v>#REF!</v>
      </c>
      <c r="AD619" s="1" t="e">
        <f>#REF!-#REF!</f>
        <v>#REF!</v>
      </c>
      <c r="AE619" s="1" t="e">
        <f>#REF!-#REF!</f>
        <v>#REF!</v>
      </c>
      <c r="AF619" s="1" t="e">
        <f>#REF!-#REF!</f>
        <v>#REF!</v>
      </c>
      <c r="AG619" s="1" t="e">
        <f>#REF!-#REF!</f>
        <v>#REF!</v>
      </c>
      <c r="AH619" s="1" t="e">
        <f>#REF!-#REF!</f>
        <v>#REF!</v>
      </c>
      <c r="AI619" s="1" t="e">
        <f>#REF!-#REF!</f>
        <v>#REF!</v>
      </c>
      <c r="AJ619" s="1" t="e">
        <f>#REF!-#REF!</f>
        <v>#REF!</v>
      </c>
      <c r="AK619" s="1" t="e">
        <f>#REF!-#REF!</f>
        <v>#REF!</v>
      </c>
      <c r="AL619" s="1" t="e">
        <f>#REF!-#REF!</f>
        <v>#REF!</v>
      </c>
      <c r="AM619" s="1" t="e">
        <f>#REF!-#REF!</f>
        <v>#REF!</v>
      </c>
      <c r="AN619" s="1" t="e">
        <f>#REF!-#REF!</f>
        <v>#REF!</v>
      </c>
      <c r="AO619" s="1" t="e">
        <f>#REF!-#REF!</f>
        <v>#REF!</v>
      </c>
      <c r="AP619" s="1" t="e">
        <f>#REF!-#REF!</f>
        <v>#REF!</v>
      </c>
      <c r="AQ619" s="1" t="e">
        <f>#REF!-#REF!</f>
        <v>#REF!</v>
      </c>
      <c r="AR619" s="1" t="e">
        <f>#REF!-#REF!</f>
        <v>#REF!</v>
      </c>
      <c r="AS619" s="1" t="e">
        <f>#REF!-#REF!</f>
        <v>#REF!</v>
      </c>
      <c r="AT619" s="1" t="e">
        <f>#REF!-#REF!</f>
        <v>#REF!</v>
      </c>
      <c r="AU619" s="1" t="e">
        <f>#REF!-#REF!</f>
        <v>#REF!</v>
      </c>
      <c r="AV619" s="1" t="e">
        <f>#REF!-#REF!</f>
        <v>#REF!</v>
      </c>
      <c r="AW619" s="1" t="e">
        <f>#REF!-#REF!</f>
        <v>#REF!</v>
      </c>
      <c r="AX619" s="1" t="e">
        <f>#REF!-#REF!</f>
        <v>#REF!</v>
      </c>
      <c r="AY619" s="1" t="e">
        <f>#REF!-#REF!</f>
        <v>#REF!</v>
      </c>
      <c r="AZ619" s="1" t="e">
        <f>#REF!-#REF!</f>
        <v>#REF!</v>
      </c>
      <c r="BA619" s="1" t="e">
        <f>#REF!-#REF!</f>
        <v>#REF!</v>
      </c>
      <c r="BB619" s="1" t="e">
        <f>#REF!-#REF!</f>
        <v>#REF!</v>
      </c>
      <c r="BC619" s="1" t="e">
        <f>#REF!-#REF!</f>
        <v>#REF!</v>
      </c>
      <c r="BD619" s="1" t="e">
        <f>#REF!-#REF!</f>
        <v>#REF!</v>
      </c>
      <c r="BE619" s="1" t="e">
        <f>#REF!-#REF!</f>
        <v>#REF!</v>
      </c>
      <c r="BF619" s="1" t="e">
        <f>#REF!-#REF!</f>
        <v>#REF!</v>
      </c>
      <c r="BG619" s="1" t="e">
        <f>#REF!-#REF!</f>
        <v>#REF!</v>
      </c>
      <c r="BH619" s="1" t="e">
        <f>#REF!-#REF!</f>
        <v>#REF!</v>
      </c>
      <c r="BI619" s="1" t="e">
        <f>#REF!-#REF!</f>
        <v>#REF!</v>
      </c>
      <c r="BJ619" s="1" t="e">
        <f>#REF!-#REF!</f>
        <v>#REF!</v>
      </c>
      <c r="BK619" s="1" t="e">
        <f>#REF!-#REF!</f>
        <v>#REF!</v>
      </c>
      <c r="BL619" s="1" t="e">
        <f>#REF!-#REF!</f>
        <v>#REF!</v>
      </c>
      <c r="BM619" s="1" t="e">
        <f>#REF!-#REF!</f>
        <v>#REF!</v>
      </c>
      <c r="BN619" s="1" t="e">
        <f>#REF!-#REF!</f>
        <v>#REF!</v>
      </c>
      <c r="BO619" s="1" t="e">
        <f>#REF!-#REF!</f>
        <v>#REF!</v>
      </c>
      <c r="BP619" s="1" t="e">
        <f>#REF!-#REF!</f>
        <v>#REF!</v>
      </c>
      <c r="BQ619" s="1" t="e">
        <f>#REF!-#REF!</f>
        <v>#REF!</v>
      </c>
      <c r="BR619" s="1" t="e">
        <f>#REF!-#REF!</f>
        <v>#REF!</v>
      </c>
      <c r="BS619" s="1" t="e">
        <f>#REF!-#REF!</f>
        <v>#REF!</v>
      </c>
      <c r="BT619" s="1" t="e">
        <f>#REF!-#REF!</f>
        <v>#REF!</v>
      </c>
      <c r="BU619" s="1" t="e">
        <f>#REF!-#REF!</f>
        <v>#REF!</v>
      </c>
      <c r="BV619" s="1" t="e">
        <f>#REF!-#REF!</f>
        <v>#REF!</v>
      </c>
    </row>
    <row r="620" spans="7:74" hidden="1" x14ac:dyDescent="0.35">
      <c r="G620" s="1" t="e">
        <f>#REF!-#REF!</f>
        <v>#REF!</v>
      </c>
      <c r="H620" s="1" t="e">
        <f>#REF!-#REF!</f>
        <v>#REF!</v>
      </c>
      <c r="I620" s="1" t="e">
        <f>#REF!-#REF!</f>
        <v>#REF!</v>
      </c>
      <c r="J620" s="1" t="e">
        <f>#REF!-#REF!</f>
        <v>#REF!</v>
      </c>
      <c r="K620" s="1" t="e">
        <f>#REF!-#REF!</f>
        <v>#REF!</v>
      </c>
      <c r="L620" s="1" t="e">
        <f>#REF!-#REF!</f>
        <v>#REF!</v>
      </c>
      <c r="M620" s="1" t="e">
        <f>#REF!-#REF!</f>
        <v>#REF!</v>
      </c>
      <c r="N620" s="1" t="e">
        <f>#REF!-#REF!</f>
        <v>#REF!</v>
      </c>
      <c r="O620" s="1" t="e">
        <f>#REF!-#REF!</f>
        <v>#REF!</v>
      </c>
      <c r="P620" s="1" t="e">
        <f>#REF!-#REF!</f>
        <v>#REF!</v>
      </c>
      <c r="Q620" s="1" t="e">
        <f>#REF!-#REF!</f>
        <v>#REF!</v>
      </c>
      <c r="R620" s="1" t="e">
        <f>#REF!-#REF!</f>
        <v>#REF!</v>
      </c>
      <c r="S620" s="1" t="e">
        <f>#REF!-#REF!</f>
        <v>#REF!</v>
      </c>
      <c r="T620" s="1" t="e">
        <f>#REF!-#REF!</f>
        <v>#REF!</v>
      </c>
      <c r="U620" s="1" t="e">
        <f>#REF!-#REF!</f>
        <v>#REF!</v>
      </c>
      <c r="V620" s="1" t="e">
        <f>#REF!-#REF!</f>
        <v>#REF!</v>
      </c>
      <c r="W620" s="1" t="e">
        <f>#REF!-#REF!</f>
        <v>#REF!</v>
      </c>
      <c r="X620" s="1" t="e">
        <f>#REF!-#REF!</f>
        <v>#REF!</v>
      </c>
      <c r="Y620" s="1" t="e">
        <f>#REF!-#REF!</f>
        <v>#REF!</v>
      </c>
      <c r="Z620" s="1" t="e">
        <f>#REF!-#REF!</f>
        <v>#REF!</v>
      </c>
      <c r="AA620" s="1" t="e">
        <f>#REF!-#REF!</f>
        <v>#REF!</v>
      </c>
      <c r="AB620" s="1" t="e">
        <f>#REF!-#REF!</f>
        <v>#REF!</v>
      </c>
      <c r="AC620" s="1" t="e">
        <f>#REF!-#REF!</f>
        <v>#REF!</v>
      </c>
      <c r="AD620" s="1" t="e">
        <f>#REF!-#REF!</f>
        <v>#REF!</v>
      </c>
      <c r="AE620" s="1" t="e">
        <f>#REF!-#REF!</f>
        <v>#REF!</v>
      </c>
      <c r="AF620" s="1" t="e">
        <f>#REF!-#REF!</f>
        <v>#REF!</v>
      </c>
      <c r="AG620" s="1" t="e">
        <f>#REF!-#REF!</f>
        <v>#REF!</v>
      </c>
      <c r="AH620" s="1" t="e">
        <f>#REF!-#REF!</f>
        <v>#REF!</v>
      </c>
      <c r="AI620" s="1" t="e">
        <f>#REF!-#REF!</f>
        <v>#REF!</v>
      </c>
      <c r="AJ620" s="1" t="e">
        <f>#REF!-#REF!</f>
        <v>#REF!</v>
      </c>
      <c r="AK620" s="1" t="e">
        <f>#REF!-#REF!</f>
        <v>#REF!</v>
      </c>
      <c r="AL620" s="1" t="e">
        <f>#REF!-#REF!</f>
        <v>#REF!</v>
      </c>
      <c r="AM620" s="1" t="e">
        <f>#REF!-#REF!</f>
        <v>#REF!</v>
      </c>
      <c r="AN620" s="1" t="e">
        <f>#REF!-#REF!</f>
        <v>#REF!</v>
      </c>
      <c r="AO620" s="1" t="e">
        <f>#REF!-#REF!</f>
        <v>#REF!</v>
      </c>
      <c r="AP620" s="1" t="e">
        <f>#REF!-#REF!</f>
        <v>#REF!</v>
      </c>
      <c r="AQ620" s="1" t="e">
        <f>#REF!-#REF!</f>
        <v>#REF!</v>
      </c>
      <c r="AR620" s="1" t="e">
        <f>#REF!-#REF!</f>
        <v>#REF!</v>
      </c>
      <c r="AS620" s="1" t="e">
        <f>#REF!-#REF!</f>
        <v>#REF!</v>
      </c>
      <c r="AT620" s="1" t="e">
        <f>#REF!-#REF!</f>
        <v>#REF!</v>
      </c>
      <c r="AU620" s="1" t="e">
        <f>#REF!-#REF!</f>
        <v>#REF!</v>
      </c>
      <c r="AV620" s="1" t="e">
        <f>#REF!-#REF!</f>
        <v>#REF!</v>
      </c>
      <c r="AW620" s="1" t="e">
        <f>#REF!-#REF!</f>
        <v>#REF!</v>
      </c>
      <c r="AX620" s="1" t="e">
        <f>#REF!-#REF!</f>
        <v>#REF!</v>
      </c>
      <c r="AY620" s="1" t="e">
        <f>#REF!-#REF!</f>
        <v>#REF!</v>
      </c>
      <c r="AZ620" s="1" t="e">
        <f>#REF!-#REF!</f>
        <v>#REF!</v>
      </c>
      <c r="BA620" s="1" t="e">
        <f>#REF!-#REF!</f>
        <v>#REF!</v>
      </c>
      <c r="BB620" s="1" t="e">
        <f>#REF!-#REF!</f>
        <v>#REF!</v>
      </c>
      <c r="BC620" s="1" t="e">
        <f>#REF!-#REF!</f>
        <v>#REF!</v>
      </c>
      <c r="BD620" s="1" t="e">
        <f>#REF!-#REF!</f>
        <v>#REF!</v>
      </c>
      <c r="BE620" s="1" t="e">
        <f>#REF!-#REF!</f>
        <v>#REF!</v>
      </c>
      <c r="BF620" s="1" t="e">
        <f>#REF!-#REF!</f>
        <v>#REF!</v>
      </c>
      <c r="BG620" s="1" t="e">
        <f>#REF!-#REF!</f>
        <v>#REF!</v>
      </c>
      <c r="BH620" s="1" t="e">
        <f>#REF!-#REF!</f>
        <v>#REF!</v>
      </c>
      <c r="BI620" s="1" t="e">
        <f>#REF!-#REF!</f>
        <v>#REF!</v>
      </c>
      <c r="BJ620" s="1" t="e">
        <f>#REF!-#REF!</f>
        <v>#REF!</v>
      </c>
      <c r="BK620" s="1" t="e">
        <f>#REF!-#REF!</f>
        <v>#REF!</v>
      </c>
      <c r="BL620" s="1" t="e">
        <f>#REF!-#REF!</f>
        <v>#REF!</v>
      </c>
      <c r="BM620" s="1" t="e">
        <f>#REF!-#REF!</f>
        <v>#REF!</v>
      </c>
      <c r="BN620" s="1" t="e">
        <f>#REF!-#REF!</f>
        <v>#REF!</v>
      </c>
      <c r="BO620" s="1" t="e">
        <f>#REF!-#REF!</f>
        <v>#REF!</v>
      </c>
      <c r="BP620" s="1" t="e">
        <f>#REF!-#REF!</f>
        <v>#REF!</v>
      </c>
      <c r="BQ620" s="1" t="e">
        <f>#REF!-#REF!</f>
        <v>#REF!</v>
      </c>
      <c r="BR620" s="1" t="e">
        <f>#REF!-#REF!</f>
        <v>#REF!</v>
      </c>
      <c r="BS620" s="1" t="e">
        <f>#REF!-#REF!</f>
        <v>#REF!</v>
      </c>
      <c r="BT620" s="1" t="e">
        <f>#REF!-#REF!</f>
        <v>#REF!</v>
      </c>
      <c r="BU620" s="1" t="e">
        <f>#REF!-#REF!</f>
        <v>#REF!</v>
      </c>
      <c r="BV620" s="1" t="e">
        <f>#REF!-#REF!</f>
        <v>#REF!</v>
      </c>
    </row>
    <row r="621" spans="7:74" hidden="1" x14ac:dyDescent="0.35">
      <c r="G621" s="1" t="e">
        <f>#REF!-#REF!</f>
        <v>#REF!</v>
      </c>
      <c r="H621" s="1" t="e">
        <f>#REF!-#REF!</f>
        <v>#REF!</v>
      </c>
      <c r="I621" s="1" t="e">
        <f>#REF!-#REF!</f>
        <v>#REF!</v>
      </c>
      <c r="J621" s="1" t="e">
        <f>#REF!-#REF!</f>
        <v>#REF!</v>
      </c>
      <c r="K621" s="1" t="e">
        <f>#REF!-#REF!</f>
        <v>#REF!</v>
      </c>
      <c r="L621" s="1" t="e">
        <f>#REF!-#REF!</f>
        <v>#REF!</v>
      </c>
      <c r="M621" s="1" t="e">
        <f>#REF!-#REF!</f>
        <v>#REF!</v>
      </c>
      <c r="N621" s="1" t="e">
        <f>#REF!-#REF!</f>
        <v>#REF!</v>
      </c>
      <c r="O621" s="1" t="e">
        <f>#REF!-#REF!</f>
        <v>#REF!</v>
      </c>
      <c r="P621" s="1" t="e">
        <f>#REF!-#REF!</f>
        <v>#REF!</v>
      </c>
      <c r="Q621" s="1" t="e">
        <f>#REF!-#REF!</f>
        <v>#REF!</v>
      </c>
      <c r="R621" s="1" t="e">
        <f>#REF!-#REF!</f>
        <v>#REF!</v>
      </c>
      <c r="S621" s="1" t="e">
        <f>#REF!-#REF!</f>
        <v>#REF!</v>
      </c>
      <c r="T621" s="1" t="e">
        <f>#REF!-#REF!</f>
        <v>#REF!</v>
      </c>
      <c r="U621" s="1" t="e">
        <f>#REF!-#REF!</f>
        <v>#REF!</v>
      </c>
      <c r="V621" s="1" t="e">
        <f>#REF!-#REF!</f>
        <v>#REF!</v>
      </c>
      <c r="W621" s="1" t="e">
        <f>#REF!-#REF!</f>
        <v>#REF!</v>
      </c>
      <c r="X621" s="1" t="e">
        <f>#REF!-#REF!</f>
        <v>#REF!</v>
      </c>
      <c r="Y621" s="1" t="e">
        <f>#REF!-#REF!</f>
        <v>#REF!</v>
      </c>
      <c r="Z621" s="1" t="e">
        <f>#REF!-#REF!</f>
        <v>#REF!</v>
      </c>
      <c r="AA621" s="1" t="e">
        <f>#REF!-#REF!</f>
        <v>#REF!</v>
      </c>
      <c r="AB621" s="1" t="e">
        <f>#REF!-#REF!</f>
        <v>#REF!</v>
      </c>
      <c r="AC621" s="1" t="e">
        <f>#REF!-#REF!</f>
        <v>#REF!</v>
      </c>
      <c r="AD621" s="1" t="e">
        <f>#REF!-#REF!</f>
        <v>#REF!</v>
      </c>
      <c r="AE621" s="1" t="e">
        <f>#REF!-#REF!</f>
        <v>#REF!</v>
      </c>
      <c r="AF621" s="1" t="e">
        <f>#REF!-#REF!</f>
        <v>#REF!</v>
      </c>
      <c r="AG621" s="1" t="e">
        <f>#REF!-#REF!</f>
        <v>#REF!</v>
      </c>
      <c r="AH621" s="1" t="e">
        <f>#REF!-#REF!</f>
        <v>#REF!</v>
      </c>
      <c r="AI621" s="1" t="e">
        <f>#REF!-#REF!</f>
        <v>#REF!</v>
      </c>
      <c r="AJ621" s="1" t="e">
        <f>#REF!-#REF!</f>
        <v>#REF!</v>
      </c>
      <c r="AK621" s="1" t="e">
        <f>#REF!-#REF!</f>
        <v>#REF!</v>
      </c>
      <c r="AL621" s="1" t="e">
        <f>#REF!-#REF!</f>
        <v>#REF!</v>
      </c>
      <c r="AM621" s="1" t="e">
        <f>#REF!-#REF!</f>
        <v>#REF!</v>
      </c>
      <c r="AN621" s="1" t="e">
        <f>#REF!-#REF!</f>
        <v>#REF!</v>
      </c>
      <c r="AO621" s="1" t="e">
        <f>#REF!-#REF!</f>
        <v>#REF!</v>
      </c>
      <c r="AP621" s="1" t="e">
        <f>#REF!-#REF!</f>
        <v>#REF!</v>
      </c>
      <c r="AQ621" s="1" t="e">
        <f>#REF!-#REF!</f>
        <v>#REF!</v>
      </c>
      <c r="AR621" s="1" t="e">
        <f>#REF!-#REF!</f>
        <v>#REF!</v>
      </c>
      <c r="AS621" s="1" t="e">
        <f>#REF!-#REF!</f>
        <v>#REF!</v>
      </c>
      <c r="AT621" s="1" t="e">
        <f>#REF!-#REF!</f>
        <v>#REF!</v>
      </c>
      <c r="AU621" s="1" t="e">
        <f>#REF!-#REF!</f>
        <v>#REF!</v>
      </c>
      <c r="AV621" s="1" t="e">
        <f>#REF!-#REF!</f>
        <v>#REF!</v>
      </c>
      <c r="AW621" s="1" t="e">
        <f>#REF!-#REF!</f>
        <v>#REF!</v>
      </c>
      <c r="AX621" s="1" t="e">
        <f>#REF!-#REF!</f>
        <v>#REF!</v>
      </c>
      <c r="AY621" s="1" t="e">
        <f>#REF!-#REF!</f>
        <v>#REF!</v>
      </c>
      <c r="AZ621" s="1" t="e">
        <f>#REF!-#REF!</f>
        <v>#REF!</v>
      </c>
      <c r="BA621" s="1" t="e">
        <f>#REF!-#REF!</f>
        <v>#REF!</v>
      </c>
      <c r="BB621" s="1" t="e">
        <f>#REF!-#REF!</f>
        <v>#REF!</v>
      </c>
      <c r="BC621" s="1" t="e">
        <f>#REF!-#REF!</f>
        <v>#REF!</v>
      </c>
      <c r="BD621" s="1" t="e">
        <f>#REF!-#REF!</f>
        <v>#REF!</v>
      </c>
      <c r="BE621" s="1" t="e">
        <f>#REF!-#REF!</f>
        <v>#REF!</v>
      </c>
      <c r="BF621" s="1" t="e">
        <f>#REF!-#REF!</f>
        <v>#REF!</v>
      </c>
      <c r="BG621" s="1" t="e">
        <f>#REF!-#REF!</f>
        <v>#REF!</v>
      </c>
      <c r="BH621" s="1" t="e">
        <f>#REF!-#REF!</f>
        <v>#REF!</v>
      </c>
      <c r="BI621" s="1" t="e">
        <f>#REF!-#REF!</f>
        <v>#REF!</v>
      </c>
      <c r="BJ621" s="1" t="e">
        <f>#REF!-#REF!</f>
        <v>#REF!</v>
      </c>
      <c r="BK621" s="1" t="e">
        <f>#REF!-#REF!</f>
        <v>#REF!</v>
      </c>
      <c r="BL621" s="1" t="e">
        <f>#REF!-#REF!</f>
        <v>#REF!</v>
      </c>
      <c r="BM621" s="1" t="e">
        <f>#REF!-#REF!</f>
        <v>#REF!</v>
      </c>
      <c r="BN621" s="1" t="e">
        <f>#REF!-#REF!</f>
        <v>#REF!</v>
      </c>
      <c r="BO621" s="1" t="e">
        <f>#REF!-#REF!</f>
        <v>#REF!</v>
      </c>
      <c r="BP621" s="1" t="e">
        <f>#REF!-#REF!</f>
        <v>#REF!</v>
      </c>
      <c r="BQ621" s="1" t="e">
        <f>#REF!-#REF!</f>
        <v>#REF!</v>
      </c>
      <c r="BR621" s="1" t="e">
        <f>#REF!-#REF!</f>
        <v>#REF!</v>
      </c>
      <c r="BS621" s="1" t="e">
        <f>#REF!-#REF!</f>
        <v>#REF!</v>
      </c>
      <c r="BT621" s="1" t="e">
        <f>#REF!-#REF!</f>
        <v>#REF!</v>
      </c>
      <c r="BU621" s="1" t="e">
        <f>#REF!-#REF!</f>
        <v>#REF!</v>
      </c>
      <c r="BV621" s="1" t="e">
        <f>#REF!-#REF!</f>
        <v>#REF!</v>
      </c>
    </row>
    <row r="622" spans="7:74" hidden="1" x14ac:dyDescent="0.35">
      <c r="G622" s="1" t="e">
        <f>#REF!-#REF!</f>
        <v>#REF!</v>
      </c>
      <c r="H622" s="1" t="e">
        <f>#REF!-#REF!</f>
        <v>#REF!</v>
      </c>
      <c r="I622" s="1" t="e">
        <f>#REF!-#REF!</f>
        <v>#REF!</v>
      </c>
      <c r="J622" s="1" t="e">
        <f>#REF!-#REF!</f>
        <v>#REF!</v>
      </c>
      <c r="K622" s="1" t="e">
        <f>#REF!-#REF!</f>
        <v>#REF!</v>
      </c>
      <c r="L622" s="1" t="e">
        <f>#REF!-#REF!</f>
        <v>#REF!</v>
      </c>
      <c r="M622" s="1" t="e">
        <f>#REF!-#REF!</f>
        <v>#REF!</v>
      </c>
      <c r="N622" s="1" t="e">
        <f>#REF!-#REF!</f>
        <v>#REF!</v>
      </c>
      <c r="O622" s="1" t="e">
        <f>#REF!-#REF!</f>
        <v>#REF!</v>
      </c>
      <c r="P622" s="1" t="e">
        <f>#REF!-#REF!</f>
        <v>#REF!</v>
      </c>
      <c r="Q622" s="1" t="e">
        <f>#REF!-#REF!</f>
        <v>#REF!</v>
      </c>
      <c r="R622" s="1" t="e">
        <f>#REF!-#REF!</f>
        <v>#REF!</v>
      </c>
      <c r="S622" s="1" t="e">
        <f>#REF!-#REF!</f>
        <v>#REF!</v>
      </c>
      <c r="T622" s="1" t="e">
        <f>#REF!-#REF!</f>
        <v>#REF!</v>
      </c>
      <c r="U622" s="1" t="e">
        <f>#REF!-#REF!</f>
        <v>#REF!</v>
      </c>
      <c r="V622" s="1" t="e">
        <f>#REF!-#REF!</f>
        <v>#REF!</v>
      </c>
      <c r="W622" s="1" t="e">
        <f>#REF!-#REF!</f>
        <v>#REF!</v>
      </c>
      <c r="X622" s="1" t="e">
        <f>#REF!-#REF!</f>
        <v>#REF!</v>
      </c>
      <c r="Y622" s="1" t="e">
        <f>#REF!-#REF!</f>
        <v>#REF!</v>
      </c>
      <c r="Z622" s="1" t="e">
        <f>#REF!-#REF!</f>
        <v>#REF!</v>
      </c>
      <c r="AA622" s="1" t="e">
        <f>#REF!-#REF!</f>
        <v>#REF!</v>
      </c>
      <c r="AB622" s="1" t="e">
        <f>#REF!-#REF!</f>
        <v>#REF!</v>
      </c>
      <c r="AC622" s="1" t="e">
        <f>#REF!-#REF!</f>
        <v>#REF!</v>
      </c>
      <c r="AD622" s="1" t="e">
        <f>#REF!-#REF!</f>
        <v>#REF!</v>
      </c>
      <c r="AE622" s="1" t="e">
        <f>#REF!-#REF!</f>
        <v>#REF!</v>
      </c>
      <c r="AF622" s="1" t="e">
        <f>#REF!-#REF!</f>
        <v>#REF!</v>
      </c>
      <c r="AG622" s="1" t="e">
        <f>#REF!-#REF!</f>
        <v>#REF!</v>
      </c>
      <c r="AH622" s="1" t="e">
        <f>#REF!-#REF!</f>
        <v>#REF!</v>
      </c>
      <c r="AI622" s="1" t="e">
        <f>#REF!-#REF!</f>
        <v>#REF!</v>
      </c>
      <c r="AJ622" s="1" t="e">
        <f>#REF!-#REF!</f>
        <v>#REF!</v>
      </c>
      <c r="AK622" s="1" t="e">
        <f>#REF!-#REF!</f>
        <v>#REF!</v>
      </c>
      <c r="AL622" s="1" t="e">
        <f>#REF!-#REF!</f>
        <v>#REF!</v>
      </c>
      <c r="AM622" s="1" t="e">
        <f>#REF!-#REF!</f>
        <v>#REF!</v>
      </c>
      <c r="AN622" s="1" t="e">
        <f>#REF!-#REF!</f>
        <v>#REF!</v>
      </c>
      <c r="AO622" s="1" t="e">
        <f>#REF!-#REF!</f>
        <v>#REF!</v>
      </c>
      <c r="AP622" s="1" t="e">
        <f>#REF!-#REF!</f>
        <v>#REF!</v>
      </c>
      <c r="AQ622" s="1" t="e">
        <f>#REF!-#REF!</f>
        <v>#REF!</v>
      </c>
      <c r="AR622" s="1" t="e">
        <f>#REF!-#REF!</f>
        <v>#REF!</v>
      </c>
      <c r="AS622" s="1" t="e">
        <f>#REF!-#REF!</f>
        <v>#REF!</v>
      </c>
      <c r="AT622" s="1" t="e">
        <f>#REF!-#REF!</f>
        <v>#REF!</v>
      </c>
      <c r="AU622" s="1" t="e">
        <f>#REF!-#REF!</f>
        <v>#REF!</v>
      </c>
      <c r="AV622" s="1" t="e">
        <f>#REF!-#REF!</f>
        <v>#REF!</v>
      </c>
      <c r="AW622" s="1" t="e">
        <f>#REF!-#REF!</f>
        <v>#REF!</v>
      </c>
      <c r="AX622" s="1" t="e">
        <f>#REF!-#REF!</f>
        <v>#REF!</v>
      </c>
      <c r="AY622" s="1" t="e">
        <f>#REF!-#REF!</f>
        <v>#REF!</v>
      </c>
      <c r="AZ622" s="1" t="e">
        <f>#REF!-#REF!</f>
        <v>#REF!</v>
      </c>
      <c r="BA622" s="1" t="e">
        <f>#REF!-#REF!</f>
        <v>#REF!</v>
      </c>
      <c r="BB622" s="1" t="e">
        <f>#REF!-#REF!</f>
        <v>#REF!</v>
      </c>
      <c r="BC622" s="1" t="e">
        <f>#REF!-#REF!</f>
        <v>#REF!</v>
      </c>
      <c r="BD622" s="1" t="e">
        <f>#REF!-#REF!</f>
        <v>#REF!</v>
      </c>
      <c r="BE622" s="1" t="e">
        <f>#REF!-#REF!</f>
        <v>#REF!</v>
      </c>
      <c r="BF622" s="1" t="e">
        <f>#REF!-#REF!</f>
        <v>#REF!</v>
      </c>
      <c r="BG622" s="1" t="e">
        <f>#REF!-#REF!</f>
        <v>#REF!</v>
      </c>
      <c r="BH622" s="1" t="e">
        <f>#REF!-#REF!</f>
        <v>#REF!</v>
      </c>
      <c r="BI622" s="1" t="e">
        <f>#REF!-#REF!</f>
        <v>#REF!</v>
      </c>
      <c r="BJ622" s="1" t="e">
        <f>#REF!-#REF!</f>
        <v>#REF!</v>
      </c>
      <c r="BK622" s="1" t="e">
        <f>#REF!-#REF!</f>
        <v>#REF!</v>
      </c>
      <c r="BL622" s="1" t="e">
        <f>#REF!-#REF!</f>
        <v>#REF!</v>
      </c>
      <c r="BM622" s="1" t="e">
        <f>#REF!-#REF!</f>
        <v>#REF!</v>
      </c>
      <c r="BN622" s="1" t="e">
        <f>#REF!-#REF!</f>
        <v>#REF!</v>
      </c>
      <c r="BO622" s="1" t="e">
        <f>#REF!-#REF!</f>
        <v>#REF!</v>
      </c>
      <c r="BP622" s="1" t="e">
        <f>#REF!-#REF!</f>
        <v>#REF!</v>
      </c>
      <c r="BQ622" s="1" t="e">
        <f>#REF!-#REF!</f>
        <v>#REF!</v>
      </c>
      <c r="BR622" s="1" t="e">
        <f>#REF!-#REF!</f>
        <v>#REF!</v>
      </c>
      <c r="BS622" s="1" t="e">
        <f>#REF!-#REF!</f>
        <v>#REF!</v>
      </c>
      <c r="BT622" s="1" t="e">
        <f>#REF!-#REF!</f>
        <v>#REF!</v>
      </c>
      <c r="BU622" s="1" t="e">
        <f>#REF!-#REF!</f>
        <v>#REF!</v>
      </c>
      <c r="BV622" s="1" t="e">
        <f>#REF!-#REF!</f>
        <v>#REF!</v>
      </c>
    </row>
    <row r="623" spans="7:74" hidden="1" x14ac:dyDescent="0.35">
      <c r="G623" s="1" t="e">
        <f>#REF!-#REF!</f>
        <v>#REF!</v>
      </c>
      <c r="H623" s="1" t="e">
        <f>#REF!-#REF!</f>
        <v>#REF!</v>
      </c>
      <c r="I623" s="1" t="e">
        <f>#REF!-#REF!</f>
        <v>#REF!</v>
      </c>
      <c r="J623" s="1" t="e">
        <f>#REF!-#REF!</f>
        <v>#REF!</v>
      </c>
      <c r="K623" s="1" t="e">
        <f>#REF!-#REF!</f>
        <v>#REF!</v>
      </c>
      <c r="L623" s="1" t="e">
        <f>#REF!-#REF!</f>
        <v>#REF!</v>
      </c>
      <c r="M623" s="1" t="e">
        <f>#REF!-#REF!</f>
        <v>#REF!</v>
      </c>
      <c r="N623" s="1" t="e">
        <f>#REF!-#REF!</f>
        <v>#REF!</v>
      </c>
      <c r="O623" s="1" t="e">
        <f>#REF!-#REF!</f>
        <v>#REF!</v>
      </c>
      <c r="P623" s="1" t="e">
        <f>#REF!-#REF!</f>
        <v>#REF!</v>
      </c>
      <c r="Q623" s="1" t="e">
        <f>#REF!-#REF!</f>
        <v>#REF!</v>
      </c>
      <c r="R623" s="1" t="e">
        <f>#REF!-#REF!</f>
        <v>#REF!</v>
      </c>
      <c r="S623" s="1" t="e">
        <f>#REF!-#REF!</f>
        <v>#REF!</v>
      </c>
      <c r="T623" s="1" t="e">
        <f>#REF!-#REF!</f>
        <v>#REF!</v>
      </c>
      <c r="U623" s="1" t="e">
        <f>#REF!-#REF!</f>
        <v>#REF!</v>
      </c>
      <c r="V623" s="1" t="e">
        <f>#REF!-#REF!</f>
        <v>#REF!</v>
      </c>
      <c r="W623" s="1" t="e">
        <f>#REF!-#REF!</f>
        <v>#REF!</v>
      </c>
      <c r="X623" s="1" t="e">
        <f>#REF!-#REF!</f>
        <v>#REF!</v>
      </c>
      <c r="Y623" s="1" t="e">
        <f>#REF!-#REF!</f>
        <v>#REF!</v>
      </c>
      <c r="Z623" s="1" t="e">
        <f>#REF!-#REF!</f>
        <v>#REF!</v>
      </c>
      <c r="AA623" s="1" t="e">
        <f>#REF!-#REF!</f>
        <v>#REF!</v>
      </c>
      <c r="AB623" s="1" t="e">
        <f>#REF!-#REF!</f>
        <v>#REF!</v>
      </c>
      <c r="AC623" s="1" t="e">
        <f>#REF!-#REF!</f>
        <v>#REF!</v>
      </c>
      <c r="AD623" s="1" t="e">
        <f>#REF!-#REF!</f>
        <v>#REF!</v>
      </c>
      <c r="AE623" s="1" t="e">
        <f>#REF!-#REF!</f>
        <v>#REF!</v>
      </c>
      <c r="AF623" s="1" t="e">
        <f>#REF!-#REF!</f>
        <v>#REF!</v>
      </c>
      <c r="AG623" s="1" t="e">
        <f>#REF!-#REF!</f>
        <v>#REF!</v>
      </c>
      <c r="AH623" s="1" t="e">
        <f>#REF!-#REF!</f>
        <v>#REF!</v>
      </c>
      <c r="AI623" s="1" t="e">
        <f>#REF!-#REF!</f>
        <v>#REF!</v>
      </c>
      <c r="AJ623" s="1" t="e">
        <f>#REF!-#REF!</f>
        <v>#REF!</v>
      </c>
      <c r="AK623" s="1" t="e">
        <f>#REF!-#REF!</f>
        <v>#REF!</v>
      </c>
      <c r="AL623" s="1" t="e">
        <f>#REF!-#REF!</f>
        <v>#REF!</v>
      </c>
      <c r="AM623" s="1" t="e">
        <f>#REF!-#REF!</f>
        <v>#REF!</v>
      </c>
      <c r="AN623" s="1" t="e">
        <f>#REF!-#REF!</f>
        <v>#REF!</v>
      </c>
      <c r="AO623" s="1" t="e">
        <f>#REF!-#REF!</f>
        <v>#REF!</v>
      </c>
      <c r="AP623" s="1" t="e">
        <f>#REF!-#REF!</f>
        <v>#REF!</v>
      </c>
      <c r="AQ623" s="1" t="e">
        <f>#REF!-#REF!</f>
        <v>#REF!</v>
      </c>
      <c r="AR623" s="1" t="e">
        <f>#REF!-#REF!</f>
        <v>#REF!</v>
      </c>
      <c r="AS623" s="1" t="e">
        <f>#REF!-#REF!</f>
        <v>#REF!</v>
      </c>
      <c r="AT623" s="1" t="e">
        <f>#REF!-#REF!</f>
        <v>#REF!</v>
      </c>
      <c r="AU623" s="1" t="e">
        <f>#REF!-#REF!</f>
        <v>#REF!</v>
      </c>
      <c r="AV623" s="1" t="e">
        <f>#REF!-#REF!</f>
        <v>#REF!</v>
      </c>
      <c r="AW623" s="1" t="e">
        <f>#REF!-#REF!</f>
        <v>#REF!</v>
      </c>
      <c r="AX623" s="1" t="e">
        <f>#REF!-#REF!</f>
        <v>#REF!</v>
      </c>
      <c r="AY623" s="1" t="e">
        <f>#REF!-#REF!</f>
        <v>#REF!</v>
      </c>
      <c r="AZ623" s="1" t="e">
        <f>#REF!-#REF!</f>
        <v>#REF!</v>
      </c>
      <c r="BA623" s="1" t="e">
        <f>#REF!-#REF!</f>
        <v>#REF!</v>
      </c>
      <c r="BB623" s="1" t="e">
        <f>#REF!-#REF!</f>
        <v>#REF!</v>
      </c>
      <c r="BC623" s="1" t="e">
        <f>#REF!-#REF!</f>
        <v>#REF!</v>
      </c>
      <c r="BD623" s="1" t="e">
        <f>#REF!-#REF!</f>
        <v>#REF!</v>
      </c>
      <c r="BE623" s="1" t="e">
        <f>#REF!-#REF!</f>
        <v>#REF!</v>
      </c>
      <c r="BF623" s="1" t="e">
        <f>#REF!-#REF!</f>
        <v>#REF!</v>
      </c>
      <c r="BG623" s="1" t="e">
        <f>#REF!-#REF!</f>
        <v>#REF!</v>
      </c>
      <c r="BH623" s="1" t="e">
        <f>#REF!-#REF!</f>
        <v>#REF!</v>
      </c>
      <c r="BI623" s="1" t="e">
        <f>#REF!-#REF!</f>
        <v>#REF!</v>
      </c>
      <c r="BJ623" s="1" t="e">
        <f>#REF!-#REF!</f>
        <v>#REF!</v>
      </c>
      <c r="BK623" s="1" t="e">
        <f>#REF!-#REF!</f>
        <v>#REF!</v>
      </c>
      <c r="BL623" s="1" t="e">
        <f>#REF!-#REF!</f>
        <v>#REF!</v>
      </c>
      <c r="BM623" s="1" t="e">
        <f>#REF!-#REF!</f>
        <v>#REF!</v>
      </c>
      <c r="BN623" s="1" t="e">
        <f>#REF!-#REF!</f>
        <v>#REF!</v>
      </c>
      <c r="BO623" s="1" t="e">
        <f>#REF!-#REF!</f>
        <v>#REF!</v>
      </c>
      <c r="BP623" s="1" t="e">
        <f>#REF!-#REF!</f>
        <v>#REF!</v>
      </c>
      <c r="BQ623" s="1" t="e">
        <f>#REF!-#REF!</f>
        <v>#REF!</v>
      </c>
      <c r="BR623" s="1" t="e">
        <f>#REF!-#REF!</f>
        <v>#REF!</v>
      </c>
      <c r="BS623" s="1" t="e">
        <f>#REF!-#REF!</f>
        <v>#REF!</v>
      </c>
      <c r="BT623" s="1" t="e">
        <f>#REF!-#REF!</f>
        <v>#REF!</v>
      </c>
      <c r="BU623" s="1" t="e">
        <f>#REF!-#REF!</f>
        <v>#REF!</v>
      </c>
      <c r="BV623" s="1" t="e">
        <f>#REF!-#REF!</f>
        <v>#REF!</v>
      </c>
    </row>
    <row r="624" spans="7:74" hidden="1" x14ac:dyDescent="0.35">
      <c r="G624" s="1" t="e">
        <f>#REF!-#REF!</f>
        <v>#REF!</v>
      </c>
      <c r="H624" s="1" t="e">
        <f>#REF!-#REF!</f>
        <v>#REF!</v>
      </c>
      <c r="I624" s="1" t="e">
        <f>#REF!-#REF!</f>
        <v>#REF!</v>
      </c>
      <c r="J624" s="1" t="e">
        <f>#REF!-#REF!</f>
        <v>#REF!</v>
      </c>
      <c r="K624" s="1" t="e">
        <f>#REF!-#REF!</f>
        <v>#REF!</v>
      </c>
      <c r="L624" s="1" t="e">
        <f>#REF!-#REF!</f>
        <v>#REF!</v>
      </c>
      <c r="M624" s="1" t="e">
        <f>#REF!-#REF!</f>
        <v>#REF!</v>
      </c>
      <c r="N624" s="1" t="e">
        <f>#REF!-#REF!</f>
        <v>#REF!</v>
      </c>
      <c r="O624" s="1" t="e">
        <f>#REF!-#REF!</f>
        <v>#REF!</v>
      </c>
      <c r="P624" s="1" t="e">
        <f>#REF!-#REF!</f>
        <v>#REF!</v>
      </c>
      <c r="Q624" s="1" t="e">
        <f>#REF!-#REF!</f>
        <v>#REF!</v>
      </c>
      <c r="R624" s="1" t="e">
        <f>#REF!-#REF!</f>
        <v>#REF!</v>
      </c>
      <c r="S624" s="1" t="e">
        <f>#REF!-#REF!</f>
        <v>#REF!</v>
      </c>
      <c r="T624" s="1" t="e">
        <f>#REF!-#REF!</f>
        <v>#REF!</v>
      </c>
      <c r="U624" s="1" t="e">
        <f>#REF!-#REF!</f>
        <v>#REF!</v>
      </c>
      <c r="V624" s="1" t="e">
        <f>#REF!-#REF!</f>
        <v>#REF!</v>
      </c>
      <c r="W624" s="1" t="e">
        <f>#REF!-#REF!</f>
        <v>#REF!</v>
      </c>
      <c r="X624" s="1" t="e">
        <f>#REF!-#REF!</f>
        <v>#REF!</v>
      </c>
      <c r="Y624" s="1" t="e">
        <f>#REF!-#REF!</f>
        <v>#REF!</v>
      </c>
      <c r="Z624" s="1" t="e">
        <f>#REF!-#REF!</f>
        <v>#REF!</v>
      </c>
      <c r="AA624" s="1" t="e">
        <f>#REF!-#REF!</f>
        <v>#REF!</v>
      </c>
      <c r="AB624" s="1" t="e">
        <f>#REF!-#REF!</f>
        <v>#REF!</v>
      </c>
      <c r="AC624" s="1" t="e">
        <f>#REF!-#REF!</f>
        <v>#REF!</v>
      </c>
      <c r="AD624" s="1" t="e">
        <f>#REF!-#REF!</f>
        <v>#REF!</v>
      </c>
      <c r="AE624" s="1" t="e">
        <f>#REF!-#REF!</f>
        <v>#REF!</v>
      </c>
      <c r="AF624" s="1" t="e">
        <f>#REF!-#REF!</f>
        <v>#REF!</v>
      </c>
      <c r="AG624" s="1" t="e">
        <f>#REF!-#REF!</f>
        <v>#REF!</v>
      </c>
      <c r="AH624" s="1" t="e">
        <f>#REF!-#REF!</f>
        <v>#REF!</v>
      </c>
      <c r="AI624" s="1" t="e">
        <f>#REF!-#REF!</f>
        <v>#REF!</v>
      </c>
      <c r="AJ624" s="1" t="e">
        <f>#REF!-#REF!</f>
        <v>#REF!</v>
      </c>
      <c r="AK624" s="1" t="e">
        <f>#REF!-#REF!</f>
        <v>#REF!</v>
      </c>
      <c r="AL624" s="1" t="e">
        <f>#REF!-#REF!</f>
        <v>#REF!</v>
      </c>
      <c r="AM624" s="1" t="e">
        <f>#REF!-#REF!</f>
        <v>#REF!</v>
      </c>
      <c r="AN624" s="1" t="e">
        <f>#REF!-#REF!</f>
        <v>#REF!</v>
      </c>
      <c r="AO624" s="1" t="e">
        <f>#REF!-#REF!</f>
        <v>#REF!</v>
      </c>
      <c r="AP624" s="1" t="e">
        <f>#REF!-#REF!</f>
        <v>#REF!</v>
      </c>
      <c r="AQ624" s="1" t="e">
        <f>#REF!-#REF!</f>
        <v>#REF!</v>
      </c>
      <c r="AR624" s="1" t="e">
        <f>#REF!-#REF!</f>
        <v>#REF!</v>
      </c>
      <c r="AS624" s="1" t="e">
        <f>#REF!-#REF!</f>
        <v>#REF!</v>
      </c>
      <c r="AT624" s="1" t="e">
        <f>#REF!-#REF!</f>
        <v>#REF!</v>
      </c>
      <c r="AU624" s="1" t="e">
        <f>#REF!-#REF!</f>
        <v>#REF!</v>
      </c>
      <c r="AV624" s="1" t="e">
        <f>#REF!-#REF!</f>
        <v>#REF!</v>
      </c>
      <c r="AW624" s="1" t="e">
        <f>#REF!-#REF!</f>
        <v>#REF!</v>
      </c>
      <c r="AX624" s="1" t="e">
        <f>#REF!-#REF!</f>
        <v>#REF!</v>
      </c>
      <c r="AY624" s="1" t="e">
        <f>#REF!-#REF!</f>
        <v>#REF!</v>
      </c>
      <c r="AZ624" s="1" t="e">
        <f>#REF!-#REF!</f>
        <v>#REF!</v>
      </c>
      <c r="BA624" s="1" t="e">
        <f>#REF!-#REF!</f>
        <v>#REF!</v>
      </c>
      <c r="BB624" s="1" t="e">
        <f>#REF!-#REF!</f>
        <v>#REF!</v>
      </c>
      <c r="BC624" s="1" t="e">
        <f>#REF!-#REF!</f>
        <v>#REF!</v>
      </c>
      <c r="BD624" s="1" t="e">
        <f>#REF!-#REF!</f>
        <v>#REF!</v>
      </c>
      <c r="BE624" s="1" t="e">
        <f>#REF!-#REF!</f>
        <v>#REF!</v>
      </c>
      <c r="BF624" s="1" t="e">
        <f>#REF!-#REF!</f>
        <v>#REF!</v>
      </c>
      <c r="BG624" s="1" t="e">
        <f>#REF!-#REF!</f>
        <v>#REF!</v>
      </c>
      <c r="BH624" s="1" t="e">
        <f>#REF!-#REF!</f>
        <v>#REF!</v>
      </c>
      <c r="BI624" s="1" t="e">
        <f>#REF!-#REF!</f>
        <v>#REF!</v>
      </c>
      <c r="BJ624" s="1" t="e">
        <f>#REF!-#REF!</f>
        <v>#REF!</v>
      </c>
      <c r="BK624" s="1" t="e">
        <f>#REF!-#REF!</f>
        <v>#REF!</v>
      </c>
      <c r="BL624" s="1" t="e">
        <f>#REF!-#REF!</f>
        <v>#REF!</v>
      </c>
      <c r="BM624" s="1" t="e">
        <f>#REF!-#REF!</f>
        <v>#REF!</v>
      </c>
      <c r="BN624" s="1" t="e">
        <f>#REF!-#REF!</f>
        <v>#REF!</v>
      </c>
      <c r="BO624" s="1" t="e">
        <f>#REF!-#REF!</f>
        <v>#REF!</v>
      </c>
      <c r="BP624" s="1" t="e">
        <f>#REF!-#REF!</f>
        <v>#REF!</v>
      </c>
      <c r="BQ624" s="1" t="e">
        <f>#REF!-#REF!</f>
        <v>#REF!</v>
      </c>
      <c r="BR624" s="1" t="e">
        <f>#REF!-#REF!</f>
        <v>#REF!</v>
      </c>
      <c r="BS624" s="1" t="e">
        <f>#REF!-#REF!</f>
        <v>#REF!</v>
      </c>
      <c r="BT624" s="1" t="e">
        <f>#REF!-#REF!</f>
        <v>#REF!</v>
      </c>
      <c r="BU624" s="1" t="e">
        <f>#REF!-#REF!</f>
        <v>#REF!</v>
      </c>
      <c r="BV624" s="1" t="e">
        <f>#REF!-#REF!</f>
        <v>#REF!</v>
      </c>
    </row>
    <row r="625" spans="7:74" hidden="1" x14ac:dyDescent="0.35">
      <c r="G625" s="1" t="e">
        <f>G203-#REF!</f>
        <v>#REF!</v>
      </c>
      <c r="H625" s="1" t="e">
        <f>H203-#REF!</f>
        <v>#REF!</v>
      </c>
      <c r="I625" s="1" t="e">
        <f>I203-#REF!</f>
        <v>#REF!</v>
      </c>
      <c r="J625" s="1" t="e">
        <f>J203-#REF!</f>
        <v>#REF!</v>
      </c>
      <c r="K625" s="1" t="e">
        <f>K203-#REF!</f>
        <v>#REF!</v>
      </c>
      <c r="L625" s="1" t="e">
        <f>L203-#REF!</f>
        <v>#REF!</v>
      </c>
      <c r="M625" s="1" t="e">
        <f>M203-#REF!</f>
        <v>#REF!</v>
      </c>
      <c r="N625" s="1" t="e">
        <f>N203-#REF!</f>
        <v>#REF!</v>
      </c>
      <c r="O625" s="1" t="e">
        <f>O203-#REF!</f>
        <v>#REF!</v>
      </c>
      <c r="P625" s="1" t="e">
        <f>P203-#REF!</f>
        <v>#REF!</v>
      </c>
      <c r="Q625" s="1" t="e">
        <f>Q203-#REF!</f>
        <v>#REF!</v>
      </c>
      <c r="R625" s="1" t="e">
        <f>R203-#REF!</f>
        <v>#REF!</v>
      </c>
      <c r="S625" s="1" t="e">
        <f>S203-#REF!</f>
        <v>#REF!</v>
      </c>
      <c r="T625" s="1" t="e">
        <f>T203-#REF!</f>
        <v>#REF!</v>
      </c>
      <c r="U625" s="1" t="e">
        <f>U203-#REF!</f>
        <v>#REF!</v>
      </c>
      <c r="V625" s="1" t="e">
        <f>V203-#REF!</f>
        <v>#REF!</v>
      </c>
      <c r="W625" s="1" t="e">
        <f>W203-#REF!</f>
        <v>#REF!</v>
      </c>
      <c r="X625" s="1" t="e">
        <f>X203-#REF!</f>
        <v>#REF!</v>
      </c>
      <c r="Y625" s="1" t="e">
        <f>Y203-#REF!</f>
        <v>#REF!</v>
      </c>
      <c r="Z625" s="1" t="e">
        <f>Z203-#REF!</f>
        <v>#REF!</v>
      </c>
      <c r="AA625" s="1" t="e">
        <f>AA203-#REF!</f>
        <v>#REF!</v>
      </c>
      <c r="AB625" s="1" t="e">
        <f>AB203-#REF!</f>
        <v>#REF!</v>
      </c>
      <c r="AC625" s="1" t="e">
        <f>AC203-#REF!</f>
        <v>#REF!</v>
      </c>
      <c r="AD625" s="1" t="e">
        <f>AD203-#REF!</f>
        <v>#REF!</v>
      </c>
      <c r="AE625" s="1" t="e">
        <f>AE203-#REF!</f>
        <v>#REF!</v>
      </c>
      <c r="AF625" s="1" t="e">
        <f>AF203-#REF!</f>
        <v>#REF!</v>
      </c>
      <c r="AG625" s="1" t="e">
        <f>AG203-#REF!</f>
        <v>#REF!</v>
      </c>
      <c r="AH625" s="1" t="e">
        <f>AH203-#REF!</f>
        <v>#REF!</v>
      </c>
      <c r="AI625" s="1" t="e">
        <f>AI203-#REF!</f>
        <v>#REF!</v>
      </c>
      <c r="AJ625" s="1" t="e">
        <f>AJ203-#REF!</f>
        <v>#REF!</v>
      </c>
      <c r="AK625" s="1" t="e">
        <f>AK203-#REF!</f>
        <v>#REF!</v>
      </c>
      <c r="AL625" s="1" t="e">
        <f>AL203-#REF!</f>
        <v>#REF!</v>
      </c>
      <c r="AM625" s="1" t="e">
        <f>AM203-#REF!</f>
        <v>#REF!</v>
      </c>
      <c r="AN625" s="1" t="e">
        <f>AN203-#REF!</f>
        <v>#REF!</v>
      </c>
      <c r="AO625" s="1" t="e">
        <f>AO203-#REF!</f>
        <v>#REF!</v>
      </c>
      <c r="AP625" s="1" t="e">
        <f>AP203-#REF!</f>
        <v>#REF!</v>
      </c>
      <c r="AQ625" s="1" t="e">
        <f>AQ203-#REF!</f>
        <v>#REF!</v>
      </c>
      <c r="AR625" s="1" t="e">
        <f>AR203-#REF!</f>
        <v>#REF!</v>
      </c>
      <c r="AS625" s="1" t="e">
        <f>AS203-#REF!</f>
        <v>#REF!</v>
      </c>
      <c r="AT625" s="1" t="e">
        <f>AT203-#REF!</f>
        <v>#REF!</v>
      </c>
      <c r="AU625" s="1" t="e">
        <f>AU203-#REF!</f>
        <v>#REF!</v>
      </c>
      <c r="AV625" s="1" t="e">
        <f>AV203-#REF!</f>
        <v>#REF!</v>
      </c>
      <c r="AW625" s="1" t="e">
        <f>AW203-#REF!</f>
        <v>#REF!</v>
      </c>
      <c r="AX625" s="1" t="e">
        <f>AX203-#REF!</f>
        <v>#REF!</v>
      </c>
      <c r="AY625" s="1" t="e">
        <f>AY203-#REF!</f>
        <v>#REF!</v>
      </c>
      <c r="AZ625" s="1" t="e">
        <f>AZ203-#REF!</f>
        <v>#REF!</v>
      </c>
      <c r="BA625" s="1" t="e">
        <f>BA203-#REF!</f>
        <v>#REF!</v>
      </c>
      <c r="BB625" s="1" t="e">
        <f>BB203-#REF!</f>
        <v>#REF!</v>
      </c>
      <c r="BC625" s="1" t="e">
        <f>BC203-#REF!</f>
        <v>#REF!</v>
      </c>
      <c r="BD625" s="1" t="e">
        <f>BD203-#REF!</f>
        <v>#REF!</v>
      </c>
      <c r="BE625" s="1" t="e">
        <f>BE203-#REF!</f>
        <v>#REF!</v>
      </c>
      <c r="BF625" s="1" t="e">
        <f>BF203-#REF!</f>
        <v>#REF!</v>
      </c>
      <c r="BG625" s="1" t="e">
        <f>BG203-#REF!</f>
        <v>#REF!</v>
      </c>
      <c r="BH625" s="1" t="e">
        <f>BH203-#REF!</f>
        <v>#REF!</v>
      </c>
      <c r="BI625" s="1" t="e">
        <f>BI203-#REF!</f>
        <v>#REF!</v>
      </c>
      <c r="BJ625" s="1" t="e">
        <f>BJ203-#REF!</f>
        <v>#REF!</v>
      </c>
      <c r="BK625" s="1" t="e">
        <f>BK203-#REF!</f>
        <v>#REF!</v>
      </c>
      <c r="BL625" s="1" t="e">
        <f>BL203-#REF!</f>
        <v>#REF!</v>
      </c>
      <c r="BM625" s="1" t="e">
        <f>BM203-#REF!</f>
        <v>#REF!</v>
      </c>
      <c r="BN625" s="1" t="e">
        <f>BN203-#REF!</f>
        <v>#REF!</v>
      </c>
      <c r="BO625" s="1" t="e">
        <f>BO203-#REF!</f>
        <v>#REF!</v>
      </c>
      <c r="BP625" s="1" t="e">
        <f>BP203-#REF!</f>
        <v>#REF!</v>
      </c>
      <c r="BQ625" s="1" t="e">
        <f>BQ203-#REF!</f>
        <v>#REF!</v>
      </c>
      <c r="BR625" s="1" t="e">
        <f>BR203-#REF!</f>
        <v>#REF!</v>
      </c>
      <c r="BS625" s="1" t="e">
        <f>BS203-#REF!</f>
        <v>#REF!</v>
      </c>
      <c r="BT625" s="1" t="e">
        <f>BT203-#REF!</f>
        <v>#REF!</v>
      </c>
      <c r="BU625" s="1" t="e">
        <f>BU203-#REF!</f>
        <v>#REF!</v>
      </c>
      <c r="BV625" s="1" t="e">
        <f>BV203-#REF!</f>
        <v>#REF!</v>
      </c>
    </row>
    <row r="626" spans="7:74" hidden="1" x14ac:dyDescent="0.35">
      <c r="G626" s="1" t="e">
        <f>#REF!-#REF!</f>
        <v>#REF!</v>
      </c>
      <c r="H626" s="1" t="e">
        <f>#REF!-#REF!</f>
        <v>#REF!</v>
      </c>
      <c r="I626" s="1" t="e">
        <f>#REF!-#REF!</f>
        <v>#REF!</v>
      </c>
      <c r="J626" s="1" t="e">
        <f>#REF!-#REF!</f>
        <v>#REF!</v>
      </c>
      <c r="K626" s="1" t="e">
        <f>#REF!-#REF!</f>
        <v>#REF!</v>
      </c>
      <c r="L626" s="1" t="e">
        <f>#REF!-#REF!</f>
        <v>#REF!</v>
      </c>
      <c r="M626" s="1" t="e">
        <f>#REF!-#REF!</f>
        <v>#REF!</v>
      </c>
      <c r="N626" s="1" t="e">
        <f>#REF!-#REF!</f>
        <v>#REF!</v>
      </c>
      <c r="O626" s="1" t="e">
        <f>#REF!-#REF!</f>
        <v>#REF!</v>
      </c>
      <c r="P626" s="1" t="e">
        <f>#REF!-#REF!</f>
        <v>#REF!</v>
      </c>
      <c r="Q626" s="1" t="e">
        <f>#REF!-#REF!</f>
        <v>#REF!</v>
      </c>
      <c r="R626" s="1" t="e">
        <f>#REF!-#REF!</f>
        <v>#REF!</v>
      </c>
      <c r="S626" s="1" t="e">
        <f>#REF!-#REF!</f>
        <v>#REF!</v>
      </c>
      <c r="T626" s="1" t="e">
        <f>#REF!-#REF!</f>
        <v>#REF!</v>
      </c>
      <c r="U626" s="1" t="e">
        <f>#REF!-#REF!</f>
        <v>#REF!</v>
      </c>
      <c r="V626" s="1" t="e">
        <f>#REF!-#REF!</f>
        <v>#REF!</v>
      </c>
      <c r="W626" s="1" t="e">
        <f>#REF!-#REF!</f>
        <v>#REF!</v>
      </c>
      <c r="X626" s="1" t="e">
        <f>#REF!-#REF!</f>
        <v>#REF!</v>
      </c>
      <c r="Y626" s="1" t="e">
        <f>#REF!-#REF!</f>
        <v>#REF!</v>
      </c>
      <c r="Z626" s="1" t="e">
        <f>#REF!-#REF!</f>
        <v>#REF!</v>
      </c>
      <c r="AA626" s="1" t="e">
        <f>#REF!-#REF!</f>
        <v>#REF!</v>
      </c>
      <c r="AB626" s="1" t="e">
        <f>#REF!-#REF!</f>
        <v>#REF!</v>
      </c>
      <c r="AC626" s="1" t="e">
        <f>#REF!-#REF!</f>
        <v>#REF!</v>
      </c>
      <c r="AD626" s="1" t="e">
        <f>#REF!-#REF!</f>
        <v>#REF!</v>
      </c>
      <c r="AE626" s="1" t="e">
        <f>#REF!-#REF!</f>
        <v>#REF!</v>
      </c>
      <c r="AF626" s="1" t="e">
        <f>#REF!-#REF!</f>
        <v>#REF!</v>
      </c>
      <c r="AG626" s="1" t="e">
        <f>#REF!-#REF!</f>
        <v>#REF!</v>
      </c>
      <c r="AH626" s="1" t="e">
        <f>#REF!-#REF!</f>
        <v>#REF!</v>
      </c>
      <c r="AI626" s="1" t="e">
        <f>#REF!-#REF!</f>
        <v>#REF!</v>
      </c>
      <c r="AJ626" s="1" t="e">
        <f>#REF!-#REF!</f>
        <v>#REF!</v>
      </c>
      <c r="AK626" s="1" t="e">
        <f>#REF!-#REF!</f>
        <v>#REF!</v>
      </c>
      <c r="AL626" s="1" t="e">
        <f>#REF!-#REF!</f>
        <v>#REF!</v>
      </c>
      <c r="AM626" s="1" t="e">
        <f>#REF!-#REF!</f>
        <v>#REF!</v>
      </c>
      <c r="AN626" s="1" t="e">
        <f>#REF!-#REF!</f>
        <v>#REF!</v>
      </c>
      <c r="AO626" s="1" t="e">
        <f>#REF!-#REF!</f>
        <v>#REF!</v>
      </c>
      <c r="AP626" s="1" t="e">
        <f>#REF!-#REF!</f>
        <v>#REF!</v>
      </c>
      <c r="AQ626" s="1" t="e">
        <f>#REF!-#REF!</f>
        <v>#REF!</v>
      </c>
      <c r="AR626" s="1" t="e">
        <f>#REF!-#REF!</f>
        <v>#REF!</v>
      </c>
      <c r="AS626" s="1" t="e">
        <f>#REF!-#REF!</f>
        <v>#REF!</v>
      </c>
      <c r="AT626" s="1" t="e">
        <f>#REF!-#REF!</f>
        <v>#REF!</v>
      </c>
      <c r="AU626" s="1" t="e">
        <f>#REF!-#REF!</f>
        <v>#REF!</v>
      </c>
      <c r="AV626" s="1" t="e">
        <f>#REF!-#REF!</f>
        <v>#REF!</v>
      </c>
      <c r="AW626" s="1" t="e">
        <f>#REF!-#REF!</f>
        <v>#REF!</v>
      </c>
      <c r="AX626" s="1" t="e">
        <f>#REF!-#REF!</f>
        <v>#REF!</v>
      </c>
      <c r="AY626" s="1" t="e">
        <f>#REF!-#REF!</f>
        <v>#REF!</v>
      </c>
      <c r="AZ626" s="1" t="e">
        <f>#REF!-#REF!</f>
        <v>#REF!</v>
      </c>
      <c r="BA626" s="1" t="e">
        <f>#REF!-#REF!</f>
        <v>#REF!</v>
      </c>
      <c r="BB626" s="1" t="e">
        <f>#REF!-#REF!</f>
        <v>#REF!</v>
      </c>
      <c r="BC626" s="1" t="e">
        <f>#REF!-#REF!</f>
        <v>#REF!</v>
      </c>
      <c r="BD626" s="1" t="e">
        <f>#REF!-#REF!</f>
        <v>#REF!</v>
      </c>
      <c r="BE626" s="1" t="e">
        <f>#REF!-#REF!</f>
        <v>#REF!</v>
      </c>
      <c r="BF626" s="1" t="e">
        <f>#REF!-#REF!</f>
        <v>#REF!</v>
      </c>
      <c r="BG626" s="1" t="e">
        <f>#REF!-#REF!</f>
        <v>#REF!</v>
      </c>
      <c r="BH626" s="1" t="e">
        <f>#REF!-#REF!</f>
        <v>#REF!</v>
      </c>
      <c r="BI626" s="1" t="e">
        <f>#REF!-#REF!</f>
        <v>#REF!</v>
      </c>
      <c r="BJ626" s="1" t="e">
        <f>#REF!-#REF!</f>
        <v>#REF!</v>
      </c>
      <c r="BK626" s="1" t="e">
        <f>#REF!-#REF!</f>
        <v>#REF!</v>
      </c>
      <c r="BL626" s="1" t="e">
        <f>#REF!-#REF!</f>
        <v>#REF!</v>
      </c>
      <c r="BM626" s="1" t="e">
        <f>#REF!-#REF!</f>
        <v>#REF!</v>
      </c>
      <c r="BN626" s="1" t="e">
        <f>#REF!-#REF!</f>
        <v>#REF!</v>
      </c>
      <c r="BO626" s="1" t="e">
        <f>#REF!-#REF!</f>
        <v>#REF!</v>
      </c>
      <c r="BP626" s="1" t="e">
        <f>#REF!-#REF!</f>
        <v>#REF!</v>
      </c>
      <c r="BQ626" s="1" t="e">
        <f>#REF!-#REF!</f>
        <v>#REF!</v>
      </c>
      <c r="BR626" s="1" t="e">
        <f>#REF!-#REF!</f>
        <v>#REF!</v>
      </c>
      <c r="BS626" s="1" t="e">
        <f>#REF!-#REF!</f>
        <v>#REF!</v>
      </c>
      <c r="BT626" s="1" t="e">
        <f>#REF!-#REF!</f>
        <v>#REF!</v>
      </c>
      <c r="BU626" s="1" t="e">
        <f>#REF!-#REF!</f>
        <v>#REF!</v>
      </c>
      <c r="BV626" s="1" t="e">
        <f>#REF!-#REF!</f>
        <v>#REF!</v>
      </c>
    </row>
    <row r="627" spans="7:74" hidden="1" x14ac:dyDescent="0.35">
      <c r="G627" s="1" t="e">
        <f>G204-#REF!</f>
        <v>#REF!</v>
      </c>
      <c r="H627" s="1" t="e">
        <f>H204-#REF!</f>
        <v>#REF!</v>
      </c>
      <c r="I627" s="1" t="e">
        <f>I204-#REF!</f>
        <v>#REF!</v>
      </c>
      <c r="J627" s="1" t="e">
        <f>J204-#REF!</f>
        <v>#REF!</v>
      </c>
      <c r="K627" s="1" t="e">
        <f>K204-#REF!</f>
        <v>#REF!</v>
      </c>
      <c r="L627" s="1" t="e">
        <f>L204-#REF!</f>
        <v>#REF!</v>
      </c>
      <c r="M627" s="1" t="e">
        <f>M204-#REF!</f>
        <v>#REF!</v>
      </c>
      <c r="N627" s="1" t="e">
        <f>N204-#REF!</f>
        <v>#REF!</v>
      </c>
      <c r="O627" s="1" t="e">
        <f>O204-#REF!</f>
        <v>#REF!</v>
      </c>
      <c r="P627" s="1" t="e">
        <f>P204-#REF!</f>
        <v>#REF!</v>
      </c>
      <c r="Q627" s="1" t="e">
        <f>Q204-#REF!</f>
        <v>#REF!</v>
      </c>
      <c r="R627" s="1" t="e">
        <f>R204-#REF!</f>
        <v>#REF!</v>
      </c>
      <c r="S627" s="1" t="e">
        <f>S204-#REF!</f>
        <v>#REF!</v>
      </c>
      <c r="T627" s="1" t="e">
        <f>T204-#REF!</f>
        <v>#REF!</v>
      </c>
      <c r="U627" s="1" t="e">
        <f>U204-#REF!</f>
        <v>#REF!</v>
      </c>
      <c r="V627" s="1" t="e">
        <f>V204-#REF!</f>
        <v>#REF!</v>
      </c>
      <c r="W627" s="1" t="e">
        <f>W204-#REF!</f>
        <v>#REF!</v>
      </c>
      <c r="X627" s="1" t="e">
        <f>X204-#REF!</f>
        <v>#REF!</v>
      </c>
      <c r="Y627" s="1" t="e">
        <f>Y204-#REF!</f>
        <v>#REF!</v>
      </c>
      <c r="Z627" s="1" t="e">
        <f>Z204-#REF!</f>
        <v>#REF!</v>
      </c>
      <c r="AA627" s="1" t="e">
        <f>AA204-#REF!</f>
        <v>#REF!</v>
      </c>
      <c r="AB627" s="1" t="e">
        <f>AB204-#REF!</f>
        <v>#REF!</v>
      </c>
      <c r="AC627" s="1" t="e">
        <f>AC204-#REF!</f>
        <v>#REF!</v>
      </c>
      <c r="AD627" s="1" t="e">
        <f>AD204-#REF!</f>
        <v>#REF!</v>
      </c>
      <c r="AE627" s="1" t="e">
        <f>AE204-#REF!</f>
        <v>#REF!</v>
      </c>
      <c r="AF627" s="1" t="e">
        <f>AF204-#REF!</f>
        <v>#REF!</v>
      </c>
      <c r="AG627" s="1" t="e">
        <f>AG204-#REF!</f>
        <v>#REF!</v>
      </c>
      <c r="AH627" s="1" t="e">
        <f>AH204-#REF!</f>
        <v>#REF!</v>
      </c>
      <c r="AI627" s="1" t="e">
        <f>AI204-#REF!</f>
        <v>#REF!</v>
      </c>
      <c r="AJ627" s="1" t="e">
        <f>AJ204-#REF!</f>
        <v>#REF!</v>
      </c>
      <c r="AK627" s="1" t="e">
        <f>AK204-#REF!</f>
        <v>#REF!</v>
      </c>
      <c r="AL627" s="1" t="e">
        <f>AL204-#REF!</f>
        <v>#REF!</v>
      </c>
      <c r="AM627" s="1" t="e">
        <f>AM204-#REF!</f>
        <v>#REF!</v>
      </c>
      <c r="AN627" s="1" t="e">
        <f>AN204-#REF!</f>
        <v>#REF!</v>
      </c>
      <c r="AO627" s="1" t="e">
        <f>AO204-#REF!</f>
        <v>#REF!</v>
      </c>
      <c r="AP627" s="1" t="e">
        <f>AP204-#REF!</f>
        <v>#REF!</v>
      </c>
      <c r="AQ627" s="1" t="e">
        <f>AQ204-#REF!</f>
        <v>#REF!</v>
      </c>
      <c r="AR627" s="1" t="e">
        <f>AR204-#REF!</f>
        <v>#REF!</v>
      </c>
      <c r="AS627" s="1" t="e">
        <f>AS204-#REF!</f>
        <v>#REF!</v>
      </c>
      <c r="AT627" s="1" t="e">
        <f>AT204-#REF!</f>
        <v>#REF!</v>
      </c>
      <c r="AU627" s="1" t="e">
        <f>AU204-#REF!</f>
        <v>#REF!</v>
      </c>
      <c r="AV627" s="1" t="e">
        <f>AV204-#REF!</f>
        <v>#REF!</v>
      </c>
      <c r="AW627" s="1" t="e">
        <f>AW204-#REF!</f>
        <v>#REF!</v>
      </c>
      <c r="AX627" s="1" t="e">
        <f>AX204-#REF!</f>
        <v>#REF!</v>
      </c>
      <c r="AY627" s="1" t="e">
        <f>AY204-#REF!</f>
        <v>#REF!</v>
      </c>
      <c r="AZ627" s="1" t="e">
        <f>AZ204-#REF!</f>
        <v>#REF!</v>
      </c>
      <c r="BA627" s="1" t="e">
        <f>BA204-#REF!</f>
        <v>#REF!</v>
      </c>
      <c r="BB627" s="1" t="e">
        <f>BB204-#REF!</f>
        <v>#REF!</v>
      </c>
      <c r="BC627" s="1" t="e">
        <f>BC204-#REF!</f>
        <v>#REF!</v>
      </c>
      <c r="BD627" s="1" t="e">
        <f>BD204-#REF!</f>
        <v>#REF!</v>
      </c>
      <c r="BE627" s="1" t="e">
        <f>BE204-#REF!</f>
        <v>#REF!</v>
      </c>
      <c r="BF627" s="1" t="e">
        <f>BF204-#REF!</f>
        <v>#REF!</v>
      </c>
      <c r="BG627" s="1" t="e">
        <f>BG204-#REF!</f>
        <v>#REF!</v>
      </c>
      <c r="BH627" s="1" t="e">
        <f>BH204-#REF!</f>
        <v>#REF!</v>
      </c>
      <c r="BI627" s="1" t="e">
        <f>BI204-#REF!</f>
        <v>#REF!</v>
      </c>
      <c r="BJ627" s="1" t="e">
        <f>BJ204-#REF!</f>
        <v>#REF!</v>
      </c>
      <c r="BK627" s="1" t="e">
        <f>BK204-#REF!</f>
        <v>#REF!</v>
      </c>
      <c r="BL627" s="1" t="e">
        <f>BL204-#REF!</f>
        <v>#REF!</v>
      </c>
      <c r="BM627" s="1" t="e">
        <f>BM204-#REF!</f>
        <v>#REF!</v>
      </c>
      <c r="BN627" s="1" t="e">
        <f>BN204-#REF!</f>
        <v>#REF!</v>
      </c>
      <c r="BO627" s="1" t="e">
        <f>BO204-#REF!</f>
        <v>#REF!</v>
      </c>
      <c r="BP627" s="1" t="e">
        <f>BP204-#REF!</f>
        <v>#REF!</v>
      </c>
      <c r="BQ627" s="1" t="e">
        <f>BQ204-#REF!</f>
        <v>#REF!</v>
      </c>
      <c r="BR627" s="1" t="e">
        <f>BR204-#REF!</f>
        <v>#REF!</v>
      </c>
      <c r="BS627" s="1" t="e">
        <f>BS204-#REF!</f>
        <v>#REF!</v>
      </c>
      <c r="BT627" s="1" t="e">
        <f>BT204-#REF!</f>
        <v>#REF!</v>
      </c>
      <c r="BU627" s="1" t="e">
        <f>BU204-#REF!</f>
        <v>#REF!</v>
      </c>
      <c r="BV627" s="1" t="e">
        <f>BV204-#REF!</f>
        <v>#REF!</v>
      </c>
    </row>
    <row r="628" spans="7:74" hidden="1" x14ac:dyDescent="0.35">
      <c r="G628" s="1" t="e">
        <f>G205-#REF!</f>
        <v>#REF!</v>
      </c>
      <c r="H628" s="1" t="e">
        <f>H205-#REF!</f>
        <v>#REF!</v>
      </c>
      <c r="I628" s="1" t="e">
        <f>I205-#REF!</f>
        <v>#REF!</v>
      </c>
      <c r="J628" s="1" t="e">
        <f>J205-#REF!</f>
        <v>#REF!</v>
      </c>
      <c r="K628" s="1" t="e">
        <f>K205-#REF!</f>
        <v>#REF!</v>
      </c>
      <c r="L628" s="1" t="e">
        <f>L205-#REF!</f>
        <v>#REF!</v>
      </c>
      <c r="M628" s="1" t="e">
        <f>M205-#REF!</f>
        <v>#REF!</v>
      </c>
      <c r="N628" s="1" t="e">
        <f>N205-#REF!</f>
        <v>#REF!</v>
      </c>
      <c r="O628" s="1" t="e">
        <f>O205-#REF!</f>
        <v>#REF!</v>
      </c>
      <c r="P628" s="1" t="e">
        <f>P205-#REF!</f>
        <v>#REF!</v>
      </c>
      <c r="Q628" s="1" t="e">
        <f>Q205-#REF!</f>
        <v>#REF!</v>
      </c>
      <c r="R628" s="1" t="e">
        <f>R205-#REF!</f>
        <v>#REF!</v>
      </c>
      <c r="S628" s="1" t="e">
        <f>S205-#REF!</f>
        <v>#REF!</v>
      </c>
      <c r="T628" s="1" t="e">
        <f>T205-#REF!</f>
        <v>#REF!</v>
      </c>
      <c r="U628" s="1" t="e">
        <f>U205-#REF!</f>
        <v>#REF!</v>
      </c>
      <c r="V628" s="1" t="e">
        <f>V205-#REF!</f>
        <v>#REF!</v>
      </c>
      <c r="W628" s="1" t="e">
        <f>W205-#REF!</f>
        <v>#REF!</v>
      </c>
      <c r="X628" s="1" t="e">
        <f>X205-#REF!</f>
        <v>#REF!</v>
      </c>
      <c r="Y628" s="1" t="e">
        <f>Y205-#REF!</f>
        <v>#REF!</v>
      </c>
      <c r="Z628" s="1" t="e">
        <f>Z205-#REF!</f>
        <v>#REF!</v>
      </c>
      <c r="AA628" s="1" t="e">
        <f>AA205-#REF!</f>
        <v>#REF!</v>
      </c>
      <c r="AB628" s="1" t="e">
        <f>AB205-#REF!</f>
        <v>#REF!</v>
      </c>
      <c r="AC628" s="1" t="e">
        <f>AC205-#REF!</f>
        <v>#REF!</v>
      </c>
      <c r="AD628" s="1" t="e">
        <f>AD205-#REF!</f>
        <v>#REF!</v>
      </c>
      <c r="AE628" s="1" t="e">
        <f>AE205-#REF!</f>
        <v>#REF!</v>
      </c>
      <c r="AF628" s="1" t="e">
        <f>AF205-#REF!</f>
        <v>#REF!</v>
      </c>
      <c r="AG628" s="1" t="e">
        <f>AG205-#REF!</f>
        <v>#REF!</v>
      </c>
      <c r="AH628" s="1" t="e">
        <f>AH205-#REF!</f>
        <v>#REF!</v>
      </c>
      <c r="AI628" s="1" t="e">
        <f>AI205-#REF!</f>
        <v>#REF!</v>
      </c>
      <c r="AJ628" s="1" t="e">
        <f>AJ205-#REF!</f>
        <v>#REF!</v>
      </c>
      <c r="AK628" s="1" t="e">
        <f>AK205-#REF!</f>
        <v>#REF!</v>
      </c>
      <c r="AL628" s="1" t="e">
        <f>AL205-#REF!</f>
        <v>#REF!</v>
      </c>
      <c r="AM628" s="1" t="e">
        <f>AM205-#REF!</f>
        <v>#REF!</v>
      </c>
      <c r="AN628" s="1" t="e">
        <f>AN205-#REF!</f>
        <v>#REF!</v>
      </c>
      <c r="AO628" s="1" t="e">
        <f>AO205-#REF!</f>
        <v>#REF!</v>
      </c>
      <c r="AP628" s="1" t="e">
        <f>AP205-#REF!</f>
        <v>#REF!</v>
      </c>
      <c r="AQ628" s="1" t="e">
        <f>AQ205-#REF!</f>
        <v>#REF!</v>
      </c>
      <c r="AR628" s="1" t="e">
        <f>AR205-#REF!</f>
        <v>#REF!</v>
      </c>
      <c r="AS628" s="1" t="e">
        <f>AS205-#REF!</f>
        <v>#REF!</v>
      </c>
      <c r="AT628" s="1" t="e">
        <f>AT205-#REF!</f>
        <v>#REF!</v>
      </c>
      <c r="AU628" s="1" t="e">
        <f>AU205-#REF!</f>
        <v>#REF!</v>
      </c>
      <c r="AV628" s="1" t="e">
        <f>AV205-#REF!</f>
        <v>#REF!</v>
      </c>
      <c r="AW628" s="1" t="e">
        <f>AW205-#REF!</f>
        <v>#REF!</v>
      </c>
      <c r="AX628" s="1" t="e">
        <f>AX205-#REF!</f>
        <v>#REF!</v>
      </c>
      <c r="AY628" s="1" t="e">
        <f>AY205-#REF!</f>
        <v>#REF!</v>
      </c>
      <c r="AZ628" s="1" t="e">
        <f>AZ205-#REF!</f>
        <v>#REF!</v>
      </c>
      <c r="BA628" s="1" t="e">
        <f>BA205-#REF!</f>
        <v>#REF!</v>
      </c>
      <c r="BB628" s="1" t="e">
        <f>BB205-#REF!</f>
        <v>#REF!</v>
      </c>
      <c r="BC628" s="1" t="e">
        <f>BC205-#REF!</f>
        <v>#REF!</v>
      </c>
      <c r="BD628" s="1" t="e">
        <f>BD205-#REF!</f>
        <v>#REF!</v>
      </c>
      <c r="BE628" s="1" t="e">
        <f>BE205-#REF!</f>
        <v>#REF!</v>
      </c>
      <c r="BF628" s="1" t="e">
        <f>BF205-#REF!</f>
        <v>#REF!</v>
      </c>
      <c r="BG628" s="1" t="e">
        <f>BG205-#REF!</f>
        <v>#REF!</v>
      </c>
      <c r="BH628" s="1" t="e">
        <f>BH205-#REF!</f>
        <v>#REF!</v>
      </c>
      <c r="BI628" s="1" t="e">
        <f>BI205-#REF!</f>
        <v>#REF!</v>
      </c>
      <c r="BJ628" s="1" t="e">
        <f>BJ205-#REF!</f>
        <v>#REF!</v>
      </c>
      <c r="BK628" s="1" t="e">
        <f>BK205-#REF!</f>
        <v>#REF!</v>
      </c>
      <c r="BL628" s="1" t="e">
        <f>BL205-#REF!</f>
        <v>#REF!</v>
      </c>
      <c r="BM628" s="1" t="e">
        <f>BM205-#REF!</f>
        <v>#REF!</v>
      </c>
      <c r="BN628" s="1" t="e">
        <f>BN205-#REF!</f>
        <v>#REF!</v>
      </c>
      <c r="BO628" s="1" t="e">
        <f>BO205-#REF!</f>
        <v>#REF!</v>
      </c>
      <c r="BP628" s="1" t="e">
        <f>BP205-#REF!</f>
        <v>#REF!</v>
      </c>
      <c r="BQ628" s="1" t="e">
        <f>BQ205-#REF!</f>
        <v>#REF!</v>
      </c>
      <c r="BR628" s="1" t="e">
        <f>BR205-#REF!</f>
        <v>#REF!</v>
      </c>
      <c r="BS628" s="1" t="e">
        <f>BS205-#REF!</f>
        <v>#REF!</v>
      </c>
      <c r="BT628" s="1" t="e">
        <f>BT205-#REF!</f>
        <v>#REF!</v>
      </c>
      <c r="BU628" s="1" t="e">
        <f>BU205-#REF!</f>
        <v>#REF!</v>
      </c>
      <c r="BV628" s="1" t="e">
        <f>BV205-#REF!</f>
        <v>#REF!</v>
      </c>
    </row>
    <row r="629" spans="7:74" hidden="1" x14ac:dyDescent="0.35">
      <c r="G629" s="1" t="e">
        <f>G206-#REF!</f>
        <v>#REF!</v>
      </c>
      <c r="H629" s="1" t="e">
        <f>H206-#REF!</f>
        <v>#REF!</v>
      </c>
      <c r="I629" s="1" t="e">
        <f>I206-#REF!</f>
        <v>#REF!</v>
      </c>
      <c r="J629" s="1" t="e">
        <f>J206-#REF!</f>
        <v>#REF!</v>
      </c>
      <c r="K629" s="1" t="e">
        <f>K206-#REF!</f>
        <v>#REF!</v>
      </c>
      <c r="L629" s="1" t="e">
        <f>L206-#REF!</f>
        <v>#REF!</v>
      </c>
      <c r="M629" s="1" t="e">
        <f>M206-#REF!</f>
        <v>#REF!</v>
      </c>
      <c r="N629" s="1" t="e">
        <f>N206-#REF!</f>
        <v>#REF!</v>
      </c>
      <c r="O629" s="1" t="e">
        <f>O206-#REF!</f>
        <v>#REF!</v>
      </c>
      <c r="P629" s="1" t="e">
        <f>P206-#REF!</f>
        <v>#REF!</v>
      </c>
      <c r="Q629" s="1" t="e">
        <f>Q206-#REF!</f>
        <v>#REF!</v>
      </c>
      <c r="R629" s="1" t="e">
        <f>R206-#REF!</f>
        <v>#REF!</v>
      </c>
      <c r="S629" s="1" t="e">
        <f>S206-#REF!</f>
        <v>#REF!</v>
      </c>
      <c r="T629" s="1" t="e">
        <f>T206-#REF!</f>
        <v>#REF!</v>
      </c>
      <c r="U629" s="1" t="e">
        <f>U206-#REF!</f>
        <v>#REF!</v>
      </c>
      <c r="V629" s="1" t="e">
        <f>V206-#REF!</f>
        <v>#REF!</v>
      </c>
      <c r="W629" s="1" t="e">
        <f>W206-#REF!</f>
        <v>#REF!</v>
      </c>
      <c r="X629" s="1" t="e">
        <f>X206-#REF!</f>
        <v>#REF!</v>
      </c>
      <c r="Y629" s="1" t="e">
        <f>Y206-#REF!</f>
        <v>#REF!</v>
      </c>
      <c r="Z629" s="1" t="e">
        <f>Z206-#REF!</f>
        <v>#REF!</v>
      </c>
      <c r="AA629" s="1" t="e">
        <f>AA206-#REF!</f>
        <v>#REF!</v>
      </c>
      <c r="AB629" s="1" t="e">
        <f>AB206-#REF!</f>
        <v>#REF!</v>
      </c>
      <c r="AC629" s="1" t="e">
        <f>AC206-#REF!</f>
        <v>#REF!</v>
      </c>
      <c r="AD629" s="1" t="e">
        <f>AD206-#REF!</f>
        <v>#REF!</v>
      </c>
      <c r="AE629" s="1" t="e">
        <f>AE206-#REF!</f>
        <v>#REF!</v>
      </c>
      <c r="AF629" s="1" t="e">
        <f>AF206-#REF!</f>
        <v>#REF!</v>
      </c>
      <c r="AG629" s="1" t="e">
        <f>AG206-#REF!</f>
        <v>#REF!</v>
      </c>
      <c r="AH629" s="1" t="e">
        <f>AH206-#REF!</f>
        <v>#REF!</v>
      </c>
      <c r="AI629" s="1" t="e">
        <f>AI206-#REF!</f>
        <v>#REF!</v>
      </c>
      <c r="AJ629" s="1" t="e">
        <f>AJ206-#REF!</f>
        <v>#REF!</v>
      </c>
      <c r="AK629" s="1" t="e">
        <f>AK206-#REF!</f>
        <v>#REF!</v>
      </c>
      <c r="AL629" s="1" t="e">
        <f>AL206-#REF!</f>
        <v>#REF!</v>
      </c>
      <c r="AM629" s="1" t="e">
        <f>AM206-#REF!</f>
        <v>#REF!</v>
      </c>
      <c r="AN629" s="1" t="e">
        <f>AN206-#REF!</f>
        <v>#REF!</v>
      </c>
      <c r="AO629" s="1" t="e">
        <f>AO206-#REF!</f>
        <v>#REF!</v>
      </c>
      <c r="AP629" s="1" t="e">
        <f>AP206-#REF!</f>
        <v>#REF!</v>
      </c>
      <c r="AQ629" s="1" t="e">
        <f>AQ206-#REF!</f>
        <v>#REF!</v>
      </c>
      <c r="AR629" s="1" t="e">
        <f>AR206-#REF!</f>
        <v>#REF!</v>
      </c>
      <c r="AS629" s="1" t="e">
        <f>AS206-#REF!</f>
        <v>#REF!</v>
      </c>
      <c r="AT629" s="1" t="e">
        <f>AT206-#REF!</f>
        <v>#REF!</v>
      </c>
      <c r="AU629" s="1" t="e">
        <f>AU206-#REF!</f>
        <v>#REF!</v>
      </c>
      <c r="AV629" s="1" t="e">
        <f>AV206-#REF!</f>
        <v>#REF!</v>
      </c>
      <c r="AW629" s="1" t="e">
        <f>AW206-#REF!</f>
        <v>#REF!</v>
      </c>
      <c r="AX629" s="1" t="e">
        <f>AX206-#REF!</f>
        <v>#REF!</v>
      </c>
      <c r="AY629" s="1" t="e">
        <f>AY206-#REF!</f>
        <v>#REF!</v>
      </c>
      <c r="AZ629" s="1" t="e">
        <f>AZ206-#REF!</f>
        <v>#REF!</v>
      </c>
      <c r="BA629" s="1" t="e">
        <f>BA206-#REF!</f>
        <v>#REF!</v>
      </c>
      <c r="BB629" s="1" t="e">
        <f>BB206-#REF!</f>
        <v>#REF!</v>
      </c>
      <c r="BC629" s="1" t="e">
        <f>BC206-#REF!</f>
        <v>#REF!</v>
      </c>
      <c r="BD629" s="1" t="e">
        <f>BD206-#REF!</f>
        <v>#REF!</v>
      </c>
      <c r="BE629" s="1" t="e">
        <f>BE206-#REF!</f>
        <v>#REF!</v>
      </c>
      <c r="BF629" s="1" t="e">
        <f>BF206-#REF!</f>
        <v>#REF!</v>
      </c>
      <c r="BG629" s="1" t="e">
        <f>BG206-#REF!</f>
        <v>#REF!</v>
      </c>
      <c r="BH629" s="1" t="e">
        <f>BH206-#REF!</f>
        <v>#REF!</v>
      </c>
      <c r="BI629" s="1" t="e">
        <f>BI206-#REF!</f>
        <v>#REF!</v>
      </c>
      <c r="BJ629" s="1" t="e">
        <f>BJ206-#REF!</f>
        <v>#REF!</v>
      </c>
      <c r="BK629" s="1" t="e">
        <f>BK206-#REF!</f>
        <v>#REF!</v>
      </c>
      <c r="BL629" s="1" t="e">
        <f>BL206-#REF!</f>
        <v>#REF!</v>
      </c>
      <c r="BM629" s="1" t="e">
        <f>BM206-#REF!</f>
        <v>#REF!</v>
      </c>
      <c r="BN629" s="1" t="e">
        <f>BN206-#REF!</f>
        <v>#REF!</v>
      </c>
      <c r="BO629" s="1" t="e">
        <f>BO206-#REF!</f>
        <v>#REF!</v>
      </c>
      <c r="BP629" s="1" t="e">
        <f>BP206-#REF!</f>
        <v>#REF!</v>
      </c>
      <c r="BQ629" s="1" t="e">
        <f>BQ206-#REF!</f>
        <v>#REF!</v>
      </c>
      <c r="BR629" s="1" t="e">
        <f>BR206-#REF!</f>
        <v>#REF!</v>
      </c>
      <c r="BS629" s="1" t="e">
        <f>BS206-#REF!</f>
        <v>#REF!</v>
      </c>
      <c r="BT629" s="1" t="e">
        <f>BT206-#REF!</f>
        <v>#REF!</v>
      </c>
      <c r="BU629" s="1" t="e">
        <f>BU206-#REF!</f>
        <v>#REF!</v>
      </c>
      <c r="BV629" s="1" t="e">
        <f>BV206-#REF!</f>
        <v>#REF!</v>
      </c>
    </row>
    <row r="630" spans="7:74" hidden="1" x14ac:dyDescent="0.35">
      <c r="G630" s="1" t="e">
        <f>G207-#REF!</f>
        <v>#REF!</v>
      </c>
      <c r="H630" s="1" t="e">
        <f>H207-#REF!</f>
        <v>#REF!</v>
      </c>
      <c r="I630" s="1" t="e">
        <f>I207-#REF!</f>
        <v>#REF!</v>
      </c>
      <c r="J630" s="1" t="e">
        <f>J207-#REF!</f>
        <v>#REF!</v>
      </c>
      <c r="K630" s="1" t="e">
        <f>K207-#REF!</f>
        <v>#REF!</v>
      </c>
      <c r="L630" s="1" t="e">
        <f>L207-#REF!</f>
        <v>#REF!</v>
      </c>
      <c r="M630" s="1" t="e">
        <f>M207-#REF!</f>
        <v>#REF!</v>
      </c>
      <c r="N630" s="1" t="e">
        <f>N207-#REF!</f>
        <v>#REF!</v>
      </c>
      <c r="O630" s="1" t="e">
        <f>O207-#REF!</f>
        <v>#REF!</v>
      </c>
      <c r="P630" s="1" t="e">
        <f>P207-#REF!</f>
        <v>#REF!</v>
      </c>
      <c r="Q630" s="1" t="e">
        <f>Q207-#REF!</f>
        <v>#REF!</v>
      </c>
      <c r="R630" s="1" t="e">
        <f>R207-#REF!</f>
        <v>#REF!</v>
      </c>
      <c r="S630" s="1" t="e">
        <f>S207-#REF!</f>
        <v>#REF!</v>
      </c>
      <c r="T630" s="1" t="e">
        <f>T207-#REF!</f>
        <v>#REF!</v>
      </c>
      <c r="U630" s="1" t="e">
        <f>U207-#REF!</f>
        <v>#REF!</v>
      </c>
      <c r="V630" s="1" t="e">
        <f>V207-#REF!</f>
        <v>#REF!</v>
      </c>
      <c r="W630" s="1" t="e">
        <f>W207-#REF!</f>
        <v>#REF!</v>
      </c>
      <c r="X630" s="1" t="e">
        <f>X207-#REF!</f>
        <v>#REF!</v>
      </c>
      <c r="Y630" s="1" t="e">
        <f>Y207-#REF!</f>
        <v>#REF!</v>
      </c>
      <c r="Z630" s="1" t="e">
        <f>Z207-#REF!</f>
        <v>#REF!</v>
      </c>
      <c r="AA630" s="1" t="e">
        <f>AA207-#REF!</f>
        <v>#REF!</v>
      </c>
      <c r="AB630" s="1" t="e">
        <f>AB207-#REF!</f>
        <v>#REF!</v>
      </c>
      <c r="AC630" s="1" t="e">
        <f>AC207-#REF!</f>
        <v>#REF!</v>
      </c>
      <c r="AD630" s="1" t="e">
        <f>AD207-#REF!</f>
        <v>#REF!</v>
      </c>
      <c r="AE630" s="1" t="e">
        <f>AE207-#REF!</f>
        <v>#REF!</v>
      </c>
      <c r="AF630" s="1" t="e">
        <f>AF207-#REF!</f>
        <v>#REF!</v>
      </c>
      <c r="AG630" s="1" t="e">
        <f>AG207-#REF!</f>
        <v>#REF!</v>
      </c>
      <c r="AH630" s="1" t="e">
        <f>AH207-#REF!</f>
        <v>#REF!</v>
      </c>
      <c r="AI630" s="1" t="e">
        <f>AI207-#REF!</f>
        <v>#REF!</v>
      </c>
      <c r="AJ630" s="1" t="e">
        <f>AJ207-#REF!</f>
        <v>#REF!</v>
      </c>
      <c r="AK630" s="1" t="e">
        <f>AK207-#REF!</f>
        <v>#REF!</v>
      </c>
      <c r="AL630" s="1" t="e">
        <f>AL207-#REF!</f>
        <v>#REF!</v>
      </c>
      <c r="AM630" s="1" t="e">
        <f>AM207-#REF!</f>
        <v>#REF!</v>
      </c>
      <c r="AN630" s="1" t="e">
        <f>AN207-#REF!</f>
        <v>#REF!</v>
      </c>
      <c r="AO630" s="1" t="e">
        <f>AO207-#REF!</f>
        <v>#REF!</v>
      </c>
      <c r="AP630" s="1" t="e">
        <f>AP207-#REF!</f>
        <v>#REF!</v>
      </c>
      <c r="AQ630" s="1" t="e">
        <f>AQ207-#REF!</f>
        <v>#REF!</v>
      </c>
      <c r="AR630" s="1" t="e">
        <f>AR207-#REF!</f>
        <v>#REF!</v>
      </c>
      <c r="AS630" s="1" t="e">
        <f>AS207-#REF!</f>
        <v>#REF!</v>
      </c>
      <c r="AT630" s="1" t="e">
        <f>AT207-#REF!</f>
        <v>#REF!</v>
      </c>
      <c r="AU630" s="1" t="e">
        <f>AU207-#REF!</f>
        <v>#REF!</v>
      </c>
      <c r="AV630" s="1" t="e">
        <f>AV207-#REF!</f>
        <v>#REF!</v>
      </c>
      <c r="AW630" s="1" t="e">
        <f>AW207-#REF!</f>
        <v>#REF!</v>
      </c>
      <c r="AX630" s="1" t="e">
        <f>AX207-#REF!</f>
        <v>#REF!</v>
      </c>
      <c r="AY630" s="1" t="e">
        <f>AY207-#REF!</f>
        <v>#REF!</v>
      </c>
      <c r="AZ630" s="1" t="e">
        <f>AZ207-#REF!</f>
        <v>#REF!</v>
      </c>
      <c r="BA630" s="1" t="e">
        <f>BA207-#REF!</f>
        <v>#REF!</v>
      </c>
      <c r="BB630" s="1" t="e">
        <f>BB207-#REF!</f>
        <v>#REF!</v>
      </c>
      <c r="BC630" s="1" t="e">
        <f>BC207-#REF!</f>
        <v>#REF!</v>
      </c>
      <c r="BD630" s="1" t="e">
        <f>BD207-#REF!</f>
        <v>#REF!</v>
      </c>
      <c r="BE630" s="1" t="e">
        <f>BE207-#REF!</f>
        <v>#REF!</v>
      </c>
      <c r="BF630" s="1" t="e">
        <f>BF207-#REF!</f>
        <v>#REF!</v>
      </c>
      <c r="BG630" s="1" t="e">
        <f>BG207-#REF!</f>
        <v>#REF!</v>
      </c>
      <c r="BH630" s="1" t="e">
        <f>BH207-#REF!</f>
        <v>#REF!</v>
      </c>
      <c r="BI630" s="1" t="e">
        <f>BI207-#REF!</f>
        <v>#REF!</v>
      </c>
      <c r="BJ630" s="1" t="e">
        <f>BJ207-#REF!</f>
        <v>#REF!</v>
      </c>
      <c r="BK630" s="1" t="e">
        <f>BK207-#REF!</f>
        <v>#REF!</v>
      </c>
      <c r="BL630" s="1" t="e">
        <f>BL207-#REF!</f>
        <v>#REF!</v>
      </c>
      <c r="BM630" s="1" t="e">
        <f>BM207-#REF!</f>
        <v>#REF!</v>
      </c>
      <c r="BN630" s="1" t="e">
        <f>BN207-#REF!</f>
        <v>#REF!</v>
      </c>
      <c r="BO630" s="1" t="e">
        <f>BO207-#REF!</f>
        <v>#REF!</v>
      </c>
      <c r="BP630" s="1" t="e">
        <f>BP207-#REF!</f>
        <v>#REF!</v>
      </c>
      <c r="BQ630" s="1" t="e">
        <f>BQ207-#REF!</f>
        <v>#REF!</v>
      </c>
      <c r="BR630" s="1" t="e">
        <f>BR207-#REF!</f>
        <v>#REF!</v>
      </c>
      <c r="BS630" s="1" t="e">
        <f>BS207-#REF!</f>
        <v>#REF!</v>
      </c>
      <c r="BT630" s="1" t="e">
        <f>BT207-#REF!</f>
        <v>#REF!</v>
      </c>
      <c r="BU630" s="1" t="e">
        <f>BU207-#REF!</f>
        <v>#REF!</v>
      </c>
      <c r="BV630" s="1" t="e">
        <f>BV207-#REF!</f>
        <v>#REF!</v>
      </c>
    </row>
    <row r="631" spans="7:74" hidden="1" x14ac:dyDescent="0.35"/>
    <row r="632" spans="7:74" hidden="1" x14ac:dyDescent="0.35"/>
    <row r="633" spans="7:74" hidden="1" x14ac:dyDescent="0.35"/>
    <row r="634" spans="7:74" hidden="1" x14ac:dyDescent="0.35">
      <c r="G634" s="1" t="e">
        <f>G211-#REF!</f>
        <v>#REF!</v>
      </c>
      <c r="H634" s="1" t="e">
        <f>H211-#REF!</f>
        <v>#REF!</v>
      </c>
      <c r="I634" s="1" t="e">
        <f>I211-#REF!</f>
        <v>#REF!</v>
      </c>
      <c r="J634" s="1" t="e">
        <f>J211-#REF!</f>
        <v>#REF!</v>
      </c>
      <c r="K634" s="1" t="e">
        <f>K211-#REF!</f>
        <v>#REF!</v>
      </c>
      <c r="L634" s="1" t="e">
        <f>L211-#REF!</f>
        <v>#REF!</v>
      </c>
      <c r="M634" s="1" t="e">
        <f>M211-#REF!</f>
        <v>#REF!</v>
      </c>
      <c r="N634" s="1" t="e">
        <f>N211-#REF!</f>
        <v>#REF!</v>
      </c>
      <c r="O634" s="1" t="e">
        <f>O211-#REF!</f>
        <v>#REF!</v>
      </c>
      <c r="P634" s="1" t="e">
        <f>P211-#REF!</f>
        <v>#REF!</v>
      </c>
      <c r="Q634" s="1" t="e">
        <f>Q211-#REF!</f>
        <v>#REF!</v>
      </c>
      <c r="R634" s="1" t="e">
        <f>R211-#REF!</f>
        <v>#REF!</v>
      </c>
      <c r="S634" s="1" t="e">
        <f>S211-#REF!</f>
        <v>#REF!</v>
      </c>
      <c r="T634" s="1" t="e">
        <f>T211-#REF!</f>
        <v>#REF!</v>
      </c>
      <c r="U634" s="1" t="e">
        <f>U211-#REF!</f>
        <v>#REF!</v>
      </c>
      <c r="V634" s="1" t="e">
        <f>V211-#REF!</f>
        <v>#REF!</v>
      </c>
      <c r="W634" s="1" t="e">
        <f>W211-#REF!</f>
        <v>#REF!</v>
      </c>
      <c r="X634" s="1" t="e">
        <f>X211-#REF!</f>
        <v>#REF!</v>
      </c>
      <c r="Y634" s="1" t="e">
        <f>Y211-#REF!</f>
        <v>#REF!</v>
      </c>
      <c r="Z634" s="1" t="e">
        <f>Z211-#REF!</f>
        <v>#REF!</v>
      </c>
      <c r="AA634" s="1" t="e">
        <f>AA211-#REF!</f>
        <v>#REF!</v>
      </c>
      <c r="AB634" s="1" t="e">
        <f>AB211-#REF!</f>
        <v>#REF!</v>
      </c>
      <c r="AC634" s="1" t="e">
        <f>AC211-#REF!</f>
        <v>#REF!</v>
      </c>
      <c r="AD634" s="1" t="e">
        <f>AD211-#REF!</f>
        <v>#REF!</v>
      </c>
      <c r="AE634" s="1" t="e">
        <f>AE211-#REF!</f>
        <v>#REF!</v>
      </c>
      <c r="AF634" s="1" t="e">
        <f>AF211-#REF!</f>
        <v>#REF!</v>
      </c>
      <c r="AG634" s="1" t="e">
        <f>AG211-#REF!</f>
        <v>#REF!</v>
      </c>
      <c r="AH634" s="1" t="e">
        <f>AH211-#REF!</f>
        <v>#REF!</v>
      </c>
      <c r="AI634" s="1" t="e">
        <f>AI211-#REF!</f>
        <v>#REF!</v>
      </c>
      <c r="AJ634" s="1" t="e">
        <f>AJ211-#REF!</f>
        <v>#REF!</v>
      </c>
      <c r="AK634" s="1" t="e">
        <f>AK211-#REF!</f>
        <v>#REF!</v>
      </c>
      <c r="AL634" s="1" t="e">
        <f>AL211-#REF!</f>
        <v>#REF!</v>
      </c>
      <c r="AM634" s="1" t="e">
        <f>AM211-#REF!</f>
        <v>#REF!</v>
      </c>
      <c r="AN634" s="1" t="e">
        <f>AN211-#REF!</f>
        <v>#REF!</v>
      </c>
      <c r="AO634" s="1" t="e">
        <f>AO211-#REF!</f>
        <v>#REF!</v>
      </c>
      <c r="AP634" s="1" t="e">
        <f>AP211-#REF!</f>
        <v>#REF!</v>
      </c>
      <c r="AQ634" s="1" t="e">
        <f>AQ211-#REF!</f>
        <v>#REF!</v>
      </c>
      <c r="AR634" s="1" t="e">
        <f>AR211-#REF!</f>
        <v>#REF!</v>
      </c>
      <c r="AS634" s="1" t="e">
        <f>AS211-#REF!</f>
        <v>#REF!</v>
      </c>
      <c r="AT634" s="1" t="e">
        <f>AT211-#REF!</f>
        <v>#REF!</v>
      </c>
      <c r="AU634" s="1" t="e">
        <f>AU211-#REF!</f>
        <v>#REF!</v>
      </c>
      <c r="AV634" s="1" t="e">
        <f>AV211-#REF!</f>
        <v>#REF!</v>
      </c>
      <c r="AW634" s="1" t="e">
        <f>AW211-#REF!</f>
        <v>#REF!</v>
      </c>
      <c r="AX634" s="1" t="e">
        <f>AX211-#REF!</f>
        <v>#REF!</v>
      </c>
      <c r="AY634" s="1" t="e">
        <f>AY211-#REF!</f>
        <v>#REF!</v>
      </c>
      <c r="AZ634" s="1" t="e">
        <f>AZ211-#REF!</f>
        <v>#REF!</v>
      </c>
      <c r="BA634" s="1" t="e">
        <f>BA211-#REF!</f>
        <v>#REF!</v>
      </c>
      <c r="BB634" s="1" t="e">
        <f>BB211-#REF!</f>
        <v>#REF!</v>
      </c>
      <c r="BC634" s="1" t="e">
        <f>BC211-#REF!</f>
        <v>#REF!</v>
      </c>
      <c r="BD634" s="1" t="e">
        <f>BD211-#REF!</f>
        <v>#REF!</v>
      </c>
      <c r="BE634" s="1" t="e">
        <f>BE211-#REF!</f>
        <v>#REF!</v>
      </c>
      <c r="BF634" s="1" t="e">
        <f>BF211-#REF!</f>
        <v>#REF!</v>
      </c>
      <c r="BG634" s="1" t="e">
        <f>BG211-#REF!</f>
        <v>#REF!</v>
      </c>
      <c r="BH634" s="1" t="e">
        <f>BH211-#REF!</f>
        <v>#REF!</v>
      </c>
      <c r="BI634" s="1" t="e">
        <f>BI211-#REF!</f>
        <v>#REF!</v>
      </c>
      <c r="BJ634" s="1" t="e">
        <f>BJ211-#REF!</f>
        <v>#REF!</v>
      </c>
      <c r="BK634" s="1" t="e">
        <f>BK211-#REF!</f>
        <v>#REF!</v>
      </c>
      <c r="BL634" s="1" t="e">
        <f>BL211-#REF!</f>
        <v>#REF!</v>
      </c>
      <c r="BM634" s="1" t="e">
        <f>BM211-#REF!</f>
        <v>#REF!</v>
      </c>
      <c r="BN634" s="1" t="e">
        <f>BN211-#REF!</f>
        <v>#REF!</v>
      </c>
      <c r="BO634" s="1" t="e">
        <f>BO211-#REF!</f>
        <v>#REF!</v>
      </c>
      <c r="BP634" s="1" t="e">
        <f>BP211-#REF!</f>
        <v>#REF!</v>
      </c>
      <c r="BQ634" s="1" t="e">
        <f>BQ211-#REF!</f>
        <v>#REF!</v>
      </c>
      <c r="BR634" s="1" t="e">
        <f>BR211-#REF!</f>
        <v>#REF!</v>
      </c>
      <c r="BS634" s="1" t="e">
        <f>BS211-#REF!</f>
        <v>#REF!</v>
      </c>
      <c r="BT634" s="1" t="e">
        <f>BT211-#REF!</f>
        <v>#REF!</v>
      </c>
      <c r="BU634" s="1" t="e">
        <f>BU211-#REF!</f>
        <v>#REF!</v>
      </c>
      <c r="BV634" s="1" t="e">
        <f>BV211-#REF!</f>
        <v>#REF!</v>
      </c>
    </row>
    <row r="635" spans="7:74" hidden="1" x14ac:dyDescent="0.35">
      <c r="G635" s="1" t="e">
        <f>G212-#REF!</f>
        <v>#REF!</v>
      </c>
      <c r="H635" s="1" t="e">
        <f>H212-#REF!</f>
        <v>#REF!</v>
      </c>
      <c r="I635" s="1" t="e">
        <f>I212-#REF!</f>
        <v>#REF!</v>
      </c>
      <c r="J635" s="1" t="e">
        <f>J212-#REF!</f>
        <v>#REF!</v>
      </c>
      <c r="K635" s="1" t="e">
        <f>K212-#REF!</f>
        <v>#REF!</v>
      </c>
      <c r="L635" s="1" t="e">
        <f>L212-#REF!</f>
        <v>#REF!</v>
      </c>
      <c r="M635" s="1" t="e">
        <f>M212-#REF!</f>
        <v>#REF!</v>
      </c>
      <c r="N635" s="1" t="e">
        <f>N212-#REF!</f>
        <v>#REF!</v>
      </c>
      <c r="O635" s="1" t="e">
        <f>O212-#REF!</f>
        <v>#REF!</v>
      </c>
      <c r="P635" s="1" t="e">
        <f>P212-#REF!</f>
        <v>#REF!</v>
      </c>
      <c r="Q635" s="1" t="e">
        <f>Q212-#REF!</f>
        <v>#REF!</v>
      </c>
      <c r="R635" s="1" t="e">
        <f>R212-#REF!</f>
        <v>#REF!</v>
      </c>
      <c r="S635" s="1" t="e">
        <f>S212-#REF!</f>
        <v>#REF!</v>
      </c>
      <c r="T635" s="1" t="e">
        <f>T212-#REF!</f>
        <v>#REF!</v>
      </c>
      <c r="U635" s="1" t="e">
        <f>U212-#REF!</f>
        <v>#REF!</v>
      </c>
      <c r="V635" s="1" t="e">
        <f>V212-#REF!</f>
        <v>#REF!</v>
      </c>
      <c r="W635" s="1" t="e">
        <f>W212-#REF!</f>
        <v>#REF!</v>
      </c>
      <c r="X635" s="1" t="e">
        <f>X212-#REF!</f>
        <v>#REF!</v>
      </c>
      <c r="Y635" s="1" t="e">
        <f>Y212-#REF!</f>
        <v>#REF!</v>
      </c>
      <c r="Z635" s="1" t="e">
        <f>Z212-#REF!</f>
        <v>#REF!</v>
      </c>
      <c r="AA635" s="1" t="e">
        <f>AA212-#REF!</f>
        <v>#REF!</v>
      </c>
      <c r="AB635" s="1" t="e">
        <f>AB212-#REF!</f>
        <v>#REF!</v>
      </c>
      <c r="AC635" s="1" t="e">
        <f>AC212-#REF!</f>
        <v>#REF!</v>
      </c>
      <c r="AD635" s="1" t="e">
        <f>AD212-#REF!</f>
        <v>#REF!</v>
      </c>
      <c r="AE635" s="1" t="e">
        <f>AE212-#REF!</f>
        <v>#REF!</v>
      </c>
      <c r="AF635" s="1" t="e">
        <f>AF212-#REF!</f>
        <v>#REF!</v>
      </c>
      <c r="AG635" s="1" t="e">
        <f>AG212-#REF!</f>
        <v>#REF!</v>
      </c>
      <c r="AH635" s="1" t="e">
        <f>AH212-#REF!</f>
        <v>#REF!</v>
      </c>
      <c r="AI635" s="1" t="e">
        <f>AI212-#REF!</f>
        <v>#REF!</v>
      </c>
      <c r="AJ635" s="1" t="e">
        <f>AJ212-#REF!</f>
        <v>#REF!</v>
      </c>
      <c r="AK635" s="1" t="e">
        <f>AK212-#REF!</f>
        <v>#REF!</v>
      </c>
      <c r="AL635" s="1" t="e">
        <f>AL212-#REF!</f>
        <v>#REF!</v>
      </c>
      <c r="AM635" s="1" t="e">
        <f>AM212-#REF!</f>
        <v>#REF!</v>
      </c>
      <c r="AN635" s="1" t="e">
        <f>AN212-#REF!</f>
        <v>#REF!</v>
      </c>
      <c r="AO635" s="1" t="e">
        <f>AO212-#REF!</f>
        <v>#REF!</v>
      </c>
      <c r="AP635" s="1" t="e">
        <f>AP212-#REF!</f>
        <v>#REF!</v>
      </c>
      <c r="AQ635" s="1" t="e">
        <f>AQ212-#REF!</f>
        <v>#REF!</v>
      </c>
      <c r="AR635" s="1" t="e">
        <f>AR212-#REF!</f>
        <v>#REF!</v>
      </c>
      <c r="AS635" s="1" t="e">
        <f>AS212-#REF!</f>
        <v>#REF!</v>
      </c>
      <c r="AT635" s="1" t="e">
        <f>AT212-#REF!</f>
        <v>#REF!</v>
      </c>
      <c r="AU635" s="1" t="e">
        <f>AU212-#REF!</f>
        <v>#REF!</v>
      </c>
      <c r="AV635" s="1" t="e">
        <f>AV212-#REF!</f>
        <v>#REF!</v>
      </c>
      <c r="AW635" s="1" t="e">
        <f>AW212-#REF!</f>
        <v>#REF!</v>
      </c>
      <c r="AX635" s="1" t="e">
        <f>AX212-#REF!</f>
        <v>#REF!</v>
      </c>
      <c r="AY635" s="1" t="e">
        <f>AY212-#REF!</f>
        <v>#REF!</v>
      </c>
      <c r="AZ635" s="1" t="e">
        <f>AZ212-#REF!</f>
        <v>#REF!</v>
      </c>
      <c r="BA635" s="1" t="e">
        <f>BA212-#REF!</f>
        <v>#REF!</v>
      </c>
      <c r="BB635" s="1" t="e">
        <f>BB212-#REF!</f>
        <v>#REF!</v>
      </c>
      <c r="BC635" s="1" t="e">
        <f>BC212-#REF!</f>
        <v>#REF!</v>
      </c>
      <c r="BD635" s="1" t="e">
        <f>BD212-#REF!</f>
        <v>#REF!</v>
      </c>
      <c r="BE635" s="1" t="e">
        <f>BE212-#REF!</f>
        <v>#REF!</v>
      </c>
      <c r="BF635" s="1" t="e">
        <f>BF212-#REF!</f>
        <v>#REF!</v>
      </c>
      <c r="BG635" s="1" t="e">
        <f>BG212-#REF!</f>
        <v>#REF!</v>
      </c>
      <c r="BH635" s="1" t="e">
        <f>BH212-#REF!</f>
        <v>#REF!</v>
      </c>
      <c r="BI635" s="1" t="e">
        <f>BI212-#REF!</f>
        <v>#REF!</v>
      </c>
      <c r="BJ635" s="1" t="e">
        <f>BJ212-#REF!</f>
        <v>#REF!</v>
      </c>
      <c r="BK635" s="1" t="e">
        <f>BK212-#REF!</f>
        <v>#REF!</v>
      </c>
      <c r="BL635" s="1" t="e">
        <f>BL212-#REF!</f>
        <v>#REF!</v>
      </c>
      <c r="BM635" s="1" t="e">
        <f>BM212-#REF!</f>
        <v>#REF!</v>
      </c>
      <c r="BN635" s="1" t="e">
        <f>BN212-#REF!</f>
        <v>#REF!</v>
      </c>
      <c r="BO635" s="1" t="e">
        <f>BO212-#REF!</f>
        <v>#REF!</v>
      </c>
      <c r="BP635" s="1" t="e">
        <f>BP212-#REF!</f>
        <v>#REF!</v>
      </c>
      <c r="BQ635" s="1" t="e">
        <f>BQ212-#REF!</f>
        <v>#REF!</v>
      </c>
      <c r="BR635" s="1" t="e">
        <f>BR212-#REF!</f>
        <v>#REF!</v>
      </c>
      <c r="BS635" s="1" t="e">
        <f>BS212-#REF!</f>
        <v>#REF!</v>
      </c>
      <c r="BT635" s="1" t="e">
        <f>BT212-#REF!</f>
        <v>#REF!</v>
      </c>
      <c r="BU635" s="1" t="e">
        <f>BU212-#REF!</f>
        <v>#REF!</v>
      </c>
      <c r="BV635" s="1" t="e">
        <f>BV212-#REF!</f>
        <v>#REF!</v>
      </c>
    </row>
    <row r="636" spans="7:74" hidden="1" x14ac:dyDescent="0.35">
      <c r="G636" s="1" t="e">
        <f>G213-#REF!</f>
        <v>#REF!</v>
      </c>
      <c r="H636" s="1" t="e">
        <f>H213-#REF!</f>
        <v>#REF!</v>
      </c>
      <c r="I636" s="1" t="e">
        <f>I213-#REF!</f>
        <v>#REF!</v>
      </c>
      <c r="J636" s="1" t="e">
        <f>J213-#REF!</f>
        <v>#REF!</v>
      </c>
      <c r="K636" s="1" t="e">
        <f>K213-#REF!</f>
        <v>#REF!</v>
      </c>
      <c r="L636" s="1" t="e">
        <f>L213-#REF!</f>
        <v>#REF!</v>
      </c>
      <c r="M636" s="1" t="e">
        <f>M213-#REF!</f>
        <v>#REF!</v>
      </c>
      <c r="N636" s="1" t="e">
        <f>N213-#REF!</f>
        <v>#REF!</v>
      </c>
      <c r="O636" s="1" t="e">
        <f>O213-#REF!</f>
        <v>#REF!</v>
      </c>
      <c r="P636" s="1" t="e">
        <f>P213-#REF!</f>
        <v>#REF!</v>
      </c>
      <c r="Q636" s="1" t="e">
        <f>Q213-#REF!</f>
        <v>#REF!</v>
      </c>
      <c r="R636" s="1" t="e">
        <f>R213-#REF!</f>
        <v>#REF!</v>
      </c>
      <c r="S636" s="1" t="e">
        <f>S213-#REF!</f>
        <v>#REF!</v>
      </c>
      <c r="T636" s="1" t="e">
        <f>T213-#REF!</f>
        <v>#REF!</v>
      </c>
      <c r="U636" s="1" t="e">
        <f>U213-#REF!</f>
        <v>#REF!</v>
      </c>
      <c r="V636" s="1" t="e">
        <f>V213-#REF!</f>
        <v>#REF!</v>
      </c>
      <c r="W636" s="1" t="e">
        <f>W213-#REF!</f>
        <v>#REF!</v>
      </c>
      <c r="X636" s="1" t="e">
        <f>X213-#REF!</f>
        <v>#REF!</v>
      </c>
      <c r="Y636" s="1" t="e">
        <f>Y213-#REF!</f>
        <v>#REF!</v>
      </c>
      <c r="Z636" s="1" t="e">
        <f>Z213-#REF!</f>
        <v>#REF!</v>
      </c>
      <c r="AA636" s="1" t="e">
        <f>AA213-#REF!</f>
        <v>#REF!</v>
      </c>
      <c r="AB636" s="1" t="e">
        <f>AB213-#REF!</f>
        <v>#REF!</v>
      </c>
      <c r="AC636" s="1" t="e">
        <f>AC213-#REF!</f>
        <v>#REF!</v>
      </c>
      <c r="AD636" s="1" t="e">
        <f>AD213-#REF!</f>
        <v>#REF!</v>
      </c>
      <c r="AE636" s="1" t="e">
        <f>AE213-#REF!</f>
        <v>#REF!</v>
      </c>
      <c r="AF636" s="1" t="e">
        <f>AF213-#REF!</f>
        <v>#REF!</v>
      </c>
      <c r="AG636" s="1" t="e">
        <f>AG213-#REF!</f>
        <v>#REF!</v>
      </c>
      <c r="AH636" s="1" t="e">
        <f>AH213-#REF!</f>
        <v>#REF!</v>
      </c>
      <c r="AI636" s="1" t="e">
        <f>AI213-#REF!</f>
        <v>#REF!</v>
      </c>
      <c r="AJ636" s="1" t="e">
        <f>AJ213-#REF!</f>
        <v>#REF!</v>
      </c>
      <c r="AK636" s="1" t="e">
        <f>AK213-#REF!</f>
        <v>#REF!</v>
      </c>
      <c r="AL636" s="1" t="e">
        <f>AL213-#REF!</f>
        <v>#REF!</v>
      </c>
      <c r="AM636" s="1" t="e">
        <f>AM213-#REF!</f>
        <v>#REF!</v>
      </c>
      <c r="AN636" s="1" t="e">
        <f>AN213-#REF!</f>
        <v>#REF!</v>
      </c>
      <c r="AO636" s="1" t="e">
        <f>AO213-#REF!</f>
        <v>#REF!</v>
      </c>
      <c r="AP636" s="1" t="e">
        <f>AP213-#REF!</f>
        <v>#REF!</v>
      </c>
      <c r="AQ636" s="1" t="e">
        <f>AQ213-#REF!</f>
        <v>#REF!</v>
      </c>
      <c r="AR636" s="1" t="e">
        <f>AR213-#REF!</f>
        <v>#REF!</v>
      </c>
      <c r="AS636" s="1" t="e">
        <f>AS213-#REF!</f>
        <v>#REF!</v>
      </c>
      <c r="AT636" s="1" t="e">
        <f>AT213-#REF!</f>
        <v>#REF!</v>
      </c>
      <c r="AU636" s="1" t="e">
        <f>AU213-#REF!</f>
        <v>#REF!</v>
      </c>
      <c r="AV636" s="1" t="e">
        <f>AV213-#REF!</f>
        <v>#REF!</v>
      </c>
      <c r="AW636" s="1" t="e">
        <f>AW213-#REF!</f>
        <v>#REF!</v>
      </c>
      <c r="AX636" s="1" t="e">
        <f>AX213-#REF!</f>
        <v>#REF!</v>
      </c>
      <c r="AY636" s="1" t="e">
        <f>AY213-#REF!</f>
        <v>#REF!</v>
      </c>
      <c r="AZ636" s="1" t="e">
        <f>AZ213-#REF!</f>
        <v>#REF!</v>
      </c>
      <c r="BA636" s="1" t="e">
        <f>BA213-#REF!</f>
        <v>#REF!</v>
      </c>
      <c r="BB636" s="1" t="e">
        <f>BB213-#REF!</f>
        <v>#REF!</v>
      </c>
      <c r="BC636" s="1" t="e">
        <f>BC213-#REF!</f>
        <v>#REF!</v>
      </c>
      <c r="BD636" s="1" t="e">
        <f>BD213-#REF!</f>
        <v>#REF!</v>
      </c>
      <c r="BE636" s="1" t="e">
        <f>BE213-#REF!</f>
        <v>#REF!</v>
      </c>
      <c r="BF636" s="1" t="e">
        <f>BF213-#REF!</f>
        <v>#REF!</v>
      </c>
      <c r="BG636" s="1" t="e">
        <f>BG213-#REF!</f>
        <v>#REF!</v>
      </c>
      <c r="BH636" s="1" t="e">
        <f>BH213-#REF!</f>
        <v>#REF!</v>
      </c>
      <c r="BI636" s="1" t="e">
        <f>BI213-#REF!</f>
        <v>#REF!</v>
      </c>
      <c r="BJ636" s="1" t="e">
        <f>BJ213-#REF!</f>
        <v>#REF!</v>
      </c>
      <c r="BK636" s="1" t="e">
        <f>BK213-#REF!</f>
        <v>#REF!</v>
      </c>
      <c r="BL636" s="1" t="e">
        <f>BL213-#REF!</f>
        <v>#REF!</v>
      </c>
      <c r="BM636" s="1" t="e">
        <f>BM213-#REF!</f>
        <v>#REF!</v>
      </c>
      <c r="BN636" s="1" t="e">
        <f>BN213-#REF!</f>
        <v>#REF!</v>
      </c>
      <c r="BO636" s="1" t="e">
        <f>BO213-#REF!</f>
        <v>#REF!</v>
      </c>
      <c r="BP636" s="1" t="e">
        <f>BP213-#REF!</f>
        <v>#REF!</v>
      </c>
      <c r="BQ636" s="1" t="e">
        <f>BQ213-#REF!</f>
        <v>#REF!</v>
      </c>
      <c r="BR636" s="1" t="e">
        <f>BR213-#REF!</f>
        <v>#REF!</v>
      </c>
      <c r="BS636" s="1" t="e">
        <f>BS213-#REF!</f>
        <v>#REF!</v>
      </c>
      <c r="BT636" s="1" t="e">
        <f>BT213-#REF!</f>
        <v>#REF!</v>
      </c>
      <c r="BU636" s="1" t="e">
        <f>BU213-#REF!</f>
        <v>#REF!</v>
      </c>
      <c r="BV636" s="1" t="e">
        <f>BV213-#REF!</f>
        <v>#REF!</v>
      </c>
    </row>
    <row r="637" spans="7:74" hidden="1" x14ac:dyDescent="0.35">
      <c r="G637" s="1" t="e">
        <f>#REF!-#REF!</f>
        <v>#REF!</v>
      </c>
      <c r="H637" s="1" t="e">
        <f>#REF!-#REF!</f>
        <v>#REF!</v>
      </c>
      <c r="I637" s="1" t="e">
        <f>#REF!-#REF!</f>
        <v>#REF!</v>
      </c>
      <c r="J637" s="1" t="e">
        <f>#REF!-#REF!</f>
        <v>#REF!</v>
      </c>
      <c r="K637" s="1" t="e">
        <f>#REF!-#REF!</f>
        <v>#REF!</v>
      </c>
      <c r="L637" s="1" t="e">
        <f>#REF!-#REF!</f>
        <v>#REF!</v>
      </c>
      <c r="M637" s="1" t="e">
        <f>#REF!-#REF!</f>
        <v>#REF!</v>
      </c>
      <c r="N637" s="1" t="e">
        <f>#REF!-#REF!</f>
        <v>#REF!</v>
      </c>
      <c r="O637" s="1" t="e">
        <f>#REF!-#REF!</f>
        <v>#REF!</v>
      </c>
      <c r="P637" s="1" t="e">
        <f>#REF!-#REF!</f>
        <v>#REF!</v>
      </c>
      <c r="Q637" s="1" t="e">
        <f>#REF!-#REF!</f>
        <v>#REF!</v>
      </c>
      <c r="R637" s="1" t="e">
        <f>#REF!-#REF!</f>
        <v>#REF!</v>
      </c>
      <c r="S637" s="1" t="e">
        <f>#REF!-#REF!</f>
        <v>#REF!</v>
      </c>
      <c r="T637" s="1" t="e">
        <f>#REF!-#REF!</f>
        <v>#REF!</v>
      </c>
      <c r="U637" s="1" t="e">
        <f>#REF!-#REF!</f>
        <v>#REF!</v>
      </c>
      <c r="V637" s="1" t="e">
        <f>#REF!-#REF!</f>
        <v>#REF!</v>
      </c>
      <c r="W637" s="1" t="e">
        <f>#REF!-#REF!</f>
        <v>#REF!</v>
      </c>
      <c r="X637" s="1" t="e">
        <f>#REF!-#REF!</f>
        <v>#REF!</v>
      </c>
      <c r="Y637" s="1" t="e">
        <f>#REF!-#REF!</f>
        <v>#REF!</v>
      </c>
      <c r="Z637" s="1" t="e">
        <f>#REF!-#REF!</f>
        <v>#REF!</v>
      </c>
      <c r="AA637" s="1" t="e">
        <f>#REF!-#REF!</f>
        <v>#REF!</v>
      </c>
      <c r="AB637" s="1" t="e">
        <f>#REF!-#REF!</f>
        <v>#REF!</v>
      </c>
      <c r="AC637" s="1" t="e">
        <f>#REF!-#REF!</f>
        <v>#REF!</v>
      </c>
      <c r="AD637" s="1" t="e">
        <f>#REF!-#REF!</f>
        <v>#REF!</v>
      </c>
      <c r="AE637" s="1" t="e">
        <f>#REF!-#REF!</f>
        <v>#REF!</v>
      </c>
      <c r="AF637" s="1" t="e">
        <f>#REF!-#REF!</f>
        <v>#REF!</v>
      </c>
      <c r="AG637" s="1" t="e">
        <f>#REF!-#REF!</f>
        <v>#REF!</v>
      </c>
      <c r="AH637" s="1" t="e">
        <f>#REF!-#REF!</f>
        <v>#REF!</v>
      </c>
      <c r="AI637" s="1" t="e">
        <f>#REF!-#REF!</f>
        <v>#REF!</v>
      </c>
      <c r="AJ637" s="1" t="e">
        <f>#REF!-#REF!</f>
        <v>#REF!</v>
      </c>
      <c r="AK637" s="1" t="e">
        <f>#REF!-#REF!</f>
        <v>#REF!</v>
      </c>
      <c r="AL637" s="1" t="e">
        <f>#REF!-#REF!</f>
        <v>#REF!</v>
      </c>
      <c r="AM637" s="1" t="e">
        <f>#REF!-#REF!</f>
        <v>#REF!</v>
      </c>
      <c r="AN637" s="1" t="e">
        <f>#REF!-#REF!</f>
        <v>#REF!</v>
      </c>
      <c r="AO637" s="1" t="e">
        <f>#REF!-#REF!</f>
        <v>#REF!</v>
      </c>
      <c r="AP637" s="1" t="e">
        <f>#REF!-#REF!</f>
        <v>#REF!</v>
      </c>
      <c r="AQ637" s="1" t="e">
        <f>#REF!-#REF!</f>
        <v>#REF!</v>
      </c>
      <c r="AR637" s="1" t="e">
        <f>#REF!-#REF!</f>
        <v>#REF!</v>
      </c>
      <c r="AS637" s="1" t="e">
        <f>#REF!-#REF!</f>
        <v>#REF!</v>
      </c>
      <c r="AT637" s="1" t="e">
        <f>#REF!-#REF!</f>
        <v>#REF!</v>
      </c>
      <c r="AU637" s="1" t="e">
        <f>#REF!-#REF!</f>
        <v>#REF!</v>
      </c>
      <c r="AV637" s="1" t="e">
        <f>#REF!-#REF!</f>
        <v>#REF!</v>
      </c>
      <c r="AW637" s="1" t="e">
        <f>#REF!-#REF!</f>
        <v>#REF!</v>
      </c>
      <c r="AX637" s="1" t="e">
        <f>#REF!-#REF!</f>
        <v>#REF!</v>
      </c>
      <c r="AY637" s="1" t="e">
        <f>#REF!-#REF!</f>
        <v>#REF!</v>
      </c>
      <c r="AZ637" s="1" t="e">
        <f>#REF!-#REF!</f>
        <v>#REF!</v>
      </c>
      <c r="BA637" s="1" t="e">
        <f>#REF!-#REF!</f>
        <v>#REF!</v>
      </c>
      <c r="BB637" s="1" t="e">
        <f>#REF!-#REF!</f>
        <v>#REF!</v>
      </c>
      <c r="BC637" s="1" t="e">
        <f>#REF!-#REF!</f>
        <v>#REF!</v>
      </c>
      <c r="BD637" s="1" t="e">
        <f>#REF!-#REF!</f>
        <v>#REF!</v>
      </c>
      <c r="BE637" s="1" t="e">
        <f>#REF!-#REF!</f>
        <v>#REF!</v>
      </c>
      <c r="BF637" s="1" t="e">
        <f>#REF!-#REF!</f>
        <v>#REF!</v>
      </c>
      <c r="BG637" s="1" t="e">
        <f>#REF!-#REF!</f>
        <v>#REF!</v>
      </c>
      <c r="BH637" s="1" t="e">
        <f>#REF!-#REF!</f>
        <v>#REF!</v>
      </c>
      <c r="BI637" s="1" t="e">
        <f>#REF!-#REF!</f>
        <v>#REF!</v>
      </c>
      <c r="BJ637" s="1" t="e">
        <f>#REF!-#REF!</f>
        <v>#REF!</v>
      </c>
      <c r="BK637" s="1" t="e">
        <f>#REF!-#REF!</f>
        <v>#REF!</v>
      </c>
      <c r="BL637" s="1" t="e">
        <f>#REF!-#REF!</f>
        <v>#REF!</v>
      </c>
      <c r="BM637" s="1" t="e">
        <f>#REF!-#REF!</f>
        <v>#REF!</v>
      </c>
      <c r="BN637" s="1" t="e">
        <f>#REF!-#REF!</f>
        <v>#REF!</v>
      </c>
      <c r="BO637" s="1" t="e">
        <f>#REF!-#REF!</f>
        <v>#REF!</v>
      </c>
      <c r="BP637" s="1" t="e">
        <f>#REF!-#REF!</f>
        <v>#REF!</v>
      </c>
      <c r="BQ637" s="1" t="e">
        <f>#REF!-#REF!</f>
        <v>#REF!</v>
      </c>
      <c r="BR637" s="1" t="e">
        <f>#REF!-#REF!</f>
        <v>#REF!</v>
      </c>
      <c r="BS637" s="1" t="e">
        <f>#REF!-#REF!</f>
        <v>#REF!</v>
      </c>
      <c r="BT637" s="1" t="e">
        <f>#REF!-#REF!</f>
        <v>#REF!</v>
      </c>
      <c r="BU637" s="1" t="e">
        <f>#REF!-#REF!</f>
        <v>#REF!</v>
      </c>
      <c r="BV637" s="1" t="e">
        <f>#REF!-#REF!</f>
        <v>#REF!</v>
      </c>
    </row>
    <row r="638" spans="7:74" hidden="1" x14ac:dyDescent="0.35">
      <c r="G638" s="1" t="e">
        <f>#REF!-#REF!</f>
        <v>#REF!</v>
      </c>
      <c r="H638" s="1" t="e">
        <f>#REF!-#REF!</f>
        <v>#REF!</v>
      </c>
      <c r="I638" s="1" t="e">
        <f>#REF!-#REF!</f>
        <v>#REF!</v>
      </c>
      <c r="J638" s="1" t="e">
        <f>#REF!-#REF!</f>
        <v>#REF!</v>
      </c>
      <c r="K638" s="1" t="e">
        <f>#REF!-#REF!</f>
        <v>#REF!</v>
      </c>
      <c r="L638" s="1" t="e">
        <f>#REF!-#REF!</f>
        <v>#REF!</v>
      </c>
      <c r="M638" s="1" t="e">
        <f>#REF!-#REF!</f>
        <v>#REF!</v>
      </c>
      <c r="N638" s="1" t="e">
        <f>#REF!-#REF!</f>
        <v>#REF!</v>
      </c>
      <c r="O638" s="1" t="e">
        <f>#REF!-#REF!</f>
        <v>#REF!</v>
      </c>
      <c r="P638" s="1" t="e">
        <f>#REF!-#REF!</f>
        <v>#REF!</v>
      </c>
      <c r="Q638" s="1" t="e">
        <f>#REF!-#REF!</f>
        <v>#REF!</v>
      </c>
      <c r="R638" s="1" t="e">
        <f>#REF!-#REF!</f>
        <v>#REF!</v>
      </c>
      <c r="S638" s="1" t="e">
        <f>#REF!-#REF!</f>
        <v>#REF!</v>
      </c>
      <c r="T638" s="1" t="e">
        <f>#REF!-#REF!</f>
        <v>#REF!</v>
      </c>
      <c r="U638" s="1" t="e">
        <f>#REF!-#REF!</f>
        <v>#REF!</v>
      </c>
      <c r="V638" s="1" t="e">
        <f>#REF!-#REF!</f>
        <v>#REF!</v>
      </c>
      <c r="W638" s="1" t="e">
        <f>#REF!-#REF!</f>
        <v>#REF!</v>
      </c>
      <c r="X638" s="1" t="e">
        <f>#REF!-#REF!</f>
        <v>#REF!</v>
      </c>
      <c r="Y638" s="1" t="e">
        <f>#REF!-#REF!</f>
        <v>#REF!</v>
      </c>
      <c r="Z638" s="1" t="e">
        <f>#REF!-#REF!</f>
        <v>#REF!</v>
      </c>
      <c r="AA638" s="1" t="e">
        <f>#REF!-#REF!</f>
        <v>#REF!</v>
      </c>
      <c r="AB638" s="1" t="e">
        <f>#REF!-#REF!</f>
        <v>#REF!</v>
      </c>
      <c r="AC638" s="1" t="e">
        <f>#REF!-#REF!</f>
        <v>#REF!</v>
      </c>
      <c r="AD638" s="1" t="e">
        <f>#REF!-#REF!</f>
        <v>#REF!</v>
      </c>
      <c r="AE638" s="1" t="e">
        <f>#REF!-#REF!</f>
        <v>#REF!</v>
      </c>
      <c r="AF638" s="1" t="e">
        <f>#REF!-#REF!</f>
        <v>#REF!</v>
      </c>
      <c r="AG638" s="1" t="e">
        <f>#REF!-#REF!</f>
        <v>#REF!</v>
      </c>
      <c r="AH638" s="1" t="e">
        <f>#REF!-#REF!</f>
        <v>#REF!</v>
      </c>
      <c r="AI638" s="1" t="e">
        <f>#REF!-#REF!</f>
        <v>#REF!</v>
      </c>
      <c r="AJ638" s="1" t="e">
        <f>#REF!-#REF!</f>
        <v>#REF!</v>
      </c>
      <c r="AK638" s="1" t="e">
        <f>#REF!-#REF!</f>
        <v>#REF!</v>
      </c>
      <c r="AL638" s="1" t="e">
        <f>#REF!-#REF!</f>
        <v>#REF!</v>
      </c>
      <c r="AM638" s="1" t="e">
        <f>#REF!-#REF!</f>
        <v>#REF!</v>
      </c>
      <c r="AN638" s="1" t="e">
        <f>#REF!-#REF!</f>
        <v>#REF!</v>
      </c>
      <c r="AO638" s="1" t="e">
        <f>#REF!-#REF!</f>
        <v>#REF!</v>
      </c>
      <c r="AP638" s="1" t="e">
        <f>#REF!-#REF!</f>
        <v>#REF!</v>
      </c>
      <c r="AQ638" s="1" t="e">
        <f>#REF!-#REF!</f>
        <v>#REF!</v>
      </c>
      <c r="AR638" s="1" t="e">
        <f>#REF!-#REF!</f>
        <v>#REF!</v>
      </c>
      <c r="AS638" s="1" t="e">
        <f>#REF!-#REF!</f>
        <v>#REF!</v>
      </c>
      <c r="AT638" s="1" t="e">
        <f>#REF!-#REF!</f>
        <v>#REF!</v>
      </c>
      <c r="AU638" s="1" t="e">
        <f>#REF!-#REF!</f>
        <v>#REF!</v>
      </c>
      <c r="AV638" s="1" t="e">
        <f>#REF!-#REF!</f>
        <v>#REF!</v>
      </c>
      <c r="AW638" s="1" t="e">
        <f>#REF!-#REF!</f>
        <v>#REF!</v>
      </c>
      <c r="AX638" s="1" t="e">
        <f>#REF!-#REF!</f>
        <v>#REF!</v>
      </c>
      <c r="AY638" s="1" t="e">
        <f>#REF!-#REF!</f>
        <v>#REF!</v>
      </c>
      <c r="AZ638" s="1" t="e">
        <f>#REF!-#REF!</f>
        <v>#REF!</v>
      </c>
      <c r="BA638" s="1" t="e">
        <f>#REF!-#REF!</f>
        <v>#REF!</v>
      </c>
      <c r="BB638" s="1" t="e">
        <f>#REF!-#REF!</f>
        <v>#REF!</v>
      </c>
      <c r="BC638" s="1" t="e">
        <f>#REF!-#REF!</f>
        <v>#REF!</v>
      </c>
      <c r="BD638" s="1" t="e">
        <f>#REF!-#REF!</f>
        <v>#REF!</v>
      </c>
      <c r="BE638" s="1" t="e">
        <f>#REF!-#REF!</f>
        <v>#REF!</v>
      </c>
      <c r="BF638" s="1" t="e">
        <f>#REF!-#REF!</f>
        <v>#REF!</v>
      </c>
      <c r="BG638" s="1" t="e">
        <f>#REF!-#REF!</f>
        <v>#REF!</v>
      </c>
      <c r="BH638" s="1" t="e">
        <f>#REF!-#REF!</f>
        <v>#REF!</v>
      </c>
      <c r="BI638" s="1" t="e">
        <f>#REF!-#REF!</f>
        <v>#REF!</v>
      </c>
      <c r="BJ638" s="1" t="e">
        <f>#REF!-#REF!</f>
        <v>#REF!</v>
      </c>
      <c r="BK638" s="1" t="e">
        <f>#REF!-#REF!</f>
        <v>#REF!</v>
      </c>
      <c r="BL638" s="1" t="e">
        <f>#REF!-#REF!</f>
        <v>#REF!</v>
      </c>
      <c r="BM638" s="1" t="e">
        <f>#REF!-#REF!</f>
        <v>#REF!</v>
      </c>
      <c r="BN638" s="1" t="e">
        <f>#REF!-#REF!</f>
        <v>#REF!</v>
      </c>
      <c r="BO638" s="1" t="e">
        <f>#REF!-#REF!</f>
        <v>#REF!</v>
      </c>
      <c r="BP638" s="1" t="e">
        <f>#REF!-#REF!</f>
        <v>#REF!</v>
      </c>
      <c r="BQ638" s="1" t="e">
        <f>#REF!-#REF!</f>
        <v>#REF!</v>
      </c>
      <c r="BR638" s="1" t="e">
        <f>#REF!-#REF!</f>
        <v>#REF!</v>
      </c>
      <c r="BS638" s="1" t="e">
        <f>#REF!-#REF!</f>
        <v>#REF!</v>
      </c>
      <c r="BT638" s="1" t="e">
        <f>#REF!-#REF!</f>
        <v>#REF!</v>
      </c>
      <c r="BU638" s="1" t="e">
        <f>#REF!-#REF!</f>
        <v>#REF!</v>
      </c>
      <c r="BV638" s="1" t="e">
        <f>#REF!-#REF!</f>
        <v>#REF!</v>
      </c>
    </row>
    <row r="639" spans="7:74" hidden="1" x14ac:dyDescent="0.35">
      <c r="G639" s="1" t="e">
        <f>#REF!-#REF!</f>
        <v>#REF!</v>
      </c>
      <c r="H639" s="1" t="e">
        <f>#REF!-#REF!</f>
        <v>#REF!</v>
      </c>
      <c r="I639" s="1" t="e">
        <f>#REF!-#REF!</f>
        <v>#REF!</v>
      </c>
      <c r="J639" s="1" t="e">
        <f>#REF!-#REF!</f>
        <v>#REF!</v>
      </c>
      <c r="K639" s="1" t="e">
        <f>#REF!-#REF!</f>
        <v>#REF!</v>
      </c>
      <c r="L639" s="1" t="e">
        <f>#REF!-#REF!</f>
        <v>#REF!</v>
      </c>
      <c r="M639" s="1" t="e">
        <f>#REF!-#REF!</f>
        <v>#REF!</v>
      </c>
      <c r="N639" s="1" t="e">
        <f>#REF!-#REF!</f>
        <v>#REF!</v>
      </c>
      <c r="O639" s="1" t="e">
        <f>#REF!-#REF!</f>
        <v>#REF!</v>
      </c>
      <c r="P639" s="1" t="e">
        <f>#REF!-#REF!</f>
        <v>#REF!</v>
      </c>
      <c r="Q639" s="1" t="e">
        <f>#REF!-#REF!</f>
        <v>#REF!</v>
      </c>
      <c r="R639" s="1" t="e">
        <f>#REF!-#REF!</f>
        <v>#REF!</v>
      </c>
      <c r="S639" s="1" t="e">
        <f>#REF!-#REF!</f>
        <v>#REF!</v>
      </c>
      <c r="T639" s="1" t="e">
        <f>#REF!-#REF!</f>
        <v>#REF!</v>
      </c>
      <c r="U639" s="1" t="e">
        <f>#REF!-#REF!</f>
        <v>#REF!</v>
      </c>
      <c r="V639" s="1" t="e">
        <f>#REF!-#REF!</f>
        <v>#REF!</v>
      </c>
      <c r="W639" s="1" t="e">
        <f>#REF!-#REF!</f>
        <v>#REF!</v>
      </c>
      <c r="X639" s="1" t="e">
        <f>#REF!-#REF!</f>
        <v>#REF!</v>
      </c>
      <c r="Y639" s="1" t="e">
        <f>#REF!-#REF!</f>
        <v>#REF!</v>
      </c>
      <c r="Z639" s="1" t="e">
        <f>#REF!-#REF!</f>
        <v>#REF!</v>
      </c>
      <c r="AA639" s="1" t="e">
        <f>#REF!-#REF!</f>
        <v>#REF!</v>
      </c>
      <c r="AB639" s="1" t="e">
        <f>#REF!-#REF!</f>
        <v>#REF!</v>
      </c>
      <c r="AC639" s="1" t="e">
        <f>#REF!-#REF!</f>
        <v>#REF!</v>
      </c>
      <c r="AD639" s="1" t="e">
        <f>#REF!-#REF!</f>
        <v>#REF!</v>
      </c>
      <c r="AE639" s="1" t="e">
        <f>#REF!-#REF!</f>
        <v>#REF!</v>
      </c>
      <c r="AF639" s="1" t="e">
        <f>#REF!-#REF!</f>
        <v>#REF!</v>
      </c>
      <c r="AG639" s="1" t="e">
        <f>#REF!-#REF!</f>
        <v>#REF!</v>
      </c>
      <c r="AH639" s="1" t="e">
        <f>#REF!-#REF!</f>
        <v>#REF!</v>
      </c>
      <c r="AI639" s="1" t="e">
        <f>#REF!-#REF!</f>
        <v>#REF!</v>
      </c>
      <c r="AJ639" s="1" t="e">
        <f>#REF!-#REF!</f>
        <v>#REF!</v>
      </c>
      <c r="AK639" s="1" t="e">
        <f>#REF!-#REF!</f>
        <v>#REF!</v>
      </c>
      <c r="AL639" s="1" t="e">
        <f>#REF!-#REF!</f>
        <v>#REF!</v>
      </c>
      <c r="AM639" s="1" t="e">
        <f>#REF!-#REF!</f>
        <v>#REF!</v>
      </c>
      <c r="AN639" s="1" t="e">
        <f>#REF!-#REF!</f>
        <v>#REF!</v>
      </c>
      <c r="AO639" s="1" t="e">
        <f>#REF!-#REF!</f>
        <v>#REF!</v>
      </c>
      <c r="AP639" s="1" t="e">
        <f>#REF!-#REF!</f>
        <v>#REF!</v>
      </c>
      <c r="AQ639" s="1" t="e">
        <f>#REF!-#REF!</f>
        <v>#REF!</v>
      </c>
      <c r="AR639" s="1" t="e">
        <f>#REF!-#REF!</f>
        <v>#REF!</v>
      </c>
      <c r="AS639" s="1" t="e">
        <f>#REF!-#REF!</f>
        <v>#REF!</v>
      </c>
      <c r="AT639" s="1" t="e">
        <f>#REF!-#REF!</f>
        <v>#REF!</v>
      </c>
      <c r="AU639" s="1" t="e">
        <f>#REF!-#REF!</f>
        <v>#REF!</v>
      </c>
      <c r="AV639" s="1" t="e">
        <f>#REF!-#REF!</f>
        <v>#REF!</v>
      </c>
      <c r="AW639" s="1" t="e">
        <f>#REF!-#REF!</f>
        <v>#REF!</v>
      </c>
      <c r="AX639" s="1" t="e">
        <f>#REF!-#REF!</f>
        <v>#REF!</v>
      </c>
      <c r="AY639" s="1" t="e">
        <f>#REF!-#REF!</f>
        <v>#REF!</v>
      </c>
      <c r="AZ639" s="1" t="e">
        <f>#REF!-#REF!</f>
        <v>#REF!</v>
      </c>
      <c r="BA639" s="1" t="e">
        <f>#REF!-#REF!</f>
        <v>#REF!</v>
      </c>
      <c r="BB639" s="1" t="e">
        <f>#REF!-#REF!</f>
        <v>#REF!</v>
      </c>
      <c r="BC639" s="1" t="e">
        <f>#REF!-#REF!</f>
        <v>#REF!</v>
      </c>
      <c r="BD639" s="1" t="e">
        <f>#REF!-#REF!</f>
        <v>#REF!</v>
      </c>
      <c r="BE639" s="1" t="e">
        <f>#REF!-#REF!</f>
        <v>#REF!</v>
      </c>
      <c r="BF639" s="1" t="e">
        <f>#REF!-#REF!</f>
        <v>#REF!</v>
      </c>
      <c r="BG639" s="1" t="e">
        <f>#REF!-#REF!</f>
        <v>#REF!</v>
      </c>
      <c r="BH639" s="1" t="e">
        <f>#REF!-#REF!</f>
        <v>#REF!</v>
      </c>
      <c r="BI639" s="1" t="e">
        <f>#REF!-#REF!</f>
        <v>#REF!</v>
      </c>
      <c r="BJ639" s="1" t="e">
        <f>#REF!-#REF!</f>
        <v>#REF!</v>
      </c>
      <c r="BK639" s="1" t="e">
        <f>#REF!-#REF!</f>
        <v>#REF!</v>
      </c>
      <c r="BL639" s="1" t="e">
        <f>#REF!-#REF!</f>
        <v>#REF!</v>
      </c>
      <c r="BM639" s="1" t="e">
        <f>#REF!-#REF!</f>
        <v>#REF!</v>
      </c>
      <c r="BN639" s="1" t="e">
        <f>#REF!-#REF!</f>
        <v>#REF!</v>
      </c>
      <c r="BO639" s="1" t="e">
        <f>#REF!-#REF!</f>
        <v>#REF!</v>
      </c>
      <c r="BP639" s="1" t="e">
        <f>#REF!-#REF!</f>
        <v>#REF!</v>
      </c>
      <c r="BQ639" s="1" t="e">
        <f>#REF!-#REF!</f>
        <v>#REF!</v>
      </c>
      <c r="BR639" s="1" t="e">
        <f>#REF!-#REF!</f>
        <v>#REF!</v>
      </c>
      <c r="BS639" s="1" t="e">
        <f>#REF!-#REF!</f>
        <v>#REF!</v>
      </c>
      <c r="BT639" s="1" t="e">
        <f>#REF!-#REF!</f>
        <v>#REF!</v>
      </c>
      <c r="BU639" s="1" t="e">
        <f>#REF!-#REF!</f>
        <v>#REF!</v>
      </c>
      <c r="BV639" s="1" t="e">
        <f>#REF!-#REF!</f>
        <v>#REF!</v>
      </c>
    </row>
    <row r="640" spans="7:74" hidden="1" x14ac:dyDescent="0.35">
      <c r="G640" s="1" t="e">
        <f>#REF!-#REF!</f>
        <v>#REF!</v>
      </c>
      <c r="H640" s="1" t="e">
        <f>#REF!-#REF!</f>
        <v>#REF!</v>
      </c>
      <c r="I640" s="1" t="e">
        <f>#REF!-#REF!</f>
        <v>#REF!</v>
      </c>
      <c r="J640" s="1" t="e">
        <f>#REF!-#REF!</f>
        <v>#REF!</v>
      </c>
      <c r="K640" s="1" t="e">
        <f>#REF!-#REF!</f>
        <v>#REF!</v>
      </c>
      <c r="L640" s="1" t="e">
        <f>#REF!-#REF!</f>
        <v>#REF!</v>
      </c>
      <c r="M640" s="1" t="e">
        <f>#REF!-#REF!</f>
        <v>#REF!</v>
      </c>
      <c r="N640" s="1" t="e">
        <f>#REF!-#REF!</f>
        <v>#REF!</v>
      </c>
      <c r="O640" s="1" t="e">
        <f>#REF!-#REF!</f>
        <v>#REF!</v>
      </c>
      <c r="P640" s="1" t="e">
        <f>#REF!-#REF!</f>
        <v>#REF!</v>
      </c>
      <c r="Q640" s="1" t="e">
        <f>#REF!-#REF!</f>
        <v>#REF!</v>
      </c>
      <c r="R640" s="1" t="e">
        <f>#REF!-#REF!</f>
        <v>#REF!</v>
      </c>
      <c r="S640" s="1" t="e">
        <f>#REF!-#REF!</f>
        <v>#REF!</v>
      </c>
      <c r="T640" s="1" t="e">
        <f>#REF!-#REF!</f>
        <v>#REF!</v>
      </c>
      <c r="U640" s="1" t="e">
        <f>#REF!-#REF!</f>
        <v>#REF!</v>
      </c>
      <c r="V640" s="1" t="e">
        <f>#REF!-#REF!</f>
        <v>#REF!</v>
      </c>
      <c r="W640" s="1" t="e">
        <f>#REF!-#REF!</f>
        <v>#REF!</v>
      </c>
      <c r="X640" s="1" t="e">
        <f>#REF!-#REF!</f>
        <v>#REF!</v>
      </c>
      <c r="Y640" s="1" t="e">
        <f>#REF!-#REF!</f>
        <v>#REF!</v>
      </c>
      <c r="Z640" s="1" t="e">
        <f>#REF!-#REF!</f>
        <v>#REF!</v>
      </c>
      <c r="AA640" s="1" t="e">
        <f>#REF!-#REF!</f>
        <v>#REF!</v>
      </c>
      <c r="AB640" s="1" t="e">
        <f>#REF!-#REF!</f>
        <v>#REF!</v>
      </c>
      <c r="AC640" s="1" t="e">
        <f>#REF!-#REF!</f>
        <v>#REF!</v>
      </c>
      <c r="AD640" s="1" t="e">
        <f>#REF!-#REF!</f>
        <v>#REF!</v>
      </c>
      <c r="AE640" s="1" t="e">
        <f>#REF!-#REF!</f>
        <v>#REF!</v>
      </c>
      <c r="AF640" s="1" t="e">
        <f>#REF!-#REF!</f>
        <v>#REF!</v>
      </c>
      <c r="AG640" s="1" t="e">
        <f>#REF!-#REF!</f>
        <v>#REF!</v>
      </c>
      <c r="AH640" s="1" t="e">
        <f>#REF!-#REF!</f>
        <v>#REF!</v>
      </c>
      <c r="AI640" s="1" t="e">
        <f>#REF!-#REF!</f>
        <v>#REF!</v>
      </c>
      <c r="AJ640" s="1" t="e">
        <f>#REF!-#REF!</f>
        <v>#REF!</v>
      </c>
      <c r="AK640" s="1" t="e">
        <f>#REF!-#REF!</f>
        <v>#REF!</v>
      </c>
      <c r="AL640" s="1" t="e">
        <f>#REF!-#REF!</f>
        <v>#REF!</v>
      </c>
      <c r="AM640" s="1" t="e">
        <f>#REF!-#REF!</f>
        <v>#REF!</v>
      </c>
      <c r="AN640" s="1" t="e">
        <f>#REF!-#REF!</f>
        <v>#REF!</v>
      </c>
      <c r="AO640" s="1" t="e">
        <f>#REF!-#REF!</f>
        <v>#REF!</v>
      </c>
      <c r="AP640" s="1" t="e">
        <f>#REF!-#REF!</f>
        <v>#REF!</v>
      </c>
      <c r="AQ640" s="1" t="e">
        <f>#REF!-#REF!</f>
        <v>#REF!</v>
      </c>
      <c r="AR640" s="1" t="e">
        <f>#REF!-#REF!</f>
        <v>#REF!</v>
      </c>
      <c r="AS640" s="1" t="e">
        <f>#REF!-#REF!</f>
        <v>#REF!</v>
      </c>
      <c r="AT640" s="1" t="e">
        <f>#REF!-#REF!</f>
        <v>#REF!</v>
      </c>
      <c r="AU640" s="1" t="e">
        <f>#REF!-#REF!</f>
        <v>#REF!</v>
      </c>
      <c r="AV640" s="1" t="e">
        <f>#REF!-#REF!</f>
        <v>#REF!</v>
      </c>
      <c r="AW640" s="1" t="e">
        <f>#REF!-#REF!</f>
        <v>#REF!</v>
      </c>
      <c r="AX640" s="1" t="e">
        <f>#REF!-#REF!</f>
        <v>#REF!</v>
      </c>
      <c r="AY640" s="1" t="e">
        <f>#REF!-#REF!</f>
        <v>#REF!</v>
      </c>
      <c r="AZ640" s="1" t="e">
        <f>#REF!-#REF!</f>
        <v>#REF!</v>
      </c>
      <c r="BA640" s="1" t="e">
        <f>#REF!-#REF!</f>
        <v>#REF!</v>
      </c>
      <c r="BB640" s="1" t="e">
        <f>#REF!-#REF!</f>
        <v>#REF!</v>
      </c>
      <c r="BC640" s="1" t="e">
        <f>#REF!-#REF!</f>
        <v>#REF!</v>
      </c>
      <c r="BD640" s="1" t="e">
        <f>#REF!-#REF!</f>
        <v>#REF!</v>
      </c>
      <c r="BE640" s="1" t="e">
        <f>#REF!-#REF!</f>
        <v>#REF!</v>
      </c>
      <c r="BF640" s="1" t="e">
        <f>#REF!-#REF!</f>
        <v>#REF!</v>
      </c>
      <c r="BG640" s="1" t="e">
        <f>#REF!-#REF!</f>
        <v>#REF!</v>
      </c>
      <c r="BH640" s="1" t="e">
        <f>#REF!-#REF!</f>
        <v>#REF!</v>
      </c>
      <c r="BI640" s="1" t="e">
        <f>#REF!-#REF!</f>
        <v>#REF!</v>
      </c>
      <c r="BJ640" s="1" t="e">
        <f>#REF!-#REF!</f>
        <v>#REF!</v>
      </c>
      <c r="BK640" s="1" t="e">
        <f>#REF!-#REF!</f>
        <v>#REF!</v>
      </c>
      <c r="BL640" s="1" t="e">
        <f>#REF!-#REF!</f>
        <v>#REF!</v>
      </c>
      <c r="BM640" s="1" t="e">
        <f>#REF!-#REF!</f>
        <v>#REF!</v>
      </c>
      <c r="BN640" s="1" t="e">
        <f>#REF!-#REF!</f>
        <v>#REF!</v>
      </c>
      <c r="BO640" s="1" t="e">
        <f>#REF!-#REF!</f>
        <v>#REF!</v>
      </c>
      <c r="BP640" s="1" t="e">
        <f>#REF!-#REF!</f>
        <v>#REF!</v>
      </c>
      <c r="BQ640" s="1" t="e">
        <f>#REF!-#REF!</f>
        <v>#REF!</v>
      </c>
      <c r="BR640" s="1" t="e">
        <f>#REF!-#REF!</f>
        <v>#REF!</v>
      </c>
      <c r="BS640" s="1" t="e">
        <f>#REF!-#REF!</f>
        <v>#REF!</v>
      </c>
      <c r="BT640" s="1" t="e">
        <f>#REF!-#REF!</f>
        <v>#REF!</v>
      </c>
      <c r="BU640" s="1" t="e">
        <f>#REF!-#REF!</f>
        <v>#REF!</v>
      </c>
      <c r="BV640" s="1" t="e">
        <f>#REF!-#REF!</f>
        <v>#REF!</v>
      </c>
    </row>
    <row r="641" spans="7:74" hidden="1" x14ac:dyDescent="0.35">
      <c r="G641" s="1" t="e">
        <f>#REF!-#REF!</f>
        <v>#REF!</v>
      </c>
      <c r="H641" s="1" t="e">
        <f>#REF!-#REF!</f>
        <v>#REF!</v>
      </c>
      <c r="I641" s="1" t="e">
        <f>#REF!-#REF!</f>
        <v>#REF!</v>
      </c>
      <c r="J641" s="1" t="e">
        <f>#REF!-#REF!</f>
        <v>#REF!</v>
      </c>
      <c r="K641" s="1" t="e">
        <f>#REF!-#REF!</f>
        <v>#REF!</v>
      </c>
      <c r="L641" s="1" t="e">
        <f>#REF!-#REF!</f>
        <v>#REF!</v>
      </c>
      <c r="M641" s="1" t="e">
        <f>#REF!-#REF!</f>
        <v>#REF!</v>
      </c>
      <c r="N641" s="1" t="e">
        <f>#REF!-#REF!</f>
        <v>#REF!</v>
      </c>
      <c r="O641" s="1" t="e">
        <f>#REF!-#REF!</f>
        <v>#REF!</v>
      </c>
      <c r="P641" s="1" t="e">
        <f>#REF!-#REF!</f>
        <v>#REF!</v>
      </c>
      <c r="Q641" s="1" t="e">
        <f>#REF!-#REF!</f>
        <v>#REF!</v>
      </c>
      <c r="R641" s="1" t="e">
        <f>#REF!-#REF!</f>
        <v>#REF!</v>
      </c>
      <c r="S641" s="1" t="e">
        <f>#REF!-#REF!</f>
        <v>#REF!</v>
      </c>
      <c r="T641" s="1" t="e">
        <f>#REF!-#REF!</f>
        <v>#REF!</v>
      </c>
      <c r="U641" s="1" t="e">
        <f>#REF!-#REF!</f>
        <v>#REF!</v>
      </c>
      <c r="V641" s="1" t="e">
        <f>#REF!-#REF!</f>
        <v>#REF!</v>
      </c>
      <c r="W641" s="1" t="e">
        <f>#REF!-#REF!</f>
        <v>#REF!</v>
      </c>
      <c r="X641" s="1" t="e">
        <f>#REF!-#REF!</f>
        <v>#REF!</v>
      </c>
      <c r="Y641" s="1" t="e">
        <f>#REF!-#REF!</f>
        <v>#REF!</v>
      </c>
      <c r="Z641" s="1" t="e">
        <f>#REF!-#REF!</f>
        <v>#REF!</v>
      </c>
      <c r="AA641" s="1" t="e">
        <f>#REF!-#REF!</f>
        <v>#REF!</v>
      </c>
      <c r="AB641" s="1" t="e">
        <f>#REF!-#REF!</f>
        <v>#REF!</v>
      </c>
      <c r="AC641" s="1" t="e">
        <f>#REF!-#REF!</f>
        <v>#REF!</v>
      </c>
      <c r="AD641" s="1" t="e">
        <f>#REF!-#REF!</f>
        <v>#REF!</v>
      </c>
      <c r="AE641" s="1" t="e">
        <f>#REF!-#REF!</f>
        <v>#REF!</v>
      </c>
      <c r="AF641" s="1" t="e">
        <f>#REF!-#REF!</f>
        <v>#REF!</v>
      </c>
      <c r="AG641" s="1" t="e">
        <f>#REF!-#REF!</f>
        <v>#REF!</v>
      </c>
      <c r="AH641" s="1" t="e">
        <f>#REF!-#REF!</f>
        <v>#REF!</v>
      </c>
      <c r="AI641" s="1" t="e">
        <f>#REF!-#REF!</f>
        <v>#REF!</v>
      </c>
      <c r="AJ641" s="1" t="e">
        <f>#REF!-#REF!</f>
        <v>#REF!</v>
      </c>
      <c r="AK641" s="1" t="e">
        <f>#REF!-#REF!</f>
        <v>#REF!</v>
      </c>
      <c r="AL641" s="1" t="e">
        <f>#REF!-#REF!</f>
        <v>#REF!</v>
      </c>
      <c r="AM641" s="1" t="e">
        <f>#REF!-#REF!</f>
        <v>#REF!</v>
      </c>
      <c r="AN641" s="1" t="e">
        <f>#REF!-#REF!</f>
        <v>#REF!</v>
      </c>
      <c r="AO641" s="1" t="e">
        <f>#REF!-#REF!</f>
        <v>#REF!</v>
      </c>
      <c r="AP641" s="1" t="e">
        <f>#REF!-#REF!</f>
        <v>#REF!</v>
      </c>
      <c r="AQ641" s="1" t="e">
        <f>#REF!-#REF!</f>
        <v>#REF!</v>
      </c>
      <c r="AR641" s="1" t="e">
        <f>#REF!-#REF!</f>
        <v>#REF!</v>
      </c>
      <c r="AS641" s="1" t="e">
        <f>#REF!-#REF!</f>
        <v>#REF!</v>
      </c>
      <c r="AT641" s="1" t="e">
        <f>#REF!-#REF!</f>
        <v>#REF!</v>
      </c>
      <c r="AU641" s="1" t="e">
        <f>#REF!-#REF!</f>
        <v>#REF!</v>
      </c>
      <c r="AV641" s="1" t="e">
        <f>#REF!-#REF!</f>
        <v>#REF!</v>
      </c>
      <c r="AW641" s="1" t="e">
        <f>#REF!-#REF!</f>
        <v>#REF!</v>
      </c>
      <c r="AX641" s="1" t="e">
        <f>#REF!-#REF!</f>
        <v>#REF!</v>
      </c>
      <c r="AY641" s="1" t="e">
        <f>#REF!-#REF!</f>
        <v>#REF!</v>
      </c>
      <c r="AZ641" s="1" t="e">
        <f>#REF!-#REF!</f>
        <v>#REF!</v>
      </c>
      <c r="BA641" s="1" t="e">
        <f>#REF!-#REF!</f>
        <v>#REF!</v>
      </c>
      <c r="BB641" s="1" t="e">
        <f>#REF!-#REF!</f>
        <v>#REF!</v>
      </c>
      <c r="BC641" s="1" t="e">
        <f>#REF!-#REF!</f>
        <v>#REF!</v>
      </c>
      <c r="BD641" s="1" t="e">
        <f>#REF!-#REF!</f>
        <v>#REF!</v>
      </c>
      <c r="BE641" s="1" t="e">
        <f>#REF!-#REF!</f>
        <v>#REF!</v>
      </c>
      <c r="BF641" s="1" t="e">
        <f>#REF!-#REF!</f>
        <v>#REF!</v>
      </c>
      <c r="BG641" s="1" t="e">
        <f>#REF!-#REF!</f>
        <v>#REF!</v>
      </c>
      <c r="BH641" s="1" t="e">
        <f>#REF!-#REF!</f>
        <v>#REF!</v>
      </c>
      <c r="BI641" s="1" t="e">
        <f>#REF!-#REF!</f>
        <v>#REF!</v>
      </c>
      <c r="BJ641" s="1" t="e">
        <f>#REF!-#REF!</f>
        <v>#REF!</v>
      </c>
      <c r="BK641" s="1" t="e">
        <f>#REF!-#REF!</f>
        <v>#REF!</v>
      </c>
      <c r="BL641" s="1" t="e">
        <f>#REF!-#REF!</f>
        <v>#REF!</v>
      </c>
      <c r="BM641" s="1" t="e">
        <f>#REF!-#REF!</f>
        <v>#REF!</v>
      </c>
      <c r="BN641" s="1" t="e">
        <f>#REF!-#REF!</f>
        <v>#REF!</v>
      </c>
      <c r="BO641" s="1" t="e">
        <f>#REF!-#REF!</f>
        <v>#REF!</v>
      </c>
      <c r="BP641" s="1" t="e">
        <f>#REF!-#REF!</f>
        <v>#REF!</v>
      </c>
      <c r="BQ641" s="1" t="e">
        <f>#REF!-#REF!</f>
        <v>#REF!</v>
      </c>
      <c r="BR641" s="1" t="e">
        <f>#REF!-#REF!</f>
        <v>#REF!</v>
      </c>
      <c r="BS641" s="1" t="e">
        <f>#REF!-#REF!</f>
        <v>#REF!</v>
      </c>
      <c r="BT641" s="1" t="e">
        <f>#REF!-#REF!</f>
        <v>#REF!</v>
      </c>
      <c r="BU641" s="1" t="e">
        <f>#REF!-#REF!</f>
        <v>#REF!</v>
      </c>
      <c r="BV641" s="1" t="e">
        <f>#REF!-#REF!</f>
        <v>#REF!</v>
      </c>
    </row>
    <row r="642" spans="7:74" hidden="1" x14ac:dyDescent="0.35">
      <c r="G642" s="1" t="e">
        <f>#REF!-#REF!</f>
        <v>#REF!</v>
      </c>
      <c r="H642" s="1" t="e">
        <f>#REF!-#REF!</f>
        <v>#REF!</v>
      </c>
      <c r="I642" s="1" t="e">
        <f>#REF!-#REF!</f>
        <v>#REF!</v>
      </c>
      <c r="J642" s="1" t="e">
        <f>#REF!-#REF!</f>
        <v>#REF!</v>
      </c>
      <c r="K642" s="1" t="e">
        <f>#REF!-#REF!</f>
        <v>#REF!</v>
      </c>
      <c r="L642" s="1" t="e">
        <f>#REF!-#REF!</f>
        <v>#REF!</v>
      </c>
      <c r="M642" s="1" t="e">
        <f>#REF!-#REF!</f>
        <v>#REF!</v>
      </c>
      <c r="N642" s="1" t="e">
        <f>#REF!-#REF!</f>
        <v>#REF!</v>
      </c>
      <c r="O642" s="1" t="e">
        <f>#REF!-#REF!</f>
        <v>#REF!</v>
      </c>
      <c r="P642" s="1" t="e">
        <f>#REF!-#REF!</f>
        <v>#REF!</v>
      </c>
      <c r="Q642" s="1" t="e">
        <f>#REF!-#REF!</f>
        <v>#REF!</v>
      </c>
      <c r="R642" s="1" t="e">
        <f>#REF!-#REF!</f>
        <v>#REF!</v>
      </c>
      <c r="S642" s="1" t="e">
        <f>#REF!-#REF!</f>
        <v>#REF!</v>
      </c>
      <c r="T642" s="1" t="e">
        <f>#REF!-#REF!</f>
        <v>#REF!</v>
      </c>
      <c r="U642" s="1" t="e">
        <f>#REF!-#REF!</f>
        <v>#REF!</v>
      </c>
      <c r="V642" s="1" t="e">
        <f>#REF!-#REF!</f>
        <v>#REF!</v>
      </c>
      <c r="W642" s="1" t="e">
        <f>#REF!-#REF!</f>
        <v>#REF!</v>
      </c>
      <c r="X642" s="1" t="e">
        <f>#REF!-#REF!</f>
        <v>#REF!</v>
      </c>
      <c r="Y642" s="1" t="e">
        <f>#REF!-#REF!</f>
        <v>#REF!</v>
      </c>
      <c r="Z642" s="1" t="e">
        <f>#REF!-#REF!</f>
        <v>#REF!</v>
      </c>
      <c r="AA642" s="1" t="e">
        <f>#REF!-#REF!</f>
        <v>#REF!</v>
      </c>
      <c r="AB642" s="1" t="e">
        <f>#REF!-#REF!</f>
        <v>#REF!</v>
      </c>
      <c r="AC642" s="1" t="e">
        <f>#REF!-#REF!</f>
        <v>#REF!</v>
      </c>
      <c r="AD642" s="1" t="e">
        <f>#REF!-#REF!</f>
        <v>#REF!</v>
      </c>
      <c r="AE642" s="1" t="e">
        <f>#REF!-#REF!</f>
        <v>#REF!</v>
      </c>
      <c r="AF642" s="1" t="e">
        <f>#REF!-#REF!</f>
        <v>#REF!</v>
      </c>
      <c r="AG642" s="1" t="e">
        <f>#REF!-#REF!</f>
        <v>#REF!</v>
      </c>
      <c r="AH642" s="1" t="e">
        <f>#REF!-#REF!</f>
        <v>#REF!</v>
      </c>
      <c r="AI642" s="1" t="e">
        <f>#REF!-#REF!</f>
        <v>#REF!</v>
      </c>
      <c r="AJ642" s="1" t="e">
        <f>#REF!-#REF!</f>
        <v>#REF!</v>
      </c>
      <c r="AK642" s="1" t="e">
        <f>#REF!-#REF!</f>
        <v>#REF!</v>
      </c>
      <c r="AL642" s="1" t="e">
        <f>#REF!-#REF!</f>
        <v>#REF!</v>
      </c>
      <c r="AM642" s="1" t="e">
        <f>#REF!-#REF!</f>
        <v>#REF!</v>
      </c>
      <c r="AN642" s="1" t="e">
        <f>#REF!-#REF!</f>
        <v>#REF!</v>
      </c>
      <c r="AO642" s="1" t="e">
        <f>#REF!-#REF!</f>
        <v>#REF!</v>
      </c>
      <c r="AP642" s="1" t="e">
        <f>#REF!-#REF!</f>
        <v>#REF!</v>
      </c>
      <c r="AQ642" s="1" t="e">
        <f>#REF!-#REF!</f>
        <v>#REF!</v>
      </c>
      <c r="AR642" s="1" t="e">
        <f>#REF!-#REF!</f>
        <v>#REF!</v>
      </c>
      <c r="AS642" s="1" t="e">
        <f>#REF!-#REF!</f>
        <v>#REF!</v>
      </c>
      <c r="AT642" s="1" t="e">
        <f>#REF!-#REF!</f>
        <v>#REF!</v>
      </c>
      <c r="AU642" s="1" t="e">
        <f>#REF!-#REF!</f>
        <v>#REF!</v>
      </c>
      <c r="AV642" s="1" t="e">
        <f>#REF!-#REF!</f>
        <v>#REF!</v>
      </c>
      <c r="AW642" s="1" t="e">
        <f>#REF!-#REF!</f>
        <v>#REF!</v>
      </c>
      <c r="AX642" s="1" t="e">
        <f>#REF!-#REF!</f>
        <v>#REF!</v>
      </c>
      <c r="AY642" s="1" t="e">
        <f>#REF!-#REF!</f>
        <v>#REF!</v>
      </c>
      <c r="AZ642" s="1" t="e">
        <f>#REF!-#REF!</f>
        <v>#REF!</v>
      </c>
      <c r="BA642" s="1" t="e">
        <f>#REF!-#REF!</f>
        <v>#REF!</v>
      </c>
      <c r="BB642" s="1" t="e">
        <f>#REF!-#REF!</f>
        <v>#REF!</v>
      </c>
      <c r="BC642" s="1" t="e">
        <f>#REF!-#REF!</f>
        <v>#REF!</v>
      </c>
      <c r="BD642" s="1" t="e">
        <f>#REF!-#REF!</f>
        <v>#REF!</v>
      </c>
      <c r="BE642" s="1" t="e">
        <f>#REF!-#REF!</f>
        <v>#REF!</v>
      </c>
      <c r="BF642" s="1" t="e">
        <f>#REF!-#REF!</f>
        <v>#REF!</v>
      </c>
      <c r="BG642" s="1" t="e">
        <f>#REF!-#REF!</f>
        <v>#REF!</v>
      </c>
      <c r="BH642" s="1" t="e">
        <f>#REF!-#REF!</f>
        <v>#REF!</v>
      </c>
      <c r="BI642" s="1" t="e">
        <f>#REF!-#REF!</f>
        <v>#REF!</v>
      </c>
      <c r="BJ642" s="1" t="e">
        <f>#REF!-#REF!</f>
        <v>#REF!</v>
      </c>
      <c r="BK642" s="1" t="e">
        <f>#REF!-#REF!</f>
        <v>#REF!</v>
      </c>
      <c r="BL642" s="1" t="e">
        <f>#REF!-#REF!</f>
        <v>#REF!</v>
      </c>
      <c r="BM642" s="1" t="e">
        <f>#REF!-#REF!</f>
        <v>#REF!</v>
      </c>
      <c r="BN642" s="1" t="e">
        <f>#REF!-#REF!</f>
        <v>#REF!</v>
      </c>
      <c r="BO642" s="1" t="e">
        <f>#REF!-#REF!</f>
        <v>#REF!</v>
      </c>
      <c r="BP642" s="1" t="e">
        <f>#REF!-#REF!</f>
        <v>#REF!</v>
      </c>
      <c r="BQ642" s="1" t="e">
        <f>#REF!-#REF!</f>
        <v>#REF!</v>
      </c>
      <c r="BR642" s="1" t="e">
        <f>#REF!-#REF!</f>
        <v>#REF!</v>
      </c>
      <c r="BS642" s="1" t="e">
        <f>#REF!-#REF!</f>
        <v>#REF!</v>
      </c>
      <c r="BT642" s="1" t="e">
        <f>#REF!-#REF!</f>
        <v>#REF!</v>
      </c>
      <c r="BU642" s="1" t="e">
        <f>#REF!-#REF!</f>
        <v>#REF!</v>
      </c>
      <c r="BV642" s="1" t="e">
        <f>#REF!-#REF!</f>
        <v>#REF!</v>
      </c>
    </row>
    <row r="643" spans="7:74" hidden="1" x14ac:dyDescent="0.35">
      <c r="G643" s="1" t="e">
        <f>#REF!-#REF!</f>
        <v>#REF!</v>
      </c>
      <c r="H643" s="1" t="e">
        <f>#REF!-#REF!</f>
        <v>#REF!</v>
      </c>
      <c r="I643" s="1" t="e">
        <f>#REF!-#REF!</f>
        <v>#REF!</v>
      </c>
      <c r="J643" s="1" t="e">
        <f>#REF!-#REF!</f>
        <v>#REF!</v>
      </c>
      <c r="K643" s="1" t="e">
        <f>#REF!-#REF!</f>
        <v>#REF!</v>
      </c>
      <c r="L643" s="1" t="e">
        <f>#REF!-#REF!</f>
        <v>#REF!</v>
      </c>
      <c r="M643" s="1" t="e">
        <f>#REF!-#REF!</f>
        <v>#REF!</v>
      </c>
      <c r="N643" s="1" t="e">
        <f>#REF!-#REF!</f>
        <v>#REF!</v>
      </c>
      <c r="O643" s="1" t="e">
        <f>#REF!-#REF!</f>
        <v>#REF!</v>
      </c>
      <c r="P643" s="1" t="e">
        <f>#REF!-#REF!</f>
        <v>#REF!</v>
      </c>
      <c r="Q643" s="1" t="e">
        <f>#REF!-#REF!</f>
        <v>#REF!</v>
      </c>
      <c r="R643" s="1" t="e">
        <f>#REF!-#REF!</f>
        <v>#REF!</v>
      </c>
      <c r="S643" s="1" t="e">
        <f>#REF!-#REF!</f>
        <v>#REF!</v>
      </c>
      <c r="T643" s="1" t="e">
        <f>#REF!-#REF!</f>
        <v>#REF!</v>
      </c>
      <c r="U643" s="1" t="e">
        <f>#REF!-#REF!</f>
        <v>#REF!</v>
      </c>
      <c r="V643" s="1" t="e">
        <f>#REF!-#REF!</f>
        <v>#REF!</v>
      </c>
      <c r="W643" s="1" t="e">
        <f>#REF!-#REF!</f>
        <v>#REF!</v>
      </c>
      <c r="X643" s="1" t="e">
        <f>#REF!-#REF!</f>
        <v>#REF!</v>
      </c>
      <c r="Y643" s="1" t="e">
        <f>#REF!-#REF!</f>
        <v>#REF!</v>
      </c>
      <c r="Z643" s="1" t="e">
        <f>#REF!-#REF!</f>
        <v>#REF!</v>
      </c>
      <c r="AA643" s="1" t="e">
        <f>#REF!-#REF!</f>
        <v>#REF!</v>
      </c>
      <c r="AB643" s="1" t="e">
        <f>#REF!-#REF!</f>
        <v>#REF!</v>
      </c>
      <c r="AC643" s="1" t="e">
        <f>#REF!-#REF!</f>
        <v>#REF!</v>
      </c>
      <c r="AD643" s="1" t="e">
        <f>#REF!-#REF!</f>
        <v>#REF!</v>
      </c>
      <c r="AE643" s="1" t="e">
        <f>#REF!-#REF!</f>
        <v>#REF!</v>
      </c>
      <c r="AF643" s="1" t="e">
        <f>#REF!-#REF!</f>
        <v>#REF!</v>
      </c>
      <c r="AG643" s="1" t="e">
        <f>#REF!-#REF!</f>
        <v>#REF!</v>
      </c>
      <c r="AH643" s="1" t="e">
        <f>#REF!-#REF!</f>
        <v>#REF!</v>
      </c>
      <c r="AI643" s="1" t="e">
        <f>#REF!-#REF!</f>
        <v>#REF!</v>
      </c>
      <c r="AJ643" s="1" t="e">
        <f>#REF!-#REF!</f>
        <v>#REF!</v>
      </c>
      <c r="AK643" s="1" t="e">
        <f>#REF!-#REF!</f>
        <v>#REF!</v>
      </c>
      <c r="AL643" s="1" t="e">
        <f>#REF!-#REF!</f>
        <v>#REF!</v>
      </c>
      <c r="AM643" s="1" t="e">
        <f>#REF!-#REF!</f>
        <v>#REF!</v>
      </c>
      <c r="AN643" s="1" t="e">
        <f>#REF!-#REF!</f>
        <v>#REF!</v>
      </c>
      <c r="AO643" s="1" t="e">
        <f>#REF!-#REF!</f>
        <v>#REF!</v>
      </c>
      <c r="AP643" s="1" t="e">
        <f>#REF!-#REF!</f>
        <v>#REF!</v>
      </c>
      <c r="AQ643" s="1" t="e">
        <f>#REF!-#REF!</f>
        <v>#REF!</v>
      </c>
      <c r="AR643" s="1" t="e">
        <f>#REF!-#REF!</f>
        <v>#REF!</v>
      </c>
      <c r="AS643" s="1" t="e">
        <f>#REF!-#REF!</f>
        <v>#REF!</v>
      </c>
      <c r="AT643" s="1" t="e">
        <f>#REF!-#REF!</f>
        <v>#REF!</v>
      </c>
      <c r="AU643" s="1" t="e">
        <f>#REF!-#REF!</f>
        <v>#REF!</v>
      </c>
      <c r="AV643" s="1" t="e">
        <f>#REF!-#REF!</f>
        <v>#REF!</v>
      </c>
      <c r="AW643" s="1" t="e">
        <f>#REF!-#REF!</f>
        <v>#REF!</v>
      </c>
      <c r="AX643" s="1" t="e">
        <f>#REF!-#REF!</f>
        <v>#REF!</v>
      </c>
      <c r="AY643" s="1" t="e">
        <f>#REF!-#REF!</f>
        <v>#REF!</v>
      </c>
      <c r="AZ643" s="1" t="e">
        <f>#REF!-#REF!</f>
        <v>#REF!</v>
      </c>
      <c r="BA643" s="1" t="e">
        <f>#REF!-#REF!</f>
        <v>#REF!</v>
      </c>
      <c r="BB643" s="1" t="e">
        <f>#REF!-#REF!</f>
        <v>#REF!</v>
      </c>
      <c r="BC643" s="1" t="e">
        <f>#REF!-#REF!</f>
        <v>#REF!</v>
      </c>
      <c r="BD643" s="1" t="e">
        <f>#REF!-#REF!</f>
        <v>#REF!</v>
      </c>
      <c r="BE643" s="1" t="e">
        <f>#REF!-#REF!</f>
        <v>#REF!</v>
      </c>
      <c r="BF643" s="1" t="e">
        <f>#REF!-#REF!</f>
        <v>#REF!</v>
      </c>
      <c r="BG643" s="1" t="e">
        <f>#REF!-#REF!</f>
        <v>#REF!</v>
      </c>
      <c r="BH643" s="1" t="e">
        <f>#REF!-#REF!</f>
        <v>#REF!</v>
      </c>
      <c r="BI643" s="1" t="e">
        <f>#REF!-#REF!</f>
        <v>#REF!</v>
      </c>
      <c r="BJ643" s="1" t="e">
        <f>#REF!-#REF!</f>
        <v>#REF!</v>
      </c>
      <c r="BK643" s="1" t="e">
        <f>#REF!-#REF!</f>
        <v>#REF!</v>
      </c>
      <c r="BL643" s="1" t="e">
        <f>#REF!-#REF!</f>
        <v>#REF!</v>
      </c>
      <c r="BM643" s="1" t="e">
        <f>#REF!-#REF!</f>
        <v>#REF!</v>
      </c>
      <c r="BN643" s="1" t="e">
        <f>#REF!-#REF!</f>
        <v>#REF!</v>
      </c>
      <c r="BO643" s="1" t="e">
        <f>#REF!-#REF!</f>
        <v>#REF!</v>
      </c>
      <c r="BP643" s="1" t="e">
        <f>#REF!-#REF!</f>
        <v>#REF!</v>
      </c>
      <c r="BQ643" s="1" t="e">
        <f>#REF!-#REF!</f>
        <v>#REF!</v>
      </c>
      <c r="BR643" s="1" t="e">
        <f>#REF!-#REF!</f>
        <v>#REF!</v>
      </c>
      <c r="BS643" s="1" t="e">
        <f>#REF!-#REF!</f>
        <v>#REF!</v>
      </c>
      <c r="BT643" s="1" t="e">
        <f>#REF!-#REF!</f>
        <v>#REF!</v>
      </c>
      <c r="BU643" s="1" t="e">
        <f>#REF!-#REF!</f>
        <v>#REF!</v>
      </c>
      <c r="BV643" s="1" t="e">
        <f>#REF!-#REF!</f>
        <v>#REF!</v>
      </c>
    </row>
    <row r="644" spans="7:74" hidden="1" x14ac:dyDescent="0.35">
      <c r="G644" s="1" t="e">
        <f>#REF!-#REF!</f>
        <v>#REF!</v>
      </c>
      <c r="H644" s="1" t="e">
        <f>#REF!-#REF!</f>
        <v>#REF!</v>
      </c>
      <c r="I644" s="1" t="e">
        <f>#REF!-#REF!</f>
        <v>#REF!</v>
      </c>
      <c r="J644" s="1" t="e">
        <f>#REF!-#REF!</f>
        <v>#REF!</v>
      </c>
      <c r="K644" s="1" t="e">
        <f>#REF!-#REF!</f>
        <v>#REF!</v>
      </c>
      <c r="L644" s="1" t="e">
        <f>#REF!-#REF!</f>
        <v>#REF!</v>
      </c>
      <c r="M644" s="1" t="e">
        <f>#REF!-#REF!</f>
        <v>#REF!</v>
      </c>
      <c r="N644" s="1" t="e">
        <f>#REF!-#REF!</f>
        <v>#REF!</v>
      </c>
      <c r="O644" s="1" t="e">
        <f>#REF!-#REF!</f>
        <v>#REF!</v>
      </c>
      <c r="P644" s="1" t="e">
        <f>#REF!-#REF!</f>
        <v>#REF!</v>
      </c>
      <c r="Q644" s="1" t="e">
        <f>#REF!-#REF!</f>
        <v>#REF!</v>
      </c>
      <c r="R644" s="1" t="e">
        <f>#REF!-#REF!</f>
        <v>#REF!</v>
      </c>
      <c r="S644" s="1" t="e">
        <f>#REF!-#REF!</f>
        <v>#REF!</v>
      </c>
      <c r="T644" s="1" t="e">
        <f>#REF!-#REF!</f>
        <v>#REF!</v>
      </c>
      <c r="U644" s="1" t="e">
        <f>#REF!-#REF!</f>
        <v>#REF!</v>
      </c>
      <c r="V644" s="1" t="e">
        <f>#REF!-#REF!</f>
        <v>#REF!</v>
      </c>
      <c r="W644" s="1" t="e">
        <f>#REF!-#REF!</f>
        <v>#REF!</v>
      </c>
      <c r="X644" s="1" t="e">
        <f>#REF!-#REF!</f>
        <v>#REF!</v>
      </c>
      <c r="Y644" s="1" t="e">
        <f>#REF!-#REF!</f>
        <v>#REF!</v>
      </c>
      <c r="Z644" s="1" t="e">
        <f>#REF!-#REF!</f>
        <v>#REF!</v>
      </c>
      <c r="AA644" s="1" t="e">
        <f>#REF!-#REF!</f>
        <v>#REF!</v>
      </c>
      <c r="AB644" s="1" t="e">
        <f>#REF!-#REF!</f>
        <v>#REF!</v>
      </c>
      <c r="AC644" s="1" t="e">
        <f>#REF!-#REF!</f>
        <v>#REF!</v>
      </c>
      <c r="AD644" s="1" t="e">
        <f>#REF!-#REF!</f>
        <v>#REF!</v>
      </c>
      <c r="AE644" s="1" t="e">
        <f>#REF!-#REF!</f>
        <v>#REF!</v>
      </c>
      <c r="AF644" s="1" t="e">
        <f>#REF!-#REF!</f>
        <v>#REF!</v>
      </c>
      <c r="AG644" s="1" t="e">
        <f>#REF!-#REF!</f>
        <v>#REF!</v>
      </c>
      <c r="AH644" s="1" t="e">
        <f>#REF!-#REF!</f>
        <v>#REF!</v>
      </c>
      <c r="AI644" s="1" t="e">
        <f>#REF!-#REF!</f>
        <v>#REF!</v>
      </c>
      <c r="AJ644" s="1" t="e">
        <f>#REF!-#REF!</f>
        <v>#REF!</v>
      </c>
      <c r="AK644" s="1" t="e">
        <f>#REF!-#REF!</f>
        <v>#REF!</v>
      </c>
      <c r="AL644" s="1" t="e">
        <f>#REF!-#REF!</f>
        <v>#REF!</v>
      </c>
      <c r="AM644" s="1" t="e">
        <f>#REF!-#REF!</f>
        <v>#REF!</v>
      </c>
      <c r="AN644" s="1" t="e">
        <f>#REF!-#REF!</f>
        <v>#REF!</v>
      </c>
      <c r="AO644" s="1" t="e">
        <f>#REF!-#REF!</f>
        <v>#REF!</v>
      </c>
      <c r="AP644" s="1" t="e">
        <f>#REF!-#REF!</f>
        <v>#REF!</v>
      </c>
      <c r="AQ644" s="1" t="e">
        <f>#REF!-#REF!</f>
        <v>#REF!</v>
      </c>
      <c r="AR644" s="1" t="e">
        <f>#REF!-#REF!</f>
        <v>#REF!</v>
      </c>
      <c r="AS644" s="1" t="e">
        <f>#REF!-#REF!</f>
        <v>#REF!</v>
      </c>
      <c r="AT644" s="1" t="e">
        <f>#REF!-#REF!</f>
        <v>#REF!</v>
      </c>
      <c r="AU644" s="1" t="e">
        <f>#REF!-#REF!</f>
        <v>#REF!</v>
      </c>
      <c r="AV644" s="1" t="e">
        <f>#REF!-#REF!</f>
        <v>#REF!</v>
      </c>
      <c r="AW644" s="1" t="e">
        <f>#REF!-#REF!</f>
        <v>#REF!</v>
      </c>
      <c r="AX644" s="1" t="e">
        <f>#REF!-#REF!</f>
        <v>#REF!</v>
      </c>
      <c r="AY644" s="1" t="e">
        <f>#REF!-#REF!</f>
        <v>#REF!</v>
      </c>
      <c r="AZ644" s="1" t="e">
        <f>#REF!-#REF!</f>
        <v>#REF!</v>
      </c>
      <c r="BA644" s="1" t="e">
        <f>#REF!-#REF!</f>
        <v>#REF!</v>
      </c>
      <c r="BB644" s="1" t="e">
        <f>#REF!-#REF!</f>
        <v>#REF!</v>
      </c>
      <c r="BC644" s="1" t="e">
        <f>#REF!-#REF!</f>
        <v>#REF!</v>
      </c>
      <c r="BD644" s="1" t="e">
        <f>#REF!-#REF!</f>
        <v>#REF!</v>
      </c>
      <c r="BE644" s="1" t="e">
        <f>#REF!-#REF!</f>
        <v>#REF!</v>
      </c>
      <c r="BF644" s="1" t="e">
        <f>#REF!-#REF!</f>
        <v>#REF!</v>
      </c>
      <c r="BG644" s="1" t="e">
        <f>#REF!-#REF!</f>
        <v>#REF!</v>
      </c>
      <c r="BH644" s="1" t="e">
        <f>#REF!-#REF!</f>
        <v>#REF!</v>
      </c>
      <c r="BI644" s="1" t="e">
        <f>#REF!-#REF!</f>
        <v>#REF!</v>
      </c>
      <c r="BJ644" s="1" t="e">
        <f>#REF!-#REF!</f>
        <v>#REF!</v>
      </c>
      <c r="BK644" s="1" t="e">
        <f>#REF!-#REF!</f>
        <v>#REF!</v>
      </c>
      <c r="BL644" s="1" t="e">
        <f>#REF!-#REF!</f>
        <v>#REF!</v>
      </c>
      <c r="BM644" s="1" t="e">
        <f>#REF!-#REF!</f>
        <v>#REF!</v>
      </c>
      <c r="BN644" s="1" t="e">
        <f>#REF!-#REF!</f>
        <v>#REF!</v>
      </c>
      <c r="BO644" s="1" t="e">
        <f>#REF!-#REF!</f>
        <v>#REF!</v>
      </c>
      <c r="BP644" s="1" t="e">
        <f>#REF!-#REF!</f>
        <v>#REF!</v>
      </c>
      <c r="BQ644" s="1" t="e">
        <f>#REF!-#REF!</f>
        <v>#REF!</v>
      </c>
      <c r="BR644" s="1" t="e">
        <f>#REF!-#REF!</f>
        <v>#REF!</v>
      </c>
      <c r="BS644" s="1" t="e">
        <f>#REF!-#REF!</f>
        <v>#REF!</v>
      </c>
      <c r="BT644" s="1" t="e">
        <f>#REF!-#REF!</f>
        <v>#REF!</v>
      </c>
      <c r="BU644" s="1" t="e">
        <f>#REF!-#REF!</f>
        <v>#REF!</v>
      </c>
      <c r="BV644" s="1" t="e">
        <f>#REF!-#REF!</f>
        <v>#REF!</v>
      </c>
    </row>
    <row r="645" spans="7:74" hidden="1" x14ac:dyDescent="0.35">
      <c r="G645" s="1" t="e">
        <f>G214-#REF!</f>
        <v>#REF!</v>
      </c>
      <c r="H645" s="1" t="e">
        <f>H214-#REF!</f>
        <v>#REF!</v>
      </c>
      <c r="I645" s="1" t="e">
        <f>I214-#REF!</f>
        <v>#REF!</v>
      </c>
      <c r="J645" s="1" t="e">
        <f>J214-#REF!</f>
        <v>#REF!</v>
      </c>
      <c r="K645" s="1" t="e">
        <f>K214-#REF!</f>
        <v>#REF!</v>
      </c>
      <c r="L645" s="1" t="e">
        <f>L214-#REF!</f>
        <v>#REF!</v>
      </c>
      <c r="M645" s="1" t="e">
        <f>M214-#REF!</f>
        <v>#REF!</v>
      </c>
      <c r="N645" s="1" t="e">
        <f>N214-#REF!</f>
        <v>#REF!</v>
      </c>
      <c r="O645" s="1" t="e">
        <f>O214-#REF!</f>
        <v>#REF!</v>
      </c>
      <c r="P645" s="1" t="e">
        <f>P214-#REF!</f>
        <v>#REF!</v>
      </c>
      <c r="Q645" s="1" t="e">
        <f>Q214-#REF!</f>
        <v>#REF!</v>
      </c>
      <c r="R645" s="1" t="e">
        <f>R214-#REF!</f>
        <v>#REF!</v>
      </c>
      <c r="S645" s="1" t="e">
        <f>S214-#REF!</f>
        <v>#REF!</v>
      </c>
      <c r="T645" s="1" t="e">
        <f>T214-#REF!</f>
        <v>#REF!</v>
      </c>
      <c r="U645" s="1" t="e">
        <f>U214-#REF!</f>
        <v>#REF!</v>
      </c>
      <c r="V645" s="1" t="e">
        <f>V214-#REF!</f>
        <v>#REF!</v>
      </c>
      <c r="W645" s="1" t="e">
        <f>W214-#REF!</f>
        <v>#REF!</v>
      </c>
      <c r="X645" s="1" t="e">
        <f>X214-#REF!</f>
        <v>#REF!</v>
      </c>
      <c r="Y645" s="1" t="e">
        <f>Y214-#REF!</f>
        <v>#REF!</v>
      </c>
      <c r="Z645" s="1" t="e">
        <f>Z214-#REF!</f>
        <v>#REF!</v>
      </c>
      <c r="AA645" s="1" t="e">
        <f>AA214-#REF!</f>
        <v>#REF!</v>
      </c>
      <c r="AB645" s="1" t="e">
        <f>AB214-#REF!</f>
        <v>#REF!</v>
      </c>
      <c r="AC645" s="1" t="e">
        <f>AC214-#REF!</f>
        <v>#REF!</v>
      </c>
      <c r="AD645" s="1" t="e">
        <f>AD214-#REF!</f>
        <v>#REF!</v>
      </c>
      <c r="AE645" s="1" t="e">
        <f>AE214-#REF!</f>
        <v>#REF!</v>
      </c>
      <c r="AF645" s="1" t="e">
        <f>AF214-#REF!</f>
        <v>#REF!</v>
      </c>
      <c r="AG645" s="1" t="e">
        <f>AG214-#REF!</f>
        <v>#REF!</v>
      </c>
      <c r="AH645" s="1" t="e">
        <f>AH214-#REF!</f>
        <v>#REF!</v>
      </c>
      <c r="AI645" s="1" t="e">
        <f>AI214-#REF!</f>
        <v>#REF!</v>
      </c>
      <c r="AJ645" s="1" t="e">
        <f>AJ214-#REF!</f>
        <v>#REF!</v>
      </c>
      <c r="AK645" s="1" t="e">
        <f>AK214-#REF!</f>
        <v>#REF!</v>
      </c>
      <c r="AL645" s="1" t="e">
        <f>AL214-#REF!</f>
        <v>#REF!</v>
      </c>
      <c r="AM645" s="1" t="e">
        <f>AM214-#REF!</f>
        <v>#REF!</v>
      </c>
      <c r="AN645" s="1" t="e">
        <f>AN214-#REF!</f>
        <v>#REF!</v>
      </c>
      <c r="AO645" s="1" t="e">
        <f>AO214-#REF!</f>
        <v>#REF!</v>
      </c>
      <c r="AP645" s="1" t="e">
        <f>AP214-#REF!</f>
        <v>#REF!</v>
      </c>
      <c r="AQ645" s="1" t="e">
        <f>AQ214-#REF!</f>
        <v>#REF!</v>
      </c>
      <c r="AR645" s="1" t="e">
        <f>AR214-#REF!</f>
        <v>#REF!</v>
      </c>
      <c r="AS645" s="1" t="e">
        <f>AS214-#REF!</f>
        <v>#REF!</v>
      </c>
      <c r="AT645" s="1" t="e">
        <f>AT214-#REF!</f>
        <v>#REF!</v>
      </c>
      <c r="AU645" s="1" t="e">
        <f>AU214-#REF!</f>
        <v>#REF!</v>
      </c>
      <c r="AV645" s="1" t="e">
        <f>AV214-#REF!</f>
        <v>#REF!</v>
      </c>
      <c r="AW645" s="1" t="e">
        <f>AW214-#REF!</f>
        <v>#REF!</v>
      </c>
      <c r="AX645" s="1" t="e">
        <f>AX214-#REF!</f>
        <v>#REF!</v>
      </c>
      <c r="AY645" s="1" t="e">
        <f>AY214-#REF!</f>
        <v>#REF!</v>
      </c>
      <c r="AZ645" s="1" t="e">
        <f>AZ214-#REF!</f>
        <v>#REF!</v>
      </c>
      <c r="BA645" s="1" t="e">
        <f>BA214-#REF!</f>
        <v>#REF!</v>
      </c>
      <c r="BB645" s="1" t="e">
        <f>BB214-#REF!</f>
        <v>#REF!</v>
      </c>
      <c r="BC645" s="1" t="e">
        <f>BC214-#REF!</f>
        <v>#REF!</v>
      </c>
      <c r="BD645" s="1" t="e">
        <f>BD214-#REF!</f>
        <v>#REF!</v>
      </c>
      <c r="BE645" s="1" t="e">
        <f>BE214-#REF!</f>
        <v>#REF!</v>
      </c>
      <c r="BF645" s="1" t="e">
        <f>BF214-#REF!</f>
        <v>#REF!</v>
      </c>
      <c r="BG645" s="1" t="e">
        <f>BG214-#REF!</f>
        <v>#REF!</v>
      </c>
      <c r="BH645" s="1" t="e">
        <f>BH214-#REF!</f>
        <v>#REF!</v>
      </c>
      <c r="BI645" s="1" t="e">
        <f>BI214-#REF!</f>
        <v>#REF!</v>
      </c>
      <c r="BJ645" s="1" t="e">
        <f>BJ214-#REF!</f>
        <v>#REF!</v>
      </c>
      <c r="BK645" s="1" t="e">
        <f>BK214-#REF!</f>
        <v>#REF!</v>
      </c>
      <c r="BL645" s="1" t="e">
        <f>BL214-#REF!</f>
        <v>#REF!</v>
      </c>
      <c r="BM645" s="1" t="e">
        <f>BM214-#REF!</f>
        <v>#REF!</v>
      </c>
      <c r="BN645" s="1" t="e">
        <f>BN214-#REF!</f>
        <v>#REF!</v>
      </c>
      <c r="BO645" s="1" t="e">
        <f>BO214-#REF!</f>
        <v>#REF!</v>
      </c>
      <c r="BP645" s="1" t="e">
        <f>BP214-#REF!</f>
        <v>#REF!</v>
      </c>
      <c r="BQ645" s="1" t="e">
        <f>BQ214-#REF!</f>
        <v>#REF!</v>
      </c>
      <c r="BR645" s="1" t="e">
        <f>BR214-#REF!</f>
        <v>#REF!</v>
      </c>
      <c r="BS645" s="1" t="e">
        <f>BS214-#REF!</f>
        <v>#REF!</v>
      </c>
      <c r="BT645" s="1" t="e">
        <f>BT214-#REF!</f>
        <v>#REF!</v>
      </c>
      <c r="BU645" s="1" t="e">
        <f>BU214-#REF!</f>
        <v>#REF!</v>
      </c>
      <c r="BV645" s="1" t="e">
        <f>BV214-#REF!</f>
        <v>#REF!</v>
      </c>
    </row>
    <row r="646" spans="7:74" hidden="1" x14ac:dyDescent="0.35">
      <c r="G646" s="1" t="e">
        <f>#REF!-#REF!</f>
        <v>#REF!</v>
      </c>
      <c r="H646" s="1" t="e">
        <f>#REF!-#REF!</f>
        <v>#REF!</v>
      </c>
      <c r="I646" s="1" t="e">
        <f>#REF!-#REF!</f>
        <v>#REF!</v>
      </c>
      <c r="J646" s="1" t="e">
        <f>#REF!-#REF!</f>
        <v>#REF!</v>
      </c>
      <c r="K646" s="1" t="e">
        <f>#REF!-#REF!</f>
        <v>#REF!</v>
      </c>
      <c r="L646" s="1" t="e">
        <f>#REF!-#REF!</f>
        <v>#REF!</v>
      </c>
      <c r="M646" s="1" t="e">
        <f>#REF!-#REF!</f>
        <v>#REF!</v>
      </c>
      <c r="N646" s="1" t="e">
        <f>#REF!-#REF!</f>
        <v>#REF!</v>
      </c>
      <c r="O646" s="1" t="e">
        <f>#REF!-#REF!</f>
        <v>#REF!</v>
      </c>
      <c r="P646" s="1" t="e">
        <f>#REF!-#REF!</f>
        <v>#REF!</v>
      </c>
      <c r="Q646" s="1" t="e">
        <f>#REF!-#REF!</f>
        <v>#REF!</v>
      </c>
      <c r="R646" s="1" t="e">
        <f>#REF!-#REF!</f>
        <v>#REF!</v>
      </c>
      <c r="S646" s="1" t="e">
        <f>#REF!-#REF!</f>
        <v>#REF!</v>
      </c>
      <c r="T646" s="1" t="e">
        <f>#REF!-#REF!</f>
        <v>#REF!</v>
      </c>
      <c r="U646" s="1" t="e">
        <f>#REF!-#REF!</f>
        <v>#REF!</v>
      </c>
      <c r="V646" s="1" t="e">
        <f>#REF!-#REF!</f>
        <v>#REF!</v>
      </c>
      <c r="W646" s="1" t="e">
        <f>#REF!-#REF!</f>
        <v>#REF!</v>
      </c>
      <c r="X646" s="1" t="e">
        <f>#REF!-#REF!</f>
        <v>#REF!</v>
      </c>
      <c r="Y646" s="1" t="e">
        <f>#REF!-#REF!</f>
        <v>#REF!</v>
      </c>
      <c r="Z646" s="1" t="e">
        <f>#REF!-#REF!</f>
        <v>#REF!</v>
      </c>
      <c r="AA646" s="1" t="e">
        <f>#REF!-#REF!</f>
        <v>#REF!</v>
      </c>
      <c r="AB646" s="1" t="e">
        <f>#REF!-#REF!</f>
        <v>#REF!</v>
      </c>
      <c r="AC646" s="1" t="e">
        <f>#REF!-#REF!</f>
        <v>#REF!</v>
      </c>
      <c r="AD646" s="1" t="e">
        <f>#REF!-#REF!</f>
        <v>#REF!</v>
      </c>
      <c r="AE646" s="1" t="e">
        <f>#REF!-#REF!</f>
        <v>#REF!</v>
      </c>
      <c r="AF646" s="1" t="e">
        <f>#REF!-#REF!</f>
        <v>#REF!</v>
      </c>
      <c r="AG646" s="1" t="e">
        <f>#REF!-#REF!</f>
        <v>#REF!</v>
      </c>
      <c r="AH646" s="1" t="e">
        <f>#REF!-#REF!</f>
        <v>#REF!</v>
      </c>
      <c r="AI646" s="1" t="e">
        <f>#REF!-#REF!</f>
        <v>#REF!</v>
      </c>
      <c r="AJ646" s="1" t="e">
        <f>#REF!-#REF!</f>
        <v>#REF!</v>
      </c>
      <c r="AK646" s="1" t="e">
        <f>#REF!-#REF!</f>
        <v>#REF!</v>
      </c>
      <c r="AL646" s="1" t="e">
        <f>#REF!-#REF!</f>
        <v>#REF!</v>
      </c>
      <c r="AM646" s="1" t="e">
        <f>#REF!-#REF!</f>
        <v>#REF!</v>
      </c>
      <c r="AN646" s="1" t="e">
        <f>#REF!-#REF!</f>
        <v>#REF!</v>
      </c>
      <c r="AO646" s="1" t="e">
        <f>#REF!-#REF!</f>
        <v>#REF!</v>
      </c>
      <c r="AP646" s="1" t="e">
        <f>#REF!-#REF!</f>
        <v>#REF!</v>
      </c>
      <c r="AQ646" s="1" t="e">
        <f>#REF!-#REF!</f>
        <v>#REF!</v>
      </c>
      <c r="AR646" s="1" t="e">
        <f>#REF!-#REF!</f>
        <v>#REF!</v>
      </c>
      <c r="AS646" s="1" t="e">
        <f>#REF!-#REF!</f>
        <v>#REF!</v>
      </c>
      <c r="AT646" s="1" t="e">
        <f>#REF!-#REF!</f>
        <v>#REF!</v>
      </c>
      <c r="AU646" s="1" t="e">
        <f>#REF!-#REF!</f>
        <v>#REF!</v>
      </c>
      <c r="AV646" s="1" t="e">
        <f>#REF!-#REF!</f>
        <v>#REF!</v>
      </c>
      <c r="AW646" s="1" t="e">
        <f>#REF!-#REF!</f>
        <v>#REF!</v>
      </c>
      <c r="AX646" s="1" t="e">
        <f>#REF!-#REF!</f>
        <v>#REF!</v>
      </c>
      <c r="AY646" s="1" t="e">
        <f>#REF!-#REF!</f>
        <v>#REF!</v>
      </c>
      <c r="AZ646" s="1" t="e">
        <f>#REF!-#REF!</f>
        <v>#REF!</v>
      </c>
      <c r="BA646" s="1" t="e">
        <f>#REF!-#REF!</f>
        <v>#REF!</v>
      </c>
      <c r="BB646" s="1" t="e">
        <f>#REF!-#REF!</f>
        <v>#REF!</v>
      </c>
      <c r="BC646" s="1" t="e">
        <f>#REF!-#REF!</f>
        <v>#REF!</v>
      </c>
      <c r="BD646" s="1" t="e">
        <f>#REF!-#REF!</f>
        <v>#REF!</v>
      </c>
      <c r="BE646" s="1" t="e">
        <f>#REF!-#REF!</f>
        <v>#REF!</v>
      </c>
      <c r="BF646" s="1" t="e">
        <f>#REF!-#REF!</f>
        <v>#REF!</v>
      </c>
      <c r="BG646" s="1" t="e">
        <f>#REF!-#REF!</f>
        <v>#REF!</v>
      </c>
      <c r="BH646" s="1" t="e">
        <f>#REF!-#REF!</f>
        <v>#REF!</v>
      </c>
      <c r="BI646" s="1" t="e">
        <f>#REF!-#REF!</f>
        <v>#REF!</v>
      </c>
      <c r="BJ646" s="1" t="e">
        <f>#REF!-#REF!</f>
        <v>#REF!</v>
      </c>
      <c r="BK646" s="1" t="e">
        <f>#REF!-#REF!</f>
        <v>#REF!</v>
      </c>
      <c r="BL646" s="1" t="e">
        <f>#REF!-#REF!</f>
        <v>#REF!</v>
      </c>
      <c r="BM646" s="1" t="e">
        <f>#REF!-#REF!</f>
        <v>#REF!</v>
      </c>
      <c r="BN646" s="1" t="e">
        <f>#REF!-#REF!</f>
        <v>#REF!</v>
      </c>
      <c r="BO646" s="1" t="e">
        <f>#REF!-#REF!</f>
        <v>#REF!</v>
      </c>
      <c r="BP646" s="1" t="e">
        <f>#REF!-#REF!</f>
        <v>#REF!</v>
      </c>
      <c r="BQ646" s="1" t="e">
        <f>#REF!-#REF!</f>
        <v>#REF!</v>
      </c>
      <c r="BR646" s="1" t="e">
        <f>#REF!-#REF!</f>
        <v>#REF!</v>
      </c>
      <c r="BS646" s="1" t="e">
        <f>#REF!-#REF!</f>
        <v>#REF!</v>
      </c>
      <c r="BT646" s="1" t="e">
        <f>#REF!-#REF!</f>
        <v>#REF!</v>
      </c>
      <c r="BU646" s="1" t="e">
        <f>#REF!-#REF!</f>
        <v>#REF!</v>
      </c>
      <c r="BV646" s="1" t="e">
        <f>#REF!-#REF!</f>
        <v>#REF!</v>
      </c>
    </row>
    <row r="647" spans="7:74" hidden="1" x14ac:dyDescent="0.35">
      <c r="G647" s="1" t="e">
        <f>#REF!-#REF!</f>
        <v>#REF!</v>
      </c>
      <c r="H647" s="1" t="e">
        <f>#REF!-#REF!</f>
        <v>#REF!</v>
      </c>
      <c r="I647" s="1" t="e">
        <f>#REF!-#REF!</f>
        <v>#REF!</v>
      </c>
      <c r="J647" s="1" t="e">
        <f>#REF!-#REF!</f>
        <v>#REF!</v>
      </c>
      <c r="K647" s="1" t="e">
        <f>#REF!-#REF!</f>
        <v>#REF!</v>
      </c>
      <c r="L647" s="1" t="e">
        <f>#REF!-#REF!</f>
        <v>#REF!</v>
      </c>
      <c r="M647" s="1" t="e">
        <f>#REF!-#REF!</f>
        <v>#REF!</v>
      </c>
      <c r="N647" s="1" t="e">
        <f>#REF!-#REF!</f>
        <v>#REF!</v>
      </c>
      <c r="O647" s="1" t="e">
        <f>#REF!-#REF!</f>
        <v>#REF!</v>
      </c>
      <c r="P647" s="1" t="e">
        <f>#REF!-#REF!</f>
        <v>#REF!</v>
      </c>
      <c r="Q647" s="1" t="e">
        <f>#REF!-#REF!</f>
        <v>#REF!</v>
      </c>
      <c r="R647" s="1" t="e">
        <f>#REF!-#REF!</f>
        <v>#REF!</v>
      </c>
      <c r="S647" s="1" t="e">
        <f>#REF!-#REF!</f>
        <v>#REF!</v>
      </c>
      <c r="T647" s="1" t="e">
        <f>#REF!-#REF!</f>
        <v>#REF!</v>
      </c>
      <c r="U647" s="1" t="e">
        <f>#REF!-#REF!</f>
        <v>#REF!</v>
      </c>
      <c r="V647" s="1" t="e">
        <f>#REF!-#REF!</f>
        <v>#REF!</v>
      </c>
      <c r="W647" s="1" t="e">
        <f>#REF!-#REF!</f>
        <v>#REF!</v>
      </c>
      <c r="X647" s="1" t="e">
        <f>#REF!-#REF!</f>
        <v>#REF!</v>
      </c>
      <c r="Y647" s="1" t="e">
        <f>#REF!-#REF!</f>
        <v>#REF!</v>
      </c>
      <c r="Z647" s="1" t="e">
        <f>#REF!-#REF!</f>
        <v>#REF!</v>
      </c>
      <c r="AA647" s="1" t="e">
        <f>#REF!-#REF!</f>
        <v>#REF!</v>
      </c>
      <c r="AB647" s="1" t="e">
        <f>#REF!-#REF!</f>
        <v>#REF!</v>
      </c>
      <c r="AC647" s="1" t="e">
        <f>#REF!-#REF!</f>
        <v>#REF!</v>
      </c>
      <c r="AD647" s="1" t="e">
        <f>#REF!-#REF!</f>
        <v>#REF!</v>
      </c>
      <c r="AE647" s="1" t="e">
        <f>#REF!-#REF!</f>
        <v>#REF!</v>
      </c>
      <c r="AF647" s="1" t="e">
        <f>#REF!-#REF!</f>
        <v>#REF!</v>
      </c>
      <c r="AG647" s="1" t="e">
        <f>#REF!-#REF!</f>
        <v>#REF!</v>
      </c>
      <c r="AH647" s="1" t="e">
        <f>#REF!-#REF!</f>
        <v>#REF!</v>
      </c>
      <c r="AI647" s="1" t="e">
        <f>#REF!-#REF!</f>
        <v>#REF!</v>
      </c>
      <c r="AJ647" s="1" t="e">
        <f>#REF!-#REF!</f>
        <v>#REF!</v>
      </c>
      <c r="AK647" s="1" t="e">
        <f>#REF!-#REF!</f>
        <v>#REF!</v>
      </c>
      <c r="AL647" s="1" t="e">
        <f>#REF!-#REF!</f>
        <v>#REF!</v>
      </c>
      <c r="AM647" s="1" t="e">
        <f>#REF!-#REF!</f>
        <v>#REF!</v>
      </c>
      <c r="AN647" s="1" t="e">
        <f>#REF!-#REF!</f>
        <v>#REF!</v>
      </c>
      <c r="AO647" s="1" t="e">
        <f>#REF!-#REF!</f>
        <v>#REF!</v>
      </c>
      <c r="AP647" s="1" t="e">
        <f>#REF!-#REF!</f>
        <v>#REF!</v>
      </c>
      <c r="AQ647" s="1" t="e">
        <f>#REF!-#REF!</f>
        <v>#REF!</v>
      </c>
      <c r="AR647" s="1" t="e">
        <f>#REF!-#REF!</f>
        <v>#REF!</v>
      </c>
      <c r="AS647" s="1" t="e">
        <f>#REF!-#REF!</f>
        <v>#REF!</v>
      </c>
      <c r="AT647" s="1" t="e">
        <f>#REF!-#REF!</f>
        <v>#REF!</v>
      </c>
      <c r="AU647" s="1" t="e">
        <f>#REF!-#REF!</f>
        <v>#REF!</v>
      </c>
      <c r="AV647" s="1" t="e">
        <f>#REF!-#REF!</f>
        <v>#REF!</v>
      </c>
      <c r="AW647" s="1" t="e">
        <f>#REF!-#REF!</f>
        <v>#REF!</v>
      </c>
      <c r="AX647" s="1" t="e">
        <f>#REF!-#REF!</f>
        <v>#REF!</v>
      </c>
      <c r="AY647" s="1" t="e">
        <f>#REF!-#REF!</f>
        <v>#REF!</v>
      </c>
      <c r="AZ647" s="1" t="e">
        <f>#REF!-#REF!</f>
        <v>#REF!</v>
      </c>
      <c r="BA647" s="1" t="e">
        <f>#REF!-#REF!</f>
        <v>#REF!</v>
      </c>
      <c r="BB647" s="1" t="e">
        <f>#REF!-#REF!</f>
        <v>#REF!</v>
      </c>
      <c r="BC647" s="1" t="e">
        <f>#REF!-#REF!</f>
        <v>#REF!</v>
      </c>
      <c r="BD647" s="1" t="e">
        <f>#REF!-#REF!</f>
        <v>#REF!</v>
      </c>
      <c r="BE647" s="1" t="e">
        <f>#REF!-#REF!</f>
        <v>#REF!</v>
      </c>
      <c r="BF647" s="1" t="e">
        <f>#REF!-#REF!</f>
        <v>#REF!</v>
      </c>
      <c r="BG647" s="1" t="e">
        <f>#REF!-#REF!</f>
        <v>#REF!</v>
      </c>
      <c r="BH647" s="1" t="e">
        <f>#REF!-#REF!</f>
        <v>#REF!</v>
      </c>
      <c r="BI647" s="1" t="e">
        <f>#REF!-#REF!</f>
        <v>#REF!</v>
      </c>
      <c r="BJ647" s="1" t="e">
        <f>#REF!-#REF!</f>
        <v>#REF!</v>
      </c>
      <c r="BK647" s="1" t="e">
        <f>#REF!-#REF!</f>
        <v>#REF!</v>
      </c>
      <c r="BL647" s="1" t="e">
        <f>#REF!-#REF!</f>
        <v>#REF!</v>
      </c>
      <c r="BM647" s="1" t="e">
        <f>#REF!-#REF!</f>
        <v>#REF!</v>
      </c>
      <c r="BN647" s="1" t="e">
        <f>#REF!-#REF!</f>
        <v>#REF!</v>
      </c>
      <c r="BO647" s="1" t="e">
        <f>#REF!-#REF!</f>
        <v>#REF!</v>
      </c>
      <c r="BP647" s="1" t="e">
        <f>#REF!-#REF!</f>
        <v>#REF!</v>
      </c>
      <c r="BQ647" s="1" t="e">
        <f>#REF!-#REF!</f>
        <v>#REF!</v>
      </c>
      <c r="BR647" s="1" t="e">
        <f>#REF!-#REF!</f>
        <v>#REF!</v>
      </c>
      <c r="BS647" s="1" t="e">
        <f>#REF!-#REF!</f>
        <v>#REF!</v>
      </c>
      <c r="BT647" s="1" t="e">
        <f>#REF!-#REF!</f>
        <v>#REF!</v>
      </c>
      <c r="BU647" s="1" t="e">
        <f>#REF!-#REF!</f>
        <v>#REF!</v>
      </c>
      <c r="BV647" s="1" t="e">
        <f>#REF!-#REF!</f>
        <v>#REF!</v>
      </c>
    </row>
    <row r="648" spans="7:74" hidden="1" x14ac:dyDescent="0.35">
      <c r="G648" s="1" t="e">
        <f>G215-#REF!</f>
        <v>#REF!</v>
      </c>
      <c r="H648" s="1" t="e">
        <f>H215-#REF!</f>
        <v>#REF!</v>
      </c>
      <c r="I648" s="1" t="e">
        <f>I215-#REF!</f>
        <v>#REF!</v>
      </c>
      <c r="J648" s="1" t="e">
        <f>J215-#REF!</f>
        <v>#REF!</v>
      </c>
      <c r="K648" s="1" t="e">
        <f>K215-#REF!</f>
        <v>#REF!</v>
      </c>
      <c r="L648" s="1" t="e">
        <f>L215-#REF!</f>
        <v>#REF!</v>
      </c>
      <c r="M648" s="1" t="e">
        <f>M215-#REF!</f>
        <v>#REF!</v>
      </c>
      <c r="N648" s="1" t="e">
        <f>N215-#REF!</f>
        <v>#REF!</v>
      </c>
      <c r="O648" s="1" t="e">
        <f>O215-#REF!</f>
        <v>#REF!</v>
      </c>
      <c r="P648" s="1" t="e">
        <f>P215-#REF!</f>
        <v>#REF!</v>
      </c>
      <c r="Q648" s="1" t="e">
        <f>Q215-#REF!</f>
        <v>#REF!</v>
      </c>
      <c r="R648" s="1" t="e">
        <f>R215-#REF!</f>
        <v>#REF!</v>
      </c>
      <c r="S648" s="1" t="e">
        <f>S215-#REF!</f>
        <v>#REF!</v>
      </c>
      <c r="T648" s="1" t="e">
        <f>T215-#REF!</f>
        <v>#REF!</v>
      </c>
      <c r="U648" s="1" t="e">
        <f>U215-#REF!</f>
        <v>#REF!</v>
      </c>
      <c r="V648" s="1" t="e">
        <f>V215-#REF!</f>
        <v>#REF!</v>
      </c>
      <c r="W648" s="1" t="e">
        <f>W215-#REF!</f>
        <v>#REF!</v>
      </c>
      <c r="X648" s="1" t="e">
        <f>X215-#REF!</f>
        <v>#REF!</v>
      </c>
      <c r="Y648" s="1" t="e">
        <f>Y215-#REF!</f>
        <v>#REF!</v>
      </c>
      <c r="Z648" s="1" t="e">
        <f>Z215-#REF!</f>
        <v>#REF!</v>
      </c>
      <c r="AA648" s="1" t="e">
        <f>AA215-#REF!</f>
        <v>#REF!</v>
      </c>
      <c r="AB648" s="1" t="e">
        <f>AB215-#REF!</f>
        <v>#REF!</v>
      </c>
      <c r="AC648" s="1" t="e">
        <f>AC215-#REF!</f>
        <v>#REF!</v>
      </c>
      <c r="AD648" s="1" t="e">
        <f>AD215-#REF!</f>
        <v>#REF!</v>
      </c>
      <c r="AE648" s="1" t="e">
        <f>AE215-#REF!</f>
        <v>#REF!</v>
      </c>
      <c r="AF648" s="1" t="e">
        <f>AF215-#REF!</f>
        <v>#REF!</v>
      </c>
      <c r="AG648" s="1" t="e">
        <f>AG215-#REF!</f>
        <v>#REF!</v>
      </c>
      <c r="AH648" s="1" t="e">
        <f>AH215-#REF!</f>
        <v>#REF!</v>
      </c>
      <c r="AI648" s="1" t="e">
        <f>AI215-#REF!</f>
        <v>#REF!</v>
      </c>
      <c r="AJ648" s="1" t="e">
        <f>AJ215-#REF!</f>
        <v>#REF!</v>
      </c>
      <c r="AK648" s="1" t="e">
        <f>AK215-#REF!</f>
        <v>#REF!</v>
      </c>
      <c r="AL648" s="1" t="e">
        <f>AL215-#REF!</f>
        <v>#REF!</v>
      </c>
      <c r="AM648" s="1" t="e">
        <f>AM215-#REF!</f>
        <v>#REF!</v>
      </c>
      <c r="AN648" s="1" t="e">
        <f>AN215-#REF!</f>
        <v>#REF!</v>
      </c>
      <c r="AO648" s="1" t="e">
        <f>AO215-#REF!</f>
        <v>#REF!</v>
      </c>
      <c r="AP648" s="1" t="e">
        <f>AP215-#REF!</f>
        <v>#REF!</v>
      </c>
      <c r="AQ648" s="1" t="e">
        <f>AQ215-#REF!</f>
        <v>#REF!</v>
      </c>
      <c r="AR648" s="1" t="e">
        <f>AR215-#REF!</f>
        <v>#REF!</v>
      </c>
      <c r="AS648" s="1" t="e">
        <f>AS215-#REF!</f>
        <v>#REF!</v>
      </c>
      <c r="AT648" s="1" t="e">
        <f>AT215-#REF!</f>
        <v>#REF!</v>
      </c>
      <c r="AU648" s="1" t="e">
        <f>AU215-#REF!</f>
        <v>#REF!</v>
      </c>
      <c r="AV648" s="1" t="e">
        <f>AV215-#REF!</f>
        <v>#REF!</v>
      </c>
      <c r="AW648" s="1" t="e">
        <f>AW215-#REF!</f>
        <v>#REF!</v>
      </c>
      <c r="AX648" s="1" t="e">
        <f>AX215-#REF!</f>
        <v>#REF!</v>
      </c>
      <c r="AY648" s="1" t="e">
        <f>AY215-#REF!</f>
        <v>#REF!</v>
      </c>
      <c r="AZ648" s="1" t="e">
        <f>AZ215-#REF!</f>
        <v>#REF!</v>
      </c>
      <c r="BA648" s="1" t="e">
        <f>BA215-#REF!</f>
        <v>#REF!</v>
      </c>
      <c r="BB648" s="1" t="e">
        <f>BB215-#REF!</f>
        <v>#REF!</v>
      </c>
      <c r="BC648" s="1" t="e">
        <f>BC215-#REF!</f>
        <v>#REF!</v>
      </c>
      <c r="BD648" s="1" t="e">
        <f>BD215-#REF!</f>
        <v>#REF!</v>
      </c>
      <c r="BE648" s="1" t="e">
        <f>BE215-#REF!</f>
        <v>#REF!</v>
      </c>
      <c r="BF648" s="1" t="e">
        <f>BF215-#REF!</f>
        <v>#REF!</v>
      </c>
      <c r="BG648" s="1" t="e">
        <f>BG215-#REF!</f>
        <v>#REF!</v>
      </c>
      <c r="BH648" s="1" t="e">
        <f>BH215-#REF!</f>
        <v>#REF!</v>
      </c>
      <c r="BI648" s="1" t="e">
        <f>BI215-#REF!</f>
        <v>#REF!</v>
      </c>
      <c r="BJ648" s="1" t="e">
        <f>BJ215-#REF!</f>
        <v>#REF!</v>
      </c>
      <c r="BK648" s="1" t="e">
        <f>BK215-#REF!</f>
        <v>#REF!</v>
      </c>
      <c r="BL648" s="1" t="e">
        <f>BL215-#REF!</f>
        <v>#REF!</v>
      </c>
      <c r="BM648" s="1" t="e">
        <f>BM215-#REF!</f>
        <v>#REF!</v>
      </c>
      <c r="BN648" s="1" t="e">
        <f>BN215-#REF!</f>
        <v>#REF!</v>
      </c>
      <c r="BO648" s="1" t="e">
        <f>BO215-#REF!</f>
        <v>#REF!</v>
      </c>
      <c r="BP648" s="1" t="e">
        <f>BP215-#REF!</f>
        <v>#REF!</v>
      </c>
      <c r="BQ648" s="1" t="e">
        <f>BQ215-#REF!</f>
        <v>#REF!</v>
      </c>
      <c r="BR648" s="1" t="e">
        <f>BR215-#REF!</f>
        <v>#REF!</v>
      </c>
      <c r="BS648" s="1" t="e">
        <f>BS215-#REF!</f>
        <v>#REF!</v>
      </c>
      <c r="BT648" s="1" t="e">
        <f>BT215-#REF!</f>
        <v>#REF!</v>
      </c>
      <c r="BU648" s="1" t="e">
        <f>BU215-#REF!</f>
        <v>#REF!</v>
      </c>
      <c r="BV648" s="1" t="e">
        <f>BV215-#REF!</f>
        <v>#REF!</v>
      </c>
    </row>
    <row r="649" spans="7:74" hidden="1" x14ac:dyDescent="0.35">
      <c r="G649" s="1" t="e">
        <f>G216-#REF!</f>
        <v>#REF!</v>
      </c>
      <c r="H649" s="1" t="e">
        <f>H216-#REF!</f>
        <v>#REF!</v>
      </c>
      <c r="I649" s="1" t="e">
        <f>I216-#REF!</f>
        <v>#REF!</v>
      </c>
      <c r="J649" s="1" t="e">
        <f>J216-#REF!</f>
        <v>#REF!</v>
      </c>
      <c r="K649" s="1" t="e">
        <f>K216-#REF!</f>
        <v>#REF!</v>
      </c>
      <c r="L649" s="1" t="e">
        <f>L216-#REF!</f>
        <v>#REF!</v>
      </c>
      <c r="M649" s="1" t="e">
        <f>M216-#REF!</f>
        <v>#REF!</v>
      </c>
      <c r="N649" s="1" t="e">
        <f>N216-#REF!</f>
        <v>#REF!</v>
      </c>
      <c r="O649" s="1" t="e">
        <f>O216-#REF!</f>
        <v>#REF!</v>
      </c>
      <c r="P649" s="1" t="e">
        <f>P216-#REF!</f>
        <v>#REF!</v>
      </c>
      <c r="Q649" s="1" t="e">
        <f>Q216-#REF!</f>
        <v>#REF!</v>
      </c>
      <c r="R649" s="1" t="e">
        <f>R216-#REF!</f>
        <v>#REF!</v>
      </c>
      <c r="S649" s="1" t="e">
        <f>S216-#REF!</f>
        <v>#REF!</v>
      </c>
      <c r="T649" s="1" t="e">
        <f>T216-#REF!</f>
        <v>#REF!</v>
      </c>
      <c r="U649" s="1" t="e">
        <f>U216-#REF!</f>
        <v>#REF!</v>
      </c>
      <c r="V649" s="1" t="e">
        <f>V216-#REF!</f>
        <v>#REF!</v>
      </c>
      <c r="W649" s="1" t="e">
        <f>W216-#REF!</f>
        <v>#REF!</v>
      </c>
      <c r="X649" s="1" t="e">
        <f>X216-#REF!</f>
        <v>#REF!</v>
      </c>
      <c r="Y649" s="1" t="e">
        <f>Y216-#REF!</f>
        <v>#REF!</v>
      </c>
      <c r="Z649" s="1" t="e">
        <f>Z216-#REF!</f>
        <v>#REF!</v>
      </c>
      <c r="AA649" s="1" t="e">
        <f>AA216-#REF!</f>
        <v>#REF!</v>
      </c>
      <c r="AB649" s="1" t="e">
        <f>AB216-#REF!</f>
        <v>#REF!</v>
      </c>
      <c r="AC649" s="1" t="e">
        <f>AC216-#REF!</f>
        <v>#REF!</v>
      </c>
      <c r="AD649" s="1" t="e">
        <f>AD216-#REF!</f>
        <v>#REF!</v>
      </c>
      <c r="AE649" s="1" t="e">
        <f>AE216-#REF!</f>
        <v>#REF!</v>
      </c>
      <c r="AF649" s="1" t="e">
        <f>AF216-#REF!</f>
        <v>#REF!</v>
      </c>
      <c r="AG649" s="1" t="e">
        <f>AG216-#REF!</f>
        <v>#REF!</v>
      </c>
      <c r="AH649" s="1" t="e">
        <f>AH216-#REF!</f>
        <v>#REF!</v>
      </c>
      <c r="AI649" s="1" t="e">
        <f>AI216-#REF!</f>
        <v>#REF!</v>
      </c>
      <c r="AJ649" s="1" t="e">
        <f>AJ216-#REF!</f>
        <v>#REF!</v>
      </c>
      <c r="AK649" s="1" t="e">
        <f>AK216-#REF!</f>
        <v>#REF!</v>
      </c>
      <c r="AL649" s="1" t="e">
        <f>AL216-#REF!</f>
        <v>#REF!</v>
      </c>
      <c r="AM649" s="1" t="e">
        <f>AM216-#REF!</f>
        <v>#REF!</v>
      </c>
      <c r="AN649" s="1" t="e">
        <f>AN216-#REF!</f>
        <v>#REF!</v>
      </c>
      <c r="AO649" s="1" t="e">
        <f>AO216-#REF!</f>
        <v>#REF!</v>
      </c>
      <c r="AP649" s="1" t="e">
        <f>AP216-#REF!</f>
        <v>#REF!</v>
      </c>
      <c r="AQ649" s="1" t="e">
        <f>AQ216-#REF!</f>
        <v>#REF!</v>
      </c>
      <c r="AR649" s="1" t="e">
        <f>AR216-#REF!</f>
        <v>#REF!</v>
      </c>
      <c r="AS649" s="1" t="e">
        <f>AS216-#REF!</f>
        <v>#REF!</v>
      </c>
      <c r="AT649" s="1" t="e">
        <f>AT216-#REF!</f>
        <v>#REF!</v>
      </c>
      <c r="AU649" s="1" t="e">
        <f>AU216-#REF!</f>
        <v>#REF!</v>
      </c>
      <c r="AV649" s="1" t="e">
        <f>AV216-#REF!</f>
        <v>#REF!</v>
      </c>
      <c r="AW649" s="1" t="e">
        <f>AW216-#REF!</f>
        <v>#REF!</v>
      </c>
      <c r="AX649" s="1" t="e">
        <f>AX216-#REF!</f>
        <v>#REF!</v>
      </c>
      <c r="AY649" s="1" t="e">
        <f>AY216-#REF!</f>
        <v>#REF!</v>
      </c>
      <c r="AZ649" s="1" t="e">
        <f>AZ216-#REF!</f>
        <v>#REF!</v>
      </c>
      <c r="BA649" s="1" t="e">
        <f>BA216-#REF!</f>
        <v>#REF!</v>
      </c>
      <c r="BB649" s="1" t="e">
        <f>BB216-#REF!</f>
        <v>#REF!</v>
      </c>
      <c r="BC649" s="1" t="e">
        <f>BC216-#REF!</f>
        <v>#REF!</v>
      </c>
      <c r="BD649" s="1" t="e">
        <f>BD216-#REF!</f>
        <v>#REF!</v>
      </c>
      <c r="BE649" s="1" t="e">
        <f>BE216-#REF!</f>
        <v>#REF!</v>
      </c>
      <c r="BF649" s="1" t="e">
        <f>BF216-#REF!</f>
        <v>#REF!</v>
      </c>
      <c r="BG649" s="1" t="e">
        <f>BG216-#REF!</f>
        <v>#REF!</v>
      </c>
      <c r="BH649" s="1" t="e">
        <f>BH216-#REF!</f>
        <v>#REF!</v>
      </c>
      <c r="BI649" s="1" t="e">
        <f>BI216-#REF!</f>
        <v>#REF!</v>
      </c>
      <c r="BJ649" s="1" t="e">
        <f>BJ216-#REF!</f>
        <v>#REF!</v>
      </c>
      <c r="BK649" s="1" t="e">
        <f>BK216-#REF!</f>
        <v>#REF!</v>
      </c>
      <c r="BL649" s="1" t="e">
        <f>BL216-#REF!</f>
        <v>#REF!</v>
      </c>
      <c r="BM649" s="1" t="e">
        <f>BM216-#REF!</f>
        <v>#REF!</v>
      </c>
      <c r="BN649" s="1" t="e">
        <f>BN216-#REF!</f>
        <v>#REF!</v>
      </c>
      <c r="BO649" s="1" t="e">
        <f>BO216-#REF!</f>
        <v>#REF!</v>
      </c>
      <c r="BP649" s="1" t="e">
        <f>BP216-#REF!</f>
        <v>#REF!</v>
      </c>
      <c r="BQ649" s="1" t="e">
        <f>BQ216-#REF!</f>
        <v>#REF!</v>
      </c>
      <c r="BR649" s="1" t="e">
        <f>BR216-#REF!</f>
        <v>#REF!</v>
      </c>
      <c r="BS649" s="1" t="e">
        <f>BS216-#REF!</f>
        <v>#REF!</v>
      </c>
      <c r="BT649" s="1" t="e">
        <f>BT216-#REF!</f>
        <v>#REF!</v>
      </c>
      <c r="BU649" s="1" t="e">
        <f>BU216-#REF!</f>
        <v>#REF!</v>
      </c>
      <c r="BV649" s="1" t="e">
        <f>BV216-#REF!</f>
        <v>#REF!</v>
      </c>
    </row>
    <row r="650" spans="7:74" hidden="1" x14ac:dyDescent="0.35">
      <c r="G650" s="1" t="e">
        <f>G217-#REF!</f>
        <v>#REF!</v>
      </c>
      <c r="H650" s="1" t="e">
        <f>H217-#REF!</f>
        <v>#REF!</v>
      </c>
      <c r="I650" s="1" t="e">
        <f>I217-#REF!</f>
        <v>#REF!</v>
      </c>
      <c r="J650" s="1" t="e">
        <f>J217-#REF!</f>
        <v>#REF!</v>
      </c>
      <c r="K650" s="1" t="e">
        <f>K217-#REF!</f>
        <v>#REF!</v>
      </c>
      <c r="L650" s="1" t="e">
        <f>L217-#REF!</f>
        <v>#REF!</v>
      </c>
      <c r="M650" s="1" t="e">
        <f>M217-#REF!</f>
        <v>#REF!</v>
      </c>
      <c r="N650" s="1" t="e">
        <f>N217-#REF!</f>
        <v>#REF!</v>
      </c>
      <c r="O650" s="1" t="e">
        <f>O217-#REF!</f>
        <v>#REF!</v>
      </c>
      <c r="P650" s="1" t="e">
        <f>P217-#REF!</f>
        <v>#REF!</v>
      </c>
      <c r="Q650" s="1" t="e">
        <f>Q217-#REF!</f>
        <v>#REF!</v>
      </c>
      <c r="R650" s="1" t="e">
        <f>R217-#REF!</f>
        <v>#REF!</v>
      </c>
      <c r="S650" s="1" t="e">
        <f>S217-#REF!</f>
        <v>#REF!</v>
      </c>
      <c r="T650" s="1" t="e">
        <f>T217-#REF!</f>
        <v>#REF!</v>
      </c>
      <c r="U650" s="1" t="e">
        <f>U217-#REF!</f>
        <v>#REF!</v>
      </c>
      <c r="V650" s="1" t="e">
        <f>V217-#REF!</f>
        <v>#REF!</v>
      </c>
      <c r="W650" s="1" t="e">
        <f>W217-#REF!</f>
        <v>#REF!</v>
      </c>
      <c r="X650" s="1" t="e">
        <f>X217-#REF!</f>
        <v>#REF!</v>
      </c>
      <c r="Y650" s="1" t="e">
        <f>Y217-#REF!</f>
        <v>#REF!</v>
      </c>
      <c r="Z650" s="1" t="e">
        <f>Z217-#REF!</f>
        <v>#REF!</v>
      </c>
      <c r="AA650" s="1" t="e">
        <f>AA217-#REF!</f>
        <v>#REF!</v>
      </c>
      <c r="AB650" s="1" t="e">
        <f>AB217-#REF!</f>
        <v>#REF!</v>
      </c>
      <c r="AC650" s="1" t="e">
        <f>AC217-#REF!</f>
        <v>#REF!</v>
      </c>
      <c r="AD650" s="1" t="e">
        <f>AD217-#REF!</f>
        <v>#REF!</v>
      </c>
      <c r="AE650" s="1" t="e">
        <f>AE217-#REF!</f>
        <v>#REF!</v>
      </c>
      <c r="AF650" s="1" t="e">
        <f>AF217-#REF!</f>
        <v>#REF!</v>
      </c>
      <c r="AG650" s="1" t="e">
        <f>AG217-#REF!</f>
        <v>#REF!</v>
      </c>
      <c r="AH650" s="1" t="e">
        <f>AH217-#REF!</f>
        <v>#REF!</v>
      </c>
      <c r="AI650" s="1" t="e">
        <f>AI217-#REF!</f>
        <v>#REF!</v>
      </c>
      <c r="AJ650" s="1" t="e">
        <f>AJ217-#REF!</f>
        <v>#REF!</v>
      </c>
      <c r="AK650" s="1" t="e">
        <f>AK217-#REF!</f>
        <v>#REF!</v>
      </c>
      <c r="AL650" s="1" t="e">
        <f>AL217-#REF!</f>
        <v>#REF!</v>
      </c>
      <c r="AM650" s="1" t="e">
        <f>AM217-#REF!</f>
        <v>#REF!</v>
      </c>
      <c r="AN650" s="1" t="e">
        <f>AN217-#REF!</f>
        <v>#REF!</v>
      </c>
      <c r="AO650" s="1" t="e">
        <f>AO217-#REF!</f>
        <v>#REF!</v>
      </c>
      <c r="AP650" s="1" t="e">
        <f>AP217-#REF!</f>
        <v>#REF!</v>
      </c>
      <c r="AQ650" s="1" t="e">
        <f>AQ217-#REF!</f>
        <v>#REF!</v>
      </c>
      <c r="AR650" s="1" t="e">
        <f>AR217-#REF!</f>
        <v>#REF!</v>
      </c>
      <c r="AS650" s="1" t="e">
        <f>AS217-#REF!</f>
        <v>#REF!</v>
      </c>
      <c r="AT650" s="1" t="e">
        <f>AT217-#REF!</f>
        <v>#REF!</v>
      </c>
      <c r="AU650" s="1" t="e">
        <f>AU217-#REF!</f>
        <v>#REF!</v>
      </c>
      <c r="AV650" s="1" t="e">
        <f>AV217-#REF!</f>
        <v>#REF!</v>
      </c>
      <c r="AW650" s="1" t="e">
        <f>AW217-#REF!</f>
        <v>#REF!</v>
      </c>
      <c r="AX650" s="1" t="e">
        <f>AX217-#REF!</f>
        <v>#REF!</v>
      </c>
      <c r="AY650" s="1" t="e">
        <f>AY217-#REF!</f>
        <v>#REF!</v>
      </c>
      <c r="AZ650" s="1" t="e">
        <f>AZ217-#REF!</f>
        <v>#REF!</v>
      </c>
      <c r="BA650" s="1" t="e">
        <f>BA217-#REF!</f>
        <v>#REF!</v>
      </c>
      <c r="BB650" s="1" t="e">
        <f>BB217-#REF!</f>
        <v>#REF!</v>
      </c>
      <c r="BC650" s="1" t="e">
        <f>BC217-#REF!</f>
        <v>#REF!</v>
      </c>
      <c r="BD650" s="1" t="e">
        <f>BD217-#REF!</f>
        <v>#REF!</v>
      </c>
      <c r="BE650" s="1" t="e">
        <f>BE217-#REF!</f>
        <v>#REF!</v>
      </c>
      <c r="BF650" s="1" t="e">
        <f>BF217-#REF!</f>
        <v>#REF!</v>
      </c>
      <c r="BG650" s="1" t="e">
        <f>BG217-#REF!</f>
        <v>#REF!</v>
      </c>
      <c r="BH650" s="1" t="e">
        <f>BH217-#REF!</f>
        <v>#REF!</v>
      </c>
      <c r="BI650" s="1" t="e">
        <f>BI217-#REF!</f>
        <v>#REF!</v>
      </c>
      <c r="BJ650" s="1" t="e">
        <f>BJ217-#REF!</f>
        <v>#REF!</v>
      </c>
      <c r="BK650" s="1" t="e">
        <f>BK217-#REF!</f>
        <v>#REF!</v>
      </c>
      <c r="BL650" s="1" t="e">
        <f>BL217-#REF!</f>
        <v>#REF!</v>
      </c>
      <c r="BM650" s="1" t="e">
        <f>BM217-#REF!</f>
        <v>#REF!</v>
      </c>
      <c r="BN650" s="1" t="e">
        <f>BN217-#REF!</f>
        <v>#REF!</v>
      </c>
      <c r="BO650" s="1" t="e">
        <f>BO217-#REF!</f>
        <v>#REF!</v>
      </c>
      <c r="BP650" s="1" t="e">
        <f>BP217-#REF!</f>
        <v>#REF!</v>
      </c>
      <c r="BQ650" s="1" t="e">
        <f>BQ217-#REF!</f>
        <v>#REF!</v>
      </c>
      <c r="BR650" s="1" t="e">
        <f>BR217-#REF!</f>
        <v>#REF!</v>
      </c>
      <c r="BS650" s="1" t="e">
        <f>BS217-#REF!</f>
        <v>#REF!</v>
      </c>
      <c r="BT650" s="1" t="e">
        <f>BT217-#REF!</f>
        <v>#REF!</v>
      </c>
      <c r="BU650" s="1" t="e">
        <f>BU217-#REF!</f>
        <v>#REF!</v>
      </c>
      <c r="BV650" s="1" t="e">
        <f>BV217-#REF!</f>
        <v>#REF!</v>
      </c>
    </row>
    <row r="651" spans="7:74" hidden="1" x14ac:dyDescent="0.35">
      <c r="G651" s="1" t="e">
        <f>G218-#REF!</f>
        <v>#REF!</v>
      </c>
      <c r="H651" s="1" t="e">
        <f>H218-#REF!</f>
        <v>#REF!</v>
      </c>
      <c r="I651" s="1" t="e">
        <f>I218-#REF!</f>
        <v>#REF!</v>
      </c>
      <c r="J651" s="1" t="e">
        <f>J218-#REF!</f>
        <v>#REF!</v>
      </c>
      <c r="K651" s="1" t="e">
        <f>K218-#REF!</f>
        <v>#REF!</v>
      </c>
      <c r="L651" s="1" t="e">
        <f>L218-#REF!</f>
        <v>#REF!</v>
      </c>
      <c r="M651" s="1" t="e">
        <f>M218-#REF!</f>
        <v>#REF!</v>
      </c>
      <c r="N651" s="1" t="e">
        <f>N218-#REF!</f>
        <v>#REF!</v>
      </c>
      <c r="O651" s="1" t="e">
        <f>O218-#REF!</f>
        <v>#REF!</v>
      </c>
      <c r="P651" s="1" t="e">
        <f>P218-#REF!</f>
        <v>#REF!</v>
      </c>
      <c r="Q651" s="1" t="e">
        <f>Q218-#REF!</f>
        <v>#REF!</v>
      </c>
      <c r="R651" s="1" t="e">
        <f>R218-#REF!</f>
        <v>#REF!</v>
      </c>
      <c r="S651" s="1" t="e">
        <f>S218-#REF!</f>
        <v>#REF!</v>
      </c>
      <c r="T651" s="1" t="e">
        <f>T218-#REF!</f>
        <v>#REF!</v>
      </c>
      <c r="U651" s="1" t="e">
        <f>U218-#REF!</f>
        <v>#REF!</v>
      </c>
      <c r="V651" s="1" t="e">
        <f>V218-#REF!</f>
        <v>#REF!</v>
      </c>
      <c r="W651" s="1" t="e">
        <f>W218-#REF!</f>
        <v>#REF!</v>
      </c>
      <c r="X651" s="1" t="e">
        <f>X218-#REF!</f>
        <v>#REF!</v>
      </c>
      <c r="Y651" s="1" t="e">
        <f>Y218-#REF!</f>
        <v>#REF!</v>
      </c>
      <c r="Z651" s="1" t="e">
        <f>Z218-#REF!</f>
        <v>#REF!</v>
      </c>
      <c r="AA651" s="1" t="e">
        <f>AA218-#REF!</f>
        <v>#REF!</v>
      </c>
      <c r="AB651" s="1" t="e">
        <f>AB218-#REF!</f>
        <v>#REF!</v>
      </c>
      <c r="AC651" s="1" t="e">
        <f>AC218-#REF!</f>
        <v>#REF!</v>
      </c>
      <c r="AD651" s="1" t="e">
        <f>AD218-#REF!</f>
        <v>#REF!</v>
      </c>
      <c r="AE651" s="1" t="e">
        <f>AE218-#REF!</f>
        <v>#REF!</v>
      </c>
      <c r="AF651" s="1" t="e">
        <f>AF218-#REF!</f>
        <v>#REF!</v>
      </c>
      <c r="AG651" s="1" t="e">
        <f>AG218-#REF!</f>
        <v>#REF!</v>
      </c>
      <c r="AH651" s="1" t="e">
        <f>AH218-#REF!</f>
        <v>#REF!</v>
      </c>
      <c r="AI651" s="1" t="e">
        <f>AI218-#REF!</f>
        <v>#REF!</v>
      </c>
      <c r="AJ651" s="1" t="e">
        <f>AJ218-#REF!</f>
        <v>#REF!</v>
      </c>
      <c r="AK651" s="1" t="e">
        <f>AK218-#REF!</f>
        <v>#REF!</v>
      </c>
      <c r="AL651" s="1" t="e">
        <f>AL218-#REF!</f>
        <v>#REF!</v>
      </c>
      <c r="AM651" s="1" t="e">
        <f>AM218-#REF!</f>
        <v>#REF!</v>
      </c>
      <c r="AN651" s="1" t="e">
        <f>AN218-#REF!</f>
        <v>#REF!</v>
      </c>
      <c r="AO651" s="1" t="e">
        <f>AO218-#REF!</f>
        <v>#REF!</v>
      </c>
      <c r="AP651" s="1" t="e">
        <f>AP218-#REF!</f>
        <v>#REF!</v>
      </c>
      <c r="AQ651" s="1" t="e">
        <f>AQ218-#REF!</f>
        <v>#REF!</v>
      </c>
      <c r="AR651" s="1" t="e">
        <f>AR218-#REF!</f>
        <v>#REF!</v>
      </c>
      <c r="AS651" s="1" t="e">
        <f>AS218-#REF!</f>
        <v>#REF!</v>
      </c>
      <c r="AT651" s="1" t="e">
        <f>AT218-#REF!</f>
        <v>#REF!</v>
      </c>
      <c r="AU651" s="1" t="e">
        <f>AU218-#REF!</f>
        <v>#REF!</v>
      </c>
      <c r="AV651" s="1" t="e">
        <f>AV218-#REF!</f>
        <v>#REF!</v>
      </c>
      <c r="AW651" s="1" t="e">
        <f>AW218-#REF!</f>
        <v>#REF!</v>
      </c>
      <c r="AX651" s="1" t="e">
        <f>AX218-#REF!</f>
        <v>#REF!</v>
      </c>
      <c r="AY651" s="1" t="e">
        <f>AY218-#REF!</f>
        <v>#REF!</v>
      </c>
      <c r="AZ651" s="1" t="e">
        <f>AZ218-#REF!</f>
        <v>#REF!</v>
      </c>
      <c r="BA651" s="1" t="e">
        <f>BA218-#REF!</f>
        <v>#REF!</v>
      </c>
      <c r="BB651" s="1" t="e">
        <f>BB218-#REF!</f>
        <v>#REF!</v>
      </c>
      <c r="BC651" s="1" t="e">
        <f>BC218-#REF!</f>
        <v>#REF!</v>
      </c>
      <c r="BD651" s="1" t="e">
        <f>BD218-#REF!</f>
        <v>#REF!</v>
      </c>
      <c r="BE651" s="1" t="e">
        <f>BE218-#REF!</f>
        <v>#REF!</v>
      </c>
      <c r="BF651" s="1" t="e">
        <f>BF218-#REF!</f>
        <v>#REF!</v>
      </c>
      <c r="BG651" s="1" t="e">
        <f>BG218-#REF!</f>
        <v>#REF!</v>
      </c>
      <c r="BH651" s="1" t="e">
        <f>BH218-#REF!</f>
        <v>#REF!</v>
      </c>
      <c r="BI651" s="1" t="e">
        <f>BI218-#REF!</f>
        <v>#REF!</v>
      </c>
      <c r="BJ651" s="1" t="e">
        <f>BJ218-#REF!</f>
        <v>#REF!</v>
      </c>
      <c r="BK651" s="1" t="e">
        <f>BK218-#REF!</f>
        <v>#REF!</v>
      </c>
      <c r="BL651" s="1" t="e">
        <f>BL218-#REF!</f>
        <v>#REF!</v>
      </c>
      <c r="BM651" s="1" t="e">
        <f>BM218-#REF!</f>
        <v>#REF!</v>
      </c>
      <c r="BN651" s="1" t="e">
        <f>BN218-#REF!</f>
        <v>#REF!</v>
      </c>
      <c r="BO651" s="1" t="e">
        <f>BO218-#REF!</f>
        <v>#REF!</v>
      </c>
      <c r="BP651" s="1" t="e">
        <f>BP218-#REF!</f>
        <v>#REF!</v>
      </c>
      <c r="BQ651" s="1" t="e">
        <f>BQ218-#REF!</f>
        <v>#REF!</v>
      </c>
      <c r="BR651" s="1" t="e">
        <f>BR218-#REF!</f>
        <v>#REF!</v>
      </c>
      <c r="BS651" s="1" t="e">
        <f>BS218-#REF!</f>
        <v>#REF!</v>
      </c>
      <c r="BT651" s="1" t="e">
        <f>BT218-#REF!</f>
        <v>#REF!</v>
      </c>
      <c r="BU651" s="1" t="e">
        <f>BU218-#REF!</f>
        <v>#REF!</v>
      </c>
      <c r="BV651" s="1" t="e">
        <f>BV218-#REF!</f>
        <v>#REF!</v>
      </c>
    </row>
    <row r="652" spans="7:74" hidden="1" x14ac:dyDescent="0.35">
      <c r="G652" s="1" t="e">
        <f>G219-#REF!</f>
        <v>#REF!</v>
      </c>
      <c r="H652" s="1" t="e">
        <f>H219-#REF!</f>
        <v>#REF!</v>
      </c>
      <c r="I652" s="1" t="e">
        <f>I219-#REF!</f>
        <v>#REF!</v>
      </c>
      <c r="J652" s="1" t="e">
        <f>J219-#REF!</f>
        <v>#REF!</v>
      </c>
      <c r="K652" s="1" t="e">
        <f>K219-#REF!</f>
        <v>#REF!</v>
      </c>
      <c r="L652" s="1" t="e">
        <f>L219-#REF!</f>
        <v>#REF!</v>
      </c>
      <c r="M652" s="1" t="e">
        <f>M219-#REF!</f>
        <v>#REF!</v>
      </c>
      <c r="N652" s="1" t="e">
        <f>N219-#REF!</f>
        <v>#REF!</v>
      </c>
      <c r="O652" s="1" t="e">
        <f>O219-#REF!</f>
        <v>#REF!</v>
      </c>
      <c r="P652" s="1" t="e">
        <f>P219-#REF!</f>
        <v>#REF!</v>
      </c>
      <c r="Q652" s="1" t="e">
        <f>Q219-#REF!</f>
        <v>#REF!</v>
      </c>
      <c r="R652" s="1" t="e">
        <f>R219-#REF!</f>
        <v>#REF!</v>
      </c>
      <c r="S652" s="1" t="e">
        <f>S219-#REF!</f>
        <v>#REF!</v>
      </c>
      <c r="T652" s="1" t="e">
        <f>T219-#REF!</f>
        <v>#REF!</v>
      </c>
      <c r="U652" s="1" t="e">
        <f>U219-#REF!</f>
        <v>#REF!</v>
      </c>
      <c r="V652" s="1" t="e">
        <f>V219-#REF!</f>
        <v>#REF!</v>
      </c>
      <c r="W652" s="1" t="e">
        <f>W219-#REF!</f>
        <v>#REF!</v>
      </c>
      <c r="X652" s="1" t="e">
        <f>X219-#REF!</f>
        <v>#REF!</v>
      </c>
      <c r="Y652" s="1" t="e">
        <f>Y219-#REF!</f>
        <v>#REF!</v>
      </c>
      <c r="Z652" s="1" t="e">
        <f>Z219-#REF!</f>
        <v>#REF!</v>
      </c>
      <c r="AA652" s="1" t="e">
        <f>AA219-#REF!</f>
        <v>#REF!</v>
      </c>
      <c r="AB652" s="1" t="e">
        <f>AB219-#REF!</f>
        <v>#REF!</v>
      </c>
      <c r="AC652" s="1" t="e">
        <f>AC219-#REF!</f>
        <v>#REF!</v>
      </c>
      <c r="AD652" s="1" t="e">
        <f>AD219-#REF!</f>
        <v>#REF!</v>
      </c>
      <c r="AE652" s="1" t="e">
        <f>AE219-#REF!</f>
        <v>#REF!</v>
      </c>
      <c r="AF652" s="1" t="e">
        <f>AF219-#REF!</f>
        <v>#REF!</v>
      </c>
      <c r="AG652" s="1" t="e">
        <f>AG219-#REF!</f>
        <v>#REF!</v>
      </c>
      <c r="AH652" s="1" t="e">
        <f>AH219-#REF!</f>
        <v>#REF!</v>
      </c>
      <c r="AI652" s="1" t="e">
        <f>AI219-#REF!</f>
        <v>#REF!</v>
      </c>
      <c r="AJ652" s="1" t="e">
        <f>AJ219-#REF!</f>
        <v>#REF!</v>
      </c>
      <c r="AK652" s="1" t="e">
        <f>AK219-#REF!</f>
        <v>#REF!</v>
      </c>
      <c r="AL652" s="1" t="e">
        <f>AL219-#REF!</f>
        <v>#REF!</v>
      </c>
      <c r="AM652" s="1" t="e">
        <f>AM219-#REF!</f>
        <v>#REF!</v>
      </c>
      <c r="AN652" s="1" t="e">
        <f>AN219-#REF!</f>
        <v>#REF!</v>
      </c>
      <c r="AO652" s="1" t="e">
        <f>AO219-#REF!</f>
        <v>#REF!</v>
      </c>
      <c r="AP652" s="1" t="e">
        <f>AP219-#REF!</f>
        <v>#REF!</v>
      </c>
      <c r="AQ652" s="1" t="e">
        <f>AQ219-#REF!</f>
        <v>#REF!</v>
      </c>
      <c r="AR652" s="1" t="e">
        <f>AR219-#REF!</f>
        <v>#REF!</v>
      </c>
      <c r="AS652" s="1" t="e">
        <f>AS219-#REF!</f>
        <v>#REF!</v>
      </c>
      <c r="AT652" s="1" t="e">
        <f>AT219-#REF!</f>
        <v>#REF!</v>
      </c>
      <c r="AU652" s="1" t="e">
        <f>AU219-#REF!</f>
        <v>#REF!</v>
      </c>
      <c r="AV652" s="1" t="e">
        <f>AV219-#REF!</f>
        <v>#REF!</v>
      </c>
      <c r="AW652" s="1" t="e">
        <f>AW219-#REF!</f>
        <v>#REF!</v>
      </c>
      <c r="AX652" s="1" t="e">
        <f>AX219-#REF!</f>
        <v>#REF!</v>
      </c>
      <c r="AY652" s="1" t="e">
        <f>AY219-#REF!</f>
        <v>#REF!</v>
      </c>
      <c r="AZ652" s="1" t="e">
        <f>AZ219-#REF!</f>
        <v>#REF!</v>
      </c>
      <c r="BA652" s="1" t="e">
        <f>BA219-#REF!</f>
        <v>#REF!</v>
      </c>
      <c r="BB652" s="1" t="e">
        <f>BB219-#REF!</f>
        <v>#REF!</v>
      </c>
      <c r="BC652" s="1" t="e">
        <f>BC219-#REF!</f>
        <v>#REF!</v>
      </c>
      <c r="BD652" s="1" t="e">
        <f>BD219-#REF!</f>
        <v>#REF!</v>
      </c>
      <c r="BE652" s="1" t="e">
        <f>BE219-#REF!</f>
        <v>#REF!</v>
      </c>
      <c r="BF652" s="1" t="e">
        <f>BF219-#REF!</f>
        <v>#REF!</v>
      </c>
      <c r="BG652" s="1" t="e">
        <f>BG219-#REF!</f>
        <v>#REF!</v>
      </c>
      <c r="BH652" s="1" t="e">
        <f>BH219-#REF!</f>
        <v>#REF!</v>
      </c>
      <c r="BI652" s="1" t="e">
        <f>BI219-#REF!</f>
        <v>#REF!</v>
      </c>
      <c r="BJ652" s="1" t="e">
        <f>BJ219-#REF!</f>
        <v>#REF!</v>
      </c>
      <c r="BK652" s="1" t="e">
        <f>BK219-#REF!</f>
        <v>#REF!</v>
      </c>
      <c r="BL652" s="1" t="e">
        <f>BL219-#REF!</f>
        <v>#REF!</v>
      </c>
      <c r="BM652" s="1" t="e">
        <f>BM219-#REF!</f>
        <v>#REF!</v>
      </c>
      <c r="BN652" s="1" t="e">
        <f>BN219-#REF!</f>
        <v>#REF!</v>
      </c>
      <c r="BO652" s="1" t="e">
        <f>BO219-#REF!</f>
        <v>#REF!</v>
      </c>
      <c r="BP652" s="1" t="e">
        <f>BP219-#REF!</f>
        <v>#REF!</v>
      </c>
      <c r="BQ652" s="1" t="e">
        <f>BQ219-#REF!</f>
        <v>#REF!</v>
      </c>
      <c r="BR652" s="1" t="e">
        <f>BR219-#REF!</f>
        <v>#REF!</v>
      </c>
      <c r="BS652" s="1" t="e">
        <f>BS219-#REF!</f>
        <v>#REF!</v>
      </c>
      <c r="BT652" s="1" t="e">
        <f>BT219-#REF!</f>
        <v>#REF!</v>
      </c>
      <c r="BU652" s="1" t="e">
        <f>BU219-#REF!</f>
        <v>#REF!</v>
      </c>
      <c r="BV652" s="1" t="e">
        <f>BV219-#REF!</f>
        <v>#REF!</v>
      </c>
    </row>
    <row r="653" spans="7:74" hidden="1" x14ac:dyDescent="0.35">
      <c r="G653" s="1" t="e">
        <f>G223-#REF!</f>
        <v>#REF!</v>
      </c>
      <c r="H653" s="1" t="e">
        <f>H223-#REF!</f>
        <v>#REF!</v>
      </c>
      <c r="I653" s="1" t="e">
        <f>I223-#REF!</f>
        <v>#REF!</v>
      </c>
      <c r="J653" s="1" t="e">
        <f>J223-#REF!</f>
        <v>#REF!</v>
      </c>
      <c r="K653" s="1" t="e">
        <f>K223-#REF!</f>
        <v>#REF!</v>
      </c>
      <c r="L653" s="1" t="e">
        <f>L223-#REF!</f>
        <v>#REF!</v>
      </c>
      <c r="M653" s="1" t="e">
        <f>M223-#REF!</f>
        <v>#REF!</v>
      </c>
      <c r="N653" s="1" t="e">
        <f>N223-#REF!</f>
        <v>#REF!</v>
      </c>
      <c r="O653" s="1" t="e">
        <f>O223-#REF!</f>
        <v>#REF!</v>
      </c>
      <c r="P653" s="1" t="e">
        <f>P223-#REF!</f>
        <v>#REF!</v>
      </c>
      <c r="Q653" s="1" t="e">
        <f>Q223-#REF!</f>
        <v>#REF!</v>
      </c>
      <c r="R653" s="1" t="e">
        <f>R223-#REF!</f>
        <v>#REF!</v>
      </c>
      <c r="S653" s="1" t="e">
        <f>S223-#REF!</f>
        <v>#REF!</v>
      </c>
      <c r="T653" s="1" t="e">
        <f>T223-#REF!</f>
        <v>#REF!</v>
      </c>
      <c r="U653" s="1" t="e">
        <f>U223-#REF!</f>
        <v>#REF!</v>
      </c>
      <c r="V653" s="1" t="e">
        <f>V223-#REF!</f>
        <v>#REF!</v>
      </c>
      <c r="W653" s="1" t="e">
        <f>W223-#REF!</f>
        <v>#REF!</v>
      </c>
      <c r="X653" s="1" t="e">
        <f>X223-#REF!</f>
        <v>#REF!</v>
      </c>
      <c r="Y653" s="1" t="e">
        <f>Y223-#REF!</f>
        <v>#REF!</v>
      </c>
      <c r="Z653" s="1" t="e">
        <f>Z223-#REF!</f>
        <v>#REF!</v>
      </c>
      <c r="AA653" s="1" t="e">
        <f>AA223-#REF!</f>
        <v>#REF!</v>
      </c>
      <c r="AB653" s="1" t="e">
        <f>AB223-#REF!</f>
        <v>#REF!</v>
      </c>
      <c r="AC653" s="1" t="e">
        <f>AC223-#REF!</f>
        <v>#REF!</v>
      </c>
      <c r="AD653" s="1" t="e">
        <f>AD223-#REF!</f>
        <v>#REF!</v>
      </c>
      <c r="AE653" s="1" t="e">
        <f>AE223-#REF!</f>
        <v>#REF!</v>
      </c>
      <c r="AF653" s="1" t="e">
        <f>AF223-#REF!</f>
        <v>#REF!</v>
      </c>
      <c r="AG653" s="1" t="e">
        <f>AG223-#REF!</f>
        <v>#REF!</v>
      </c>
      <c r="AH653" s="1" t="e">
        <f>AH223-#REF!</f>
        <v>#REF!</v>
      </c>
      <c r="AI653" s="1" t="e">
        <f>AI223-#REF!</f>
        <v>#REF!</v>
      </c>
      <c r="AJ653" s="1" t="e">
        <f>AJ223-#REF!</f>
        <v>#REF!</v>
      </c>
      <c r="AK653" s="1" t="e">
        <f>AK223-#REF!</f>
        <v>#REF!</v>
      </c>
      <c r="AL653" s="1" t="e">
        <f>AL223-#REF!</f>
        <v>#REF!</v>
      </c>
      <c r="AM653" s="1" t="e">
        <f>AM223-#REF!</f>
        <v>#REF!</v>
      </c>
      <c r="AN653" s="1" t="e">
        <f>AN223-#REF!</f>
        <v>#REF!</v>
      </c>
      <c r="AO653" s="1" t="e">
        <f>AO223-#REF!</f>
        <v>#REF!</v>
      </c>
      <c r="AP653" s="1" t="e">
        <f>AP223-#REF!</f>
        <v>#REF!</v>
      </c>
      <c r="AQ653" s="1" t="e">
        <f>AQ223-#REF!</f>
        <v>#REF!</v>
      </c>
      <c r="AR653" s="1" t="e">
        <f>AR223-#REF!</f>
        <v>#REF!</v>
      </c>
      <c r="AS653" s="1" t="e">
        <f>AS223-#REF!</f>
        <v>#REF!</v>
      </c>
      <c r="AT653" s="1" t="e">
        <f>AT223-#REF!</f>
        <v>#REF!</v>
      </c>
      <c r="AU653" s="1" t="e">
        <f>AU223-#REF!</f>
        <v>#REF!</v>
      </c>
      <c r="AV653" s="1" t="e">
        <f>AV223-#REF!</f>
        <v>#REF!</v>
      </c>
      <c r="AW653" s="1" t="e">
        <f>AW223-#REF!</f>
        <v>#REF!</v>
      </c>
      <c r="AX653" s="1" t="e">
        <f>AX223-#REF!</f>
        <v>#REF!</v>
      </c>
      <c r="AY653" s="1" t="e">
        <f>AY223-#REF!</f>
        <v>#REF!</v>
      </c>
      <c r="AZ653" s="1" t="e">
        <f>AZ223-#REF!</f>
        <v>#REF!</v>
      </c>
      <c r="BA653" s="1" t="e">
        <f>BA223-#REF!</f>
        <v>#REF!</v>
      </c>
      <c r="BB653" s="1" t="e">
        <f>BB223-#REF!</f>
        <v>#REF!</v>
      </c>
      <c r="BC653" s="1" t="e">
        <f>BC223-#REF!</f>
        <v>#REF!</v>
      </c>
      <c r="BD653" s="1" t="e">
        <f>BD223-#REF!</f>
        <v>#REF!</v>
      </c>
      <c r="BE653" s="1" t="e">
        <f>BE223-#REF!</f>
        <v>#REF!</v>
      </c>
      <c r="BF653" s="1" t="e">
        <f>BF223-#REF!</f>
        <v>#REF!</v>
      </c>
      <c r="BG653" s="1" t="e">
        <f>BG223-#REF!</f>
        <v>#REF!</v>
      </c>
      <c r="BH653" s="1" t="e">
        <f>BH223-#REF!</f>
        <v>#REF!</v>
      </c>
      <c r="BI653" s="1" t="e">
        <f>BI223-#REF!</f>
        <v>#REF!</v>
      </c>
      <c r="BJ653" s="1" t="e">
        <f>BJ223-#REF!</f>
        <v>#REF!</v>
      </c>
      <c r="BK653" s="1" t="e">
        <f>BK223-#REF!</f>
        <v>#REF!</v>
      </c>
      <c r="BL653" s="1" t="e">
        <f>BL223-#REF!</f>
        <v>#REF!</v>
      </c>
      <c r="BM653" s="1" t="e">
        <f>BM223-#REF!</f>
        <v>#REF!</v>
      </c>
      <c r="BN653" s="1" t="e">
        <f>BN223-#REF!</f>
        <v>#REF!</v>
      </c>
      <c r="BO653" s="1" t="e">
        <f>BO223-#REF!</f>
        <v>#REF!</v>
      </c>
      <c r="BP653" s="1" t="e">
        <f>BP223-#REF!</f>
        <v>#REF!</v>
      </c>
      <c r="BQ653" s="1" t="e">
        <f>BQ223-#REF!</f>
        <v>#REF!</v>
      </c>
      <c r="BR653" s="1" t="e">
        <f>BR223-#REF!</f>
        <v>#REF!</v>
      </c>
      <c r="BS653" s="1" t="e">
        <f>BS223-#REF!</f>
        <v>#REF!</v>
      </c>
      <c r="BT653" s="1" t="e">
        <f>BT223-#REF!</f>
        <v>#REF!</v>
      </c>
      <c r="BU653" s="1" t="e">
        <f>BU223-#REF!</f>
        <v>#REF!</v>
      </c>
      <c r="BV653" s="1" t="e">
        <f>BV223-#REF!</f>
        <v>#REF!</v>
      </c>
    </row>
    <row r="654" spans="7:74" hidden="1" x14ac:dyDescent="0.35">
      <c r="G654" s="1" t="e">
        <f>G224-#REF!</f>
        <v>#REF!</v>
      </c>
      <c r="H654" s="1" t="e">
        <f>H224-#REF!</f>
        <v>#REF!</v>
      </c>
      <c r="I654" s="1" t="e">
        <f>I224-#REF!</f>
        <v>#REF!</v>
      </c>
      <c r="J654" s="1" t="e">
        <f>J224-#REF!</f>
        <v>#REF!</v>
      </c>
      <c r="K654" s="1" t="e">
        <f>K224-#REF!</f>
        <v>#REF!</v>
      </c>
      <c r="L654" s="1" t="e">
        <f>L224-#REF!</f>
        <v>#REF!</v>
      </c>
      <c r="M654" s="1" t="e">
        <f>M224-#REF!</f>
        <v>#REF!</v>
      </c>
      <c r="N654" s="1" t="e">
        <f>N224-#REF!</f>
        <v>#REF!</v>
      </c>
      <c r="O654" s="1" t="e">
        <f>O224-#REF!</f>
        <v>#REF!</v>
      </c>
      <c r="P654" s="1" t="e">
        <f>P224-#REF!</f>
        <v>#REF!</v>
      </c>
      <c r="Q654" s="1" t="e">
        <f>Q224-#REF!</f>
        <v>#REF!</v>
      </c>
      <c r="R654" s="1" t="e">
        <f>R224-#REF!</f>
        <v>#REF!</v>
      </c>
      <c r="S654" s="1" t="e">
        <f>S224-#REF!</f>
        <v>#REF!</v>
      </c>
      <c r="T654" s="1" t="e">
        <f>T224-#REF!</f>
        <v>#REF!</v>
      </c>
      <c r="U654" s="1" t="e">
        <f>U224-#REF!</f>
        <v>#REF!</v>
      </c>
      <c r="V654" s="1" t="e">
        <f>V224-#REF!</f>
        <v>#REF!</v>
      </c>
      <c r="W654" s="1" t="e">
        <f>W224-#REF!</f>
        <v>#REF!</v>
      </c>
      <c r="X654" s="1" t="e">
        <f>X224-#REF!</f>
        <v>#REF!</v>
      </c>
      <c r="Y654" s="1" t="e">
        <f>Y224-#REF!</f>
        <v>#REF!</v>
      </c>
      <c r="Z654" s="1" t="e">
        <f>Z224-#REF!</f>
        <v>#REF!</v>
      </c>
      <c r="AA654" s="1" t="e">
        <f>AA224-#REF!</f>
        <v>#REF!</v>
      </c>
      <c r="AB654" s="1" t="e">
        <f>AB224-#REF!</f>
        <v>#REF!</v>
      </c>
      <c r="AC654" s="1" t="e">
        <f>AC224-#REF!</f>
        <v>#REF!</v>
      </c>
      <c r="AD654" s="1" t="e">
        <f>AD224-#REF!</f>
        <v>#REF!</v>
      </c>
      <c r="AE654" s="1" t="e">
        <f>AE224-#REF!</f>
        <v>#REF!</v>
      </c>
      <c r="AF654" s="1" t="e">
        <f>AF224-#REF!</f>
        <v>#REF!</v>
      </c>
      <c r="AG654" s="1" t="e">
        <f>AG224-#REF!</f>
        <v>#REF!</v>
      </c>
      <c r="AH654" s="1" t="e">
        <f>AH224-#REF!</f>
        <v>#REF!</v>
      </c>
      <c r="AI654" s="1" t="e">
        <f>AI224-#REF!</f>
        <v>#REF!</v>
      </c>
      <c r="AJ654" s="1" t="e">
        <f>AJ224-#REF!</f>
        <v>#REF!</v>
      </c>
      <c r="AK654" s="1" t="e">
        <f>AK224-#REF!</f>
        <v>#REF!</v>
      </c>
      <c r="AL654" s="1" t="e">
        <f>AL224-#REF!</f>
        <v>#REF!</v>
      </c>
      <c r="AM654" s="1" t="e">
        <f>AM224-#REF!</f>
        <v>#REF!</v>
      </c>
      <c r="AN654" s="1" t="e">
        <f>AN224-#REF!</f>
        <v>#REF!</v>
      </c>
      <c r="AO654" s="1" t="e">
        <f>AO224-#REF!</f>
        <v>#REF!</v>
      </c>
      <c r="AP654" s="1" t="e">
        <f>AP224-#REF!</f>
        <v>#REF!</v>
      </c>
      <c r="AQ654" s="1" t="e">
        <f>AQ224-#REF!</f>
        <v>#REF!</v>
      </c>
      <c r="AR654" s="1" t="e">
        <f>AR224-#REF!</f>
        <v>#REF!</v>
      </c>
      <c r="AS654" s="1" t="e">
        <f>AS224-#REF!</f>
        <v>#REF!</v>
      </c>
      <c r="AT654" s="1" t="e">
        <f>AT224-#REF!</f>
        <v>#REF!</v>
      </c>
      <c r="AU654" s="1" t="e">
        <f>AU224-#REF!</f>
        <v>#REF!</v>
      </c>
      <c r="AV654" s="1" t="e">
        <f>AV224-#REF!</f>
        <v>#REF!</v>
      </c>
      <c r="AW654" s="1" t="e">
        <f>AW224-#REF!</f>
        <v>#REF!</v>
      </c>
      <c r="AX654" s="1" t="e">
        <f>AX224-#REF!</f>
        <v>#REF!</v>
      </c>
      <c r="AY654" s="1" t="e">
        <f>AY224-#REF!</f>
        <v>#REF!</v>
      </c>
      <c r="AZ654" s="1" t="e">
        <f>AZ224-#REF!</f>
        <v>#REF!</v>
      </c>
      <c r="BA654" s="1" t="e">
        <f>BA224-#REF!</f>
        <v>#REF!</v>
      </c>
      <c r="BB654" s="1" t="e">
        <f>BB224-#REF!</f>
        <v>#REF!</v>
      </c>
      <c r="BC654" s="1" t="e">
        <f>BC224-#REF!</f>
        <v>#REF!</v>
      </c>
      <c r="BD654" s="1" t="e">
        <f>BD224-#REF!</f>
        <v>#REF!</v>
      </c>
      <c r="BE654" s="1" t="e">
        <f>BE224-#REF!</f>
        <v>#REF!</v>
      </c>
      <c r="BF654" s="1" t="e">
        <f>BF224-#REF!</f>
        <v>#REF!</v>
      </c>
      <c r="BG654" s="1" t="e">
        <f>BG224-#REF!</f>
        <v>#REF!</v>
      </c>
      <c r="BH654" s="1" t="e">
        <f>BH224-#REF!</f>
        <v>#REF!</v>
      </c>
      <c r="BI654" s="1" t="e">
        <f>BI224-#REF!</f>
        <v>#REF!</v>
      </c>
      <c r="BJ654" s="1" t="e">
        <f>BJ224-#REF!</f>
        <v>#REF!</v>
      </c>
      <c r="BK654" s="1" t="e">
        <f>BK224-#REF!</f>
        <v>#REF!</v>
      </c>
      <c r="BL654" s="1" t="e">
        <f>BL224-#REF!</f>
        <v>#REF!</v>
      </c>
      <c r="BM654" s="1" t="e">
        <f>BM224-#REF!</f>
        <v>#REF!</v>
      </c>
      <c r="BN654" s="1" t="e">
        <f>BN224-#REF!</f>
        <v>#REF!</v>
      </c>
      <c r="BO654" s="1" t="e">
        <f>BO224-#REF!</f>
        <v>#REF!</v>
      </c>
      <c r="BP654" s="1" t="e">
        <f>BP224-#REF!</f>
        <v>#REF!</v>
      </c>
      <c r="BQ654" s="1" t="e">
        <f>BQ224-#REF!</f>
        <v>#REF!</v>
      </c>
      <c r="BR654" s="1" t="e">
        <f>BR224-#REF!</f>
        <v>#REF!</v>
      </c>
      <c r="BS654" s="1" t="e">
        <f>BS224-#REF!</f>
        <v>#REF!</v>
      </c>
      <c r="BT654" s="1" t="e">
        <f>BT224-#REF!</f>
        <v>#REF!</v>
      </c>
      <c r="BU654" s="1" t="e">
        <f>BU224-#REF!</f>
        <v>#REF!</v>
      </c>
      <c r="BV654" s="1" t="e">
        <f>BV224-#REF!</f>
        <v>#REF!</v>
      </c>
    </row>
    <row r="655" spans="7:74" hidden="1" x14ac:dyDescent="0.35">
      <c r="G655" s="1" t="e">
        <f>G225-#REF!</f>
        <v>#REF!</v>
      </c>
      <c r="H655" s="1" t="e">
        <f>H225-#REF!</f>
        <v>#REF!</v>
      </c>
      <c r="I655" s="1" t="e">
        <f>I225-#REF!</f>
        <v>#REF!</v>
      </c>
      <c r="J655" s="1" t="e">
        <f>J225-#REF!</f>
        <v>#REF!</v>
      </c>
      <c r="K655" s="1" t="e">
        <f>K225-#REF!</f>
        <v>#REF!</v>
      </c>
      <c r="L655" s="1" t="e">
        <f>L225-#REF!</f>
        <v>#REF!</v>
      </c>
      <c r="M655" s="1" t="e">
        <f>M225-#REF!</f>
        <v>#REF!</v>
      </c>
      <c r="N655" s="1" t="e">
        <f>N225-#REF!</f>
        <v>#REF!</v>
      </c>
      <c r="O655" s="1" t="e">
        <f>O225-#REF!</f>
        <v>#REF!</v>
      </c>
      <c r="P655" s="1" t="e">
        <f>P225-#REF!</f>
        <v>#REF!</v>
      </c>
      <c r="Q655" s="1" t="e">
        <f>Q225-#REF!</f>
        <v>#REF!</v>
      </c>
      <c r="R655" s="1" t="e">
        <f>R225-#REF!</f>
        <v>#REF!</v>
      </c>
      <c r="S655" s="1" t="e">
        <f>S225-#REF!</f>
        <v>#REF!</v>
      </c>
      <c r="T655" s="1" t="e">
        <f>T225-#REF!</f>
        <v>#REF!</v>
      </c>
      <c r="U655" s="1" t="e">
        <f>U225-#REF!</f>
        <v>#REF!</v>
      </c>
      <c r="V655" s="1" t="e">
        <f>V225-#REF!</f>
        <v>#REF!</v>
      </c>
      <c r="W655" s="1" t="e">
        <f>W225-#REF!</f>
        <v>#REF!</v>
      </c>
      <c r="X655" s="1" t="e">
        <f>X225-#REF!</f>
        <v>#REF!</v>
      </c>
      <c r="Y655" s="1" t="e">
        <f>Y225-#REF!</f>
        <v>#REF!</v>
      </c>
      <c r="Z655" s="1" t="e">
        <f>Z225-#REF!</f>
        <v>#REF!</v>
      </c>
      <c r="AA655" s="1" t="e">
        <f>AA225-#REF!</f>
        <v>#REF!</v>
      </c>
      <c r="AB655" s="1" t="e">
        <f>AB225-#REF!</f>
        <v>#REF!</v>
      </c>
      <c r="AC655" s="1" t="e">
        <f>AC225-#REF!</f>
        <v>#REF!</v>
      </c>
      <c r="AD655" s="1" t="e">
        <f>AD225-#REF!</f>
        <v>#REF!</v>
      </c>
      <c r="AE655" s="1" t="e">
        <f>AE225-#REF!</f>
        <v>#REF!</v>
      </c>
      <c r="AF655" s="1" t="e">
        <f>AF225-#REF!</f>
        <v>#REF!</v>
      </c>
      <c r="AG655" s="1" t="e">
        <f>AG225-#REF!</f>
        <v>#REF!</v>
      </c>
      <c r="AH655" s="1" t="e">
        <f>AH225-#REF!</f>
        <v>#REF!</v>
      </c>
      <c r="AI655" s="1" t="e">
        <f>AI225-#REF!</f>
        <v>#REF!</v>
      </c>
      <c r="AJ655" s="1" t="e">
        <f>AJ225-#REF!</f>
        <v>#REF!</v>
      </c>
      <c r="AK655" s="1" t="e">
        <f>AK225-#REF!</f>
        <v>#REF!</v>
      </c>
      <c r="AL655" s="1" t="e">
        <f>AL225-#REF!</f>
        <v>#REF!</v>
      </c>
      <c r="AM655" s="1" t="e">
        <f>AM225-#REF!</f>
        <v>#REF!</v>
      </c>
      <c r="AN655" s="1" t="e">
        <f>AN225-#REF!</f>
        <v>#REF!</v>
      </c>
      <c r="AO655" s="1" t="e">
        <f>AO225-#REF!</f>
        <v>#REF!</v>
      </c>
      <c r="AP655" s="1" t="e">
        <f>AP225-#REF!</f>
        <v>#REF!</v>
      </c>
      <c r="AQ655" s="1" t="e">
        <f>AQ225-#REF!</f>
        <v>#REF!</v>
      </c>
      <c r="AR655" s="1" t="e">
        <f>AR225-#REF!</f>
        <v>#REF!</v>
      </c>
      <c r="AS655" s="1" t="e">
        <f>AS225-#REF!</f>
        <v>#REF!</v>
      </c>
      <c r="AT655" s="1" t="e">
        <f>AT225-#REF!</f>
        <v>#REF!</v>
      </c>
      <c r="AU655" s="1" t="e">
        <f>AU225-#REF!</f>
        <v>#REF!</v>
      </c>
      <c r="AV655" s="1" t="e">
        <f>AV225-#REF!</f>
        <v>#REF!</v>
      </c>
      <c r="AW655" s="1" t="e">
        <f>AW225-#REF!</f>
        <v>#REF!</v>
      </c>
      <c r="AX655" s="1" t="e">
        <f>AX225-#REF!</f>
        <v>#REF!</v>
      </c>
      <c r="AY655" s="1" t="e">
        <f>AY225-#REF!</f>
        <v>#REF!</v>
      </c>
      <c r="AZ655" s="1" t="e">
        <f>AZ225-#REF!</f>
        <v>#REF!</v>
      </c>
      <c r="BA655" s="1" t="e">
        <f>BA225-#REF!</f>
        <v>#REF!</v>
      </c>
      <c r="BB655" s="1" t="e">
        <f>BB225-#REF!</f>
        <v>#REF!</v>
      </c>
      <c r="BC655" s="1" t="e">
        <f>BC225-#REF!</f>
        <v>#REF!</v>
      </c>
      <c r="BD655" s="1" t="e">
        <f>BD225-#REF!</f>
        <v>#REF!</v>
      </c>
      <c r="BE655" s="1" t="e">
        <f>BE225-#REF!</f>
        <v>#REF!</v>
      </c>
      <c r="BF655" s="1" t="e">
        <f>BF225-#REF!</f>
        <v>#REF!</v>
      </c>
      <c r="BG655" s="1" t="e">
        <f>BG225-#REF!</f>
        <v>#REF!</v>
      </c>
      <c r="BH655" s="1" t="e">
        <f>BH225-#REF!</f>
        <v>#REF!</v>
      </c>
      <c r="BI655" s="1" t="e">
        <f>BI225-#REF!</f>
        <v>#REF!</v>
      </c>
      <c r="BJ655" s="1" t="e">
        <f>BJ225-#REF!</f>
        <v>#REF!</v>
      </c>
      <c r="BK655" s="1" t="e">
        <f>BK225-#REF!</f>
        <v>#REF!</v>
      </c>
      <c r="BL655" s="1" t="e">
        <f>BL225-#REF!</f>
        <v>#REF!</v>
      </c>
      <c r="BM655" s="1" t="e">
        <f>BM225-#REF!</f>
        <v>#REF!</v>
      </c>
      <c r="BN655" s="1" t="e">
        <f>BN225-#REF!</f>
        <v>#REF!</v>
      </c>
      <c r="BO655" s="1" t="e">
        <f>BO225-#REF!</f>
        <v>#REF!</v>
      </c>
      <c r="BP655" s="1" t="e">
        <f>BP225-#REF!</f>
        <v>#REF!</v>
      </c>
      <c r="BQ655" s="1" t="e">
        <f>BQ225-#REF!</f>
        <v>#REF!</v>
      </c>
      <c r="BR655" s="1" t="e">
        <f>BR225-#REF!</f>
        <v>#REF!</v>
      </c>
      <c r="BS655" s="1" t="e">
        <f>BS225-#REF!</f>
        <v>#REF!</v>
      </c>
      <c r="BT655" s="1" t="e">
        <f>BT225-#REF!</f>
        <v>#REF!</v>
      </c>
      <c r="BU655" s="1" t="e">
        <f>BU225-#REF!</f>
        <v>#REF!</v>
      </c>
      <c r="BV655" s="1" t="e">
        <f>BV225-#REF!</f>
        <v>#REF!</v>
      </c>
    </row>
    <row r="656" spans="7:74" hidden="1" x14ac:dyDescent="0.35">
      <c r="G656" s="1" t="e">
        <f>G226-#REF!</f>
        <v>#REF!</v>
      </c>
      <c r="H656" s="1" t="e">
        <f>H226-#REF!</f>
        <v>#REF!</v>
      </c>
      <c r="I656" s="1" t="e">
        <f>I226-#REF!</f>
        <v>#REF!</v>
      </c>
      <c r="J656" s="1" t="e">
        <f>J226-#REF!</f>
        <v>#REF!</v>
      </c>
      <c r="K656" s="1" t="e">
        <f>K226-#REF!</f>
        <v>#REF!</v>
      </c>
      <c r="L656" s="1" t="e">
        <f>L226-#REF!</f>
        <v>#REF!</v>
      </c>
      <c r="M656" s="1" t="e">
        <f>M226-#REF!</f>
        <v>#REF!</v>
      </c>
      <c r="N656" s="1" t="e">
        <f>N226-#REF!</f>
        <v>#REF!</v>
      </c>
      <c r="O656" s="1" t="e">
        <f>O226-#REF!</f>
        <v>#REF!</v>
      </c>
      <c r="P656" s="1" t="e">
        <f>P226-#REF!</f>
        <v>#REF!</v>
      </c>
      <c r="Q656" s="1" t="e">
        <f>Q226-#REF!</f>
        <v>#REF!</v>
      </c>
      <c r="R656" s="1" t="e">
        <f>R226-#REF!</f>
        <v>#REF!</v>
      </c>
      <c r="S656" s="1" t="e">
        <f>S226-#REF!</f>
        <v>#REF!</v>
      </c>
      <c r="T656" s="1" t="e">
        <f>T226-#REF!</f>
        <v>#REF!</v>
      </c>
      <c r="U656" s="1" t="e">
        <f>U226-#REF!</f>
        <v>#REF!</v>
      </c>
      <c r="V656" s="1" t="e">
        <f>V226-#REF!</f>
        <v>#REF!</v>
      </c>
      <c r="W656" s="1" t="e">
        <f>W226-#REF!</f>
        <v>#REF!</v>
      </c>
      <c r="X656" s="1" t="e">
        <f>X226-#REF!</f>
        <v>#REF!</v>
      </c>
      <c r="Y656" s="1" t="e">
        <f>Y226-#REF!</f>
        <v>#REF!</v>
      </c>
      <c r="Z656" s="1" t="e">
        <f>Z226-#REF!</f>
        <v>#REF!</v>
      </c>
      <c r="AA656" s="1" t="e">
        <f>AA226-#REF!</f>
        <v>#REF!</v>
      </c>
      <c r="AB656" s="1" t="e">
        <f>AB226-#REF!</f>
        <v>#REF!</v>
      </c>
      <c r="AC656" s="1" t="e">
        <f>AC226-#REF!</f>
        <v>#REF!</v>
      </c>
      <c r="AD656" s="1" t="e">
        <f>AD226-#REF!</f>
        <v>#REF!</v>
      </c>
      <c r="AE656" s="1" t="e">
        <f>AE226-#REF!</f>
        <v>#REF!</v>
      </c>
      <c r="AF656" s="1" t="e">
        <f>AF226-#REF!</f>
        <v>#REF!</v>
      </c>
      <c r="AG656" s="1" t="e">
        <f>AG226-#REF!</f>
        <v>#REF!</v>
      </c>
      <c r="AH656" s="1" t="e">
        <f>AH226-#REF!</f>
        <v>#REF!</v>
      </c>
      <c r="AI656" s="1" t="e">
        <f>AI226-#REF!</f>
        <v>#REF!</v>
      </c>
      <c r="AJ656" s="1" t="e">
        <f>AJ226-#REF!</f>
        <v>#REF!</v>
      </c>
      <c r="AK656" s="1" t="e">
        <f>AK226-#REF!</f>
        <v>#REF!</v>
      </c>
      <c r="AL656" s="1" t="e">
        <f>AL226-#REF!</f>
        <v>#REF!</v>
      </c>
      <c r="AM656" s="1" t="e">
        <f>AM226-#REF!</f>
        <v>#REF!</v>
      </c>
      <c r="AN656" s="1" t="e">
        <f>AN226-#REF!</f>
        <v>#REF!</v>
      </c>
      <c r="AO656" s="1" t="e">
        <f>AO226-#REF!</f>
        <v>#REF!</v>
      </c>
      <c r="AP656" s="1" t="e">
        <f>AP226-#REF!</f>
        <v>#REF!</v>
      </c>
      <c r="AQ656" s="1" t="e">
        <f>AQ226-#REF!</f>
        <v>#REF!</v>
      </c>
      <c r="AR656" s="1" t="e">
        <f>AR226-#REF!</f>
        <v>#REF!</v>
      </c>
      <c r="AS656" s="1" t="e">
        <f>AS226-#REF!</f>
        <v>#REF!</v>
      </c>
      <c r="AT656" s="1" t="e">
        <f>AT226-#REF!</f>
        <v>#REF!</v>
      </c>
      <c r="AU656" s="1" t="e">
        <f>AU226-#REF!</f>
        <v>#REF!</v>
      </c>
      <c r="AV656" s="1" t="e">
        <f>AV226-#REF!</f>
        <v>#REF!</v>
      </c>
      <c r="AW656" s="1" t="e">
        <f>AW226-#REF!</f>
        <v>#REF!</v>
      </c>
      <c r="AX656" s="1" t="e">
        <f>AX226-#REF!</f>
        <v>#REF!</v>
      </c>
      <c r="AY656" s="1" t="e">
        <f>AY226-#REF!</f>
        <v>#REF!</v>
      </c>
      <c r="AZ656" s="1" t="e">
        <f>AZ226-#REF!</f>
        <v>#REF!</v>
      </c>
      <c r="BA656" s="1" t="e">
        <f>BA226-#REF!</f>
        <v>#REF!</v>
      </c>
      <c r="BB656" s="1" t="e">
        <f>BB226-#REF!</f>
        <v>#REF!</v>
      </c>
      <c r="BC656" s="1" t="e">
        <f>BC226-#REF!</f>
        <v>#REF!</v>
      </c>
      <c r="BD656" s="1" t="e">
        <f>BD226-#REF!</f>
        <v>#REF!</v>
      </c>
      <c r="BE656" s="1" t="e">
        <f>BE226-#REF!</f>
        <v>#REF!</v>
      </c>
      <c r="BF656" s="1" t="e">
        <f>BF226-#REF!</f>
        <v>#REF!</v>
      </c>
      <c r="BG656" s="1" t="e">
        <f>BG226-#REF!</f>
        <v>#REF!</v>
      </c>
      <c r="BH656" s="1" t="e">
        <f>BH226-#REF!</f>
        <v>#REF!</v>
      </c>
      <c r="BI656" s="1" t="e">
        <f>BI226-#REF!</f>
        <v>#REF!</v>
      </c>
      <c r="BJ656" s="1" t="e">
        <f>BJ226-#REF!</f>
        <v>#REF!</v>
      </c>
      <c r="BK656" s="1" t="e">
        <f>BK226-#REF!</f>
        <v>#REF!</v>
      </c>
      <c r="BL656" s="1" t="e">
        <f>BL226-#REF!</f>
        <v>#REF!</v>
      </c>
      <c r="BM656" s="1" t="e">
        <f>BM226-#REF!</f>
        <v>#REF!</v>
      </c>
      <c r="BN656" s="1" t="e">
        <f>BN226-#REF!</f>
        <v>#REF!</v>
      </c>
      <c r="BO656" s="1" t="e">
        <f>BO226-#REF!</f>
        <v>#REF!</v>
      </c>
      <c r="BP656" s="1" t="e">
        <f>BP226-#REF!</f>
        <v>#REF!</v>
      </c>
      <c r="BQ656" s="1" t="e">
        <f>BQ226-#REF!</f>
        <v>#REF!</v>
      </c>
      <c r="BR656" s="1" t="e">
        <f>BR226-#REF!</f>
        <v>#REF!</v>
      </c>
      <c r="BS656" s="1" t="e">
        <f>BS226-#REF!</f>
        <v>#REF!</v>
      </c>
      <c r="BT656" s="1" t="e">
        <f>BT226-#REF!</f>
        <v>#REF!</v>
      </c>
      <c r="BU656" s="1" t="e">
        <f>BU226-#REF!</f>
        <v>#REF!</v>
      </c>
      <c r="BV656" s="1" t="e">
        <f>BV226-#REF!</f>
        <v>#REF!</v>
      </c>
    </row>
    <row r="657" spans="7:74" hidden="1" x14ac:dyDescent="0.35">
      <c r="G657" s="1" t="e">
        <f>G227-#REF!</f>
        <v>#REF!</v>
      </c>
      <c r="H657" s="1" t="e">
        <f>H227-#REF!</f>
        <v>#REF!</v>
      </c>
      <c r="I657" s="1" t="e">
        <f>I227-#REF!</f>
        <v>#REF!</v>
      </c>
      <c r="J657" s="1" t="e">
        <f>J227-#REF!</f>
        <v>#REF!</v>
      </c>
      <c r="K657" s="1" t="e">
        <f>K227-#REF!</f>
        <v>#REF!</v>
      </c>
      <c r="L657" s="1" t="e">
        <f>L227-#REF!</f>
        <v>#REF!</v>
      </c>
      <c r="M657" s="1" t="e">
        <f>M227-#REF!</f>
        <v>#REF!</v>
      </c>
      <c r="N657" s="1" t="e">
        <f>N227-#REF!</f>
        <v>#REF!</v>
      </c>
      <c r="O657" s="1" t="e">
        <f>O227-#REF!</f>
        <v>#REF!</v>
      </c>
      <c r="P657" s="1" t="e">
        <f>P227-#REF!</f>
        <v>#REF!</v>
      </c>
      <c r="Q657" s="1" t="e">
        <f>Q227-#REF!</f>
        <v>#REF!</v>
      </c>
      <c r="R657" s="1" t="e">
        <f>R227-#REF!</f>
        <v>#REF!</v>
      </c>
      <c r="S657" s="1" t="e">
        <f>S227-#REF!</f>
        <v>#REF!</v>
      </c>
      <c r="T657" s="1" t="e">
        <f>T227-#REF!</f>
        <v>#REF!</v>
      </c>
      <c r="U657" s="1" t="e">
        <f>U227-#REF!</f>
        <v>#REF!</v>
      </c>
      <c r="V657" s="1" t="e">
        <f>V227-#REF!</f>
        <v>#REF!</v>
      </c>
      <c r="W657" s="1" t="e">
        <f>W227-#REF!</f>
        <v>#REF!</v>
      </c>
      <c r="X657" s="1" t="e">
        <f>X227-#REF!</f>
        <v>#REF!</v>
      </c>
      <c r="Y657" s="1" t="e">
        <f>Y227-#REF!</f>
        <v>#REF!</v>
      </c>
      <c r="Z657" s="1" t="e">
        <f>Z227-#REF!</f>
        <v>#REF!</v>
      </c>
      <c r="AA657" s="1" t="e">
        <f>AA227-#REF!</f>
        <v>#REF!</v>
      </c>
      <c r="AB657" s="1" t="e">
        <f>AB227-#REF!</f>
        <v>#REF!</v>
      </c>
      <c r="AC657" s="1" t="e">
        <f>AC227-#REF!</f>
        <v>#REF!</v>
      </c>
      <c r="AD657" s="1" t="e">
        <f>AD227-#REF!</f>
        <v>#REF!</v>
      </c>
      <c r="AE657" s="1" t="e">
        <f>AE227-#REF!</f>
        <v>#REF!</v>
      </c>
      <c r="AF657" s="1" t="e">
        <f>AF227-#REF!</f>
        <v>#REF!</v>
      </c>
      <c r="AG657" s="1" t="e">
        <f>AG227-#REF!</f>
        <v>#REF!</v>
      </c>
      <c r="AH657" s="1" t="e">
        <f>AH227-#REF!</f>
        <v>#REF!</v>
      </c>
      <c r="AI657" s="1" t="e">
        <f>AI227-#REF!</f>
        <v>#REF!</v>
      </c>
      <c r="AJ657" s="1" t="e">
        <f>AJ227-#REF!</f>
        <v>#REF!</v>
      </c>
      <c r="AK657" s="1" t="e">
        <f>AK227-#REF!</f>
        <v>#REF!</v>
      </c>
      <c r="AL657" s="1" t="e">
        <f>AL227-#REF!</f>
        <v>#REF!</v>
      </c>
      <c r="AM657" s="1" t="e">
        <f>AM227-#REF!</f>
        <v>#REF!</v>
      </c>
      <c r="AN657" s="1" t="e">
        <f>AN227-#REF!</f>
        <v>#REF!</v>
      </c>
      <c r="AO657" s="1" t="e">
        <f>AO227-#REF!</f>
        <v>#REF!</v>
      </c>
      <c r="AP657" s="1" t="e">
        <f>AP227-#REF!</f>
        <v>#REF!</v>
      </c>
      <c r="AQ657" s="1" t="e">
        <f>AQ227-#REF!</f>
        <v>#REF!</v>
      </c>
      <c r="AR657" s="1" t="e">
        <f>AR227-#REF!</f>
        <v>#REF!</v>
      </c>
      <c r="AS657" s="1" t="e">
        <f>AS227-#REF!</f>
        <v>#REF!</v>
      </c>
      <c r="AT657" s="1" t="e">
        <f>AT227-#REF!</f>
        <v>#REF!</v>
      </c>
      <c r="AU657" s="1" t="e">
        <f>AU227-#REF!</f>
        <v>#REF!</v>
      </c>
      <c r="AV657" s="1" t="e">
        <f>AV227-#REF!</f>
        <v>#REF!</v>
      </c>
      <c r="AW657" s="1" t="e">
        <f>AW227-#REF!</f>
        <v>#REF!</v>
      </c>
      <c r="AX657" s="1" t="e">
        <f>AX227-#REF!</f>
        <v>#REF!</v>
      </c>
      <c r="AY657" s="1" t="e">
        <f>AY227-#REF!</f>
        <v>#REF!</v>
      </c>
      <c r="AZ657" s="1" t="e">
        <f>AZ227-#REF!</f>
        <v>#REF!</v>
      </c>
      <c r="BA657" s="1" t="e">
        <f>BA227-#REF!</f>
        <v>#REF!</v>
      </c>
      <c r="BB657" s="1" t="e">
        <f>BB227-#REF!</f>
        <v>#REF!</v>
      </c>
      <c r="BC657" s="1" t="e">
        <f>BC227-#REF!</f>
        <v>#REF!</v>
      </c>
      <c r="BD657" s="1" t="e">
        <f>BD227-#REF!</f>
        <v>#REF!</v>
      </c>
      <c r="BE657" s="1" t="e">
        <f>BE227-#REF!</f>
        <v>#REF!</v>
      </c>
      <c r="BF657" s="1" t="e">
        <f>BF227-#REF!</f>
        <v>#REF!</v>
      </c>
      <c r="BG657" s="1" t="e">
        <f>BG227-#REF!</f>
        <v>#REF!</v>
      </c>
      <c r="BH657" s="1" t="e">
        <f>BH227-#REF!</f>
        <v>#REF!</v>
      </c>
      <c r="BI657" s="1" t="e">
        <f>BI227-#REF!</f>
        <v>#REF!</v>
      </c>
      <c r="BJ657" s="1" t="e">
        <f>BJ227-#REF!</f>
        <v>#REF!</v>
      </c>
      <c r="BK657" s="1" t="e">
        <f>BK227-#REF!</f>
        <v>#REF!</v>
      </c>
      <c r="BL657" s="1" t="e">
        <f>BL227-#REF!</f>
        <v>#REF!</v>
      </c>
      <c r="BM657" s="1" t="e">
        <f>BM227-#REF!</f>
        <v>#REF!</v>
      </c>
      <c r="BN657" s="1" t="e">
        <f>BN227-#REF!</f>
        <v>#REF!</v>
      </c>
      <c r="BO657" s="1" t="e">
        <f>BO227-#REF!</f>
        <v>#REF!</v>
      </c>
      <c r="BP657" s="1" t="e">
        <f>BP227-#REF!</f>
        <v>#REF!</v>
      </c>
      <c r="BQ657" s="1" t="e">
        <f>BQ227-#REF!</f>
        <v>#REF!</v>
      </c>
      <c r="BR657" s="1" t="e">
        <f>BR227-#REF!</f>
        <v>#REF!</v>
      </c>
      <c r="BS657" s="1" t="e">
        <f>BS227-#REF!</f>
        <v>#REF!</v>
      </c>
      <c r="BT657" s="1" t="e">
        <f>BT227-#REF!</f>
        <v>#REF!</v>
      </c>
      <c r="BU657" s="1" t="e">
        <f>BU227-#REF!</f>
        <v>#REF!</v>
      </c>
      <c r="BV657" s="1" t="e">
        <f>BV227-#REF!</f>
        <v>#REF!</v>
      </c>
    </row>
    <row r="658" spans="7:74" hidden="1" x14ac:dyDescent="0.35">
      <c r="G658" s="1" t="e">
        <f>G228-#REF!</f>
        <v>#REF!</v>
      </c>
      <c r="H658" s="1" t="e">
        <f>H228-#REF!</f>
        <v>#REF!</v>
      </c>
      <c r="I658" s="1" t="e">
        <f>I228-#REF!</f>
        <v>#REF!</v>
      </c>
      <c r="J658" s="1" t="e">
        <f>J228-#REF!</f>
        <v>#REF!</v>
      </c>
      <c r="K658" s="1" t="e">
        <f>K228-#REF!</f>
        <v>#REF!</v>
      </c>
      <c r="L658" s="1" t="e">
        <f>L228-#REF!</f>
        <v>#REF!</v>
      </c>
      <c r="M658" s="1" t="e">
        <f>M228-#REF!</f>
        <v>#REF!</v>
      </c>
      <c r="N658" s="1" t="e">
        <f>N228-#REF!</f>
        <v>#REF!</v>
      </c>
      <c r="O658" s="1" t="e">
        <f>O228-#REF!</f>
        <v>#REF!</v>
      </c>
      <c r="P658" s="1" t="e">
        <f>P228-#REF!</f>
        <v>#REF!</v>
      </c>
      <c r="Q658" s="1" t="e">
        <f>Q228-#REF!</f>
        <v>#REF!</v>
      </c>
      <c r="R658" s="1" t="e">
        <f>R228-#REF!</f>
        <v>#REF!</v>
      </c>
      <c r="S658" s="1" t="e">
        <f>S228-#REF!</f>
        <v>#REF!</v>
      </c>
      <c r="T658" s="1" t="e">
        <f>T228-#REF!</f>
        <v>#REF!</v>
      </c>
      <c r="U658" s="1" t="e">
        <f>U228-#REF!</f>
        <v>#REF!</v>
      </c>
      <c r="V658" s="1" t="e">
        <f>V228-#REF!</f>
        <v>#REF!</v>
      </c>
      <c r="W658" s="1" t="e">
        <f>W228-#REF!</f>
        <v>#REF!</v>
      </c>
      <c r="X658" s="1" t="e">
        <f>X228-#REF!</f>
        <v>#REF!</v>
      </c>
      <c r="Y658" s="1" t="e">
        <f>Y228-#REF!</f>
        <v>#REF!</v>
      </c>
      <c r="Z658" s="1" t="e">
        <f>Z228-#REF!</f>
        <v>#REF!</v>
      </c>
      <c r="AA658" s="1" t="e">
        <f>AA228-#REF!</f>
        <v>#REF!</v>
      </c>
      <c r="AB658" s="1" t="e">
        <f>AB228-#REF!</f>
        <v>#REF!</v>
      </c>
      <c r="AC658" s="1" t="e">
        <f>AC228-#REF!</f>
        <v>#REF!</v>
      </c>
      <c r="AD658" s="1" t="e">
        <f>AD228-#REF!</f>
        <v>#REF!</v>
      </c>
      <c r="AE658" s="1" t="e">
        <f>AE228-#REF!</f>
        <v>#REF!</v>
      </c>
      <c r="AF658" s="1" t="e">
        <f>AF228-#REF!</f>
        <v>#REF!</v>
      </c>
      <c r="AG658" s="1" t="e">
        <f>AG228-#REF!</f>
        <v>#REF!</v>
      </c>
      <c r="AH658" s="1" t="e">
        <f>AH228-#REF!</f>
        <v>#REF!</v>
      </c>
      <c r="AI658" s="1" t="e">
        <f>AI228-#REF!</f>
        <v>#REF!</v>
      </c>
      <c r="AJ658" s="1" t="e">
        <f>AJ228-#REF!</f>
        <v>#REF!</v>
      </c>
      <c r="AK658" s="1" t="e">
        <f>AK228-#REF!</f>
        <v>#REF!</v>
      </c>
      <c r="AL658" s="1" t="e">
        <f>AL228-#REF!</f>
        <v>#REF!</v>
      </c>
      <c r="AM658" s="1" t="e">
        <f>AM228-#REF!</f>
        <v>#REF!</v>
      </c>
      <c r="AN658" s="1" t="e">
        <f>AN228-#REF!</f>
        <v>#REF!</v>
      </c>
      <c r="AO658" s="1" t="e">
        <f>AO228-#REF!</f>
        <v>#REF!</v>
      </c>
      <c r="AP658" s="1" t="e">
        <f>AP228-#REF!</f>
        <v>#REF!</v>
      </c>
      <c r="AQ658" s="1" t="e">
        <f>AQ228-#REF!</f>
        <v>#REF!</v>
      </c>
      <c r="AR658" s="1" t="e">
        <f>AR228-#REF!</f>
        <v>#REF!</v>
      </c>
      <c r="AS658" s="1" t="e">
        <f>AS228-#REF!</f>
        <v>#REF!</v>
      </c>
      <c r="AT658" s="1" t="e">
        <f>AT228-#REF!</f>
        <v>#REF!</v>
      </c>
      <c r="AU658" s="1" t="e">
        <f>AU228-#REF!</f>
        <v>#REF!</v>
      </c>
      <c r="AV658" s="1" t="e">
        <f>AV228-#REF!</f>
        <v>#REF!</v>
      </c>
      <c r="AW658" s="1" t="e">
        <f>AW228-#REF!</f>
        <v>#REF!</v>
      </c>
      <c r="AX658" s="1" t="e">
        <f>AX228-#REF!</f>
        <v>#REF!</v>
      </c>
      <c r="AY658" s="1" t="e">
        <f>AY228-#REF!</f>
        <v>#REF!</v>
      </c>
      <c r="AZ658" s="1" t="e">
        <f>AZ228-#REF!</f>
        <v>#REF!</v>
      </c>
      <c r="BA658" s="1" t="e">
        <f>BA228-#REF!</f>
        <v>#REF!</v>
      </c>
      <c r="BB658" s="1" t="e">
        <f>BB228-#REF!</f>
        <v>#REF!</v>
      </c>
      <c r="BC658" s="1" t="e">
        <f>BC228-#REF!</f>
        <v>#REF!</v>
      </c>
      <c r="BD658" s="1" t="e">
        <f>BD228-#REF!</f>
        <v>#REF!</v>
      </c>
      <c r="BE658" s="1" t="e">
        <f>BE228-#REF!</f>
        <v>#REF!</v>
      </c>
      <c r="BF658" s="1" t="e">
        <f>BF228-#REF!</f>
        <v>#REF!</v>
      </c>
      <c r="BG658" s="1" t="e">
        <f>BG228-#REF!</f>
        <v>#REF!</v>
      </c>
      <c r="BH658" s="1" t="e">
        <f>BH228-#REF!</f>
        <v>#REF!</v>
      </c>
      <c r="BI658" s="1" t="e">
        <f>BI228-#REF!</f>
        <v>#REF!</v>
      </c>
      <c r="BJ658" s="1" t="e">
        <f>BJ228-#REF!</f>
        <v>#REF!</v>
      </c>
      <c r="BK658" s="1" t="e">
        <f>BK228-#REF!</f>
        <v>#REF!</v>
      </c>
      <c r="BL658" s="1" t="e">
        <f>BL228-#REF!</f>
        <v>#REF!</v>
      </c>
      <c r="BM658" s="1" t="e">
        <f>BM228-#REF!</f>
        <v>#REF!</v>
      </c>
      <c r="BN658" s="1" t="e">
        <f>BN228-#REF!</f>
        <v>#REF!</v>
      </c>
      <c r="BO658" s="1" t="e">
        <f>BO228-#REF!</f>
        <v>#REF!</v>
      </c>
      <c r="BP658" s="1" t="e">
        <f>BP228-#REF!</f>
        <v>#REF!</v>
      </c>
      <c r="BQ658" s="1" t="e">
        <f>BQ228-#REF!</f>
        <v>#REF!</v>
      </c>
      <c r="BR658" s="1" t="e">
        <f>BR228-#REF!</f>
        <v>#REF!</v>
      </c>
      <c r="BS658" s="1" t="e">
        <f>BS228-#REF!</f>
        <v>#REF!</v>
      </c>
      <c r="BT658" s="1" t="e">
        <f>BT228-#REF!</f>
        <v>#REF!</v>
      </c>
      <c r="BU658" s="1" t="e">
        <f>BU228-#REF!</f>
        <v>#REF!</v>
      </c>
      <c r="BV658" s="1" t="e">
        <f>BV228-#REF!</f>
        <v>#REF!</v>
      </c>
    </row>
    <row r="659" spans="7:74" hidden="1" x14ac:dyDescent="0.35">
      <c r="G659" s="1" t="e">
        <f>G229-#REF!</f>
        <v>#REF!</v>
      </c>
      <c r="H659" s="1" t="e">
        <f>H229-#REF!</f>
        <v>#REF!</v>
      </c>
      <c r="I659" s="1" t="e">
        <f>I229-#REF!</f>
        <v>#REF!</v>
      </c>
      <c r="J659" s="1" t="e">
        <f>J229-#REF!</f>
        <v>#REF!</v>
      </c>
      <c r="K659" s="1" t="e">
        <f>K229-#REF!</f>
        <v>#REF!</v>
      </c>
      <c r="L659" s="1" t="e">
        <f>L229-#REF!</f>
        <v>#REF!</v>
      </c>
      <c r="M659" s="1" t="e">
        <f>M229-#REF!</f>
        <v>#REF!</v>
      </c>
      <c r="N659" s="1" t="e">
        <f>N229-#REF!</f>
        <v>#REF!</v>
      </c>
      <c r="O659" s="1" t="e">
        <f>O229-#REF!</f>
        <v>#REF!</v>
      </c>
      <c r="P659" s="1" t="e">
        <f>P229-#REF!</f>
        <v>#REF!</v>
      </c>
      <c r="Q659" s="1" t="e">
        <f>Q229-#REF!</f>
        <v>#REF!</v>
      </c>
      <c r="R659" s="1" t="e">
        <f>R229-#REF!</f>
        <v>#REF!</v>
      </c>
      <c r="S659" s="1" t="e">
        <f>S229-#REF!</f>
        <v>#REF!</v>
      </c>
      <c r="T659" s="1" t="e">
        <f>T229-#REF!</f>
        <v>#REF!</v>
      </c>
      <c r="U659" s="1" t="e">
        <f>U229-#REF!</f>
        <v>#REF!</v>
      </c>
      <c r="V659" s="1" t="e">
        <f>V229-#REF!</f>
        <v>#REF!</v>
      </c>
      <c r="W659" s="1" t="e">
        <f>W229-#REF!</f>
        <v>#REF!</v>
      </c>
      <c r="X659" s="1" t="e">
        <f>X229-#REF!</f>
        <v>#REF!</v>
      </c>
      <c r="Y659" s="1" t="e">
        <f>Y229-#REF!</f>
        <v>#REF!</v>
      </c>
      <c r="Z659" s="1" t="e">
        <f>Z229-#REF!</f>
        <v>#REF!</v>
      </c>
      <c r="AA659" s="1" t="e">
        <f>AA229-#REF!</f>
        <v>#REF!</v>
      </c>
      <c r="AB659" s="1" t="e">
        <f>AB229-#REF!</f>
        <v>#REF!</v>
      </c>
      <c r="AC659" s="1" t="e">
        <f>AC229-#REF!</f>
        <v>#REF!</v>
      </c>
      <c r="AD659" s="1" t="e">
        <f>AD229-#REF!</f>
        <v>#REF!</v>
      </c>
      <c r="AE659" s="1" t="e">
        <f>AE229-#REF!</f>
        <v>#REF!</v>
      </c>
      <c r="AF659" s="1" t="e">
        <f>AF229-#REF!</f>
        <v>#REF!</v>
      </c>
      <c r="AG659" s="1" t="e">
        <f>AG229-#REF!</f>
        <v>#REF!</v>
      </c>
      <c r="AH659" s="1" t="e">
        <f>AH229-#REF!</f>
        <v>#REF!</v>
      </c>
      <c r="AI659" s="1" t="e">
        <f>AI229-#REF!</f>
        <v>#REF!</v>
      </c>
      <c r="AJ659" s="1" t="e">
        <f>AJ229-#REF!</f>
        <v>#REF!</v>
      </c>
      <c r="AK659" s="1" t="e">
        <f>AK229-#REF!</f>
        <v>#REF!</v>
      </c>
      <c r="AL659" s="1" t="e">
        <f>AL229-#REF!</f>
        <v>#REF!</v>
      </c>
      <c r="AM659" s="1" t="e">
        <f>AM229-#REF!</f>
        <v>#REF!</v>
      </c>
      <c r="AN659" s="1" t="e">
        <f>AN229-#REF!</f>
        <v>#REF!</v>
      </c>
      <c r="AO659" s="1" t="e">
        <f>AO229-#REF!</f>
        <v>#REF!</v>
      </c>
      <c r="AP659" s="1" t="e">
        <f>AP229-#REF!</f>
        <v>#REF!</v>
      </c>
      <c r="AQ659" s="1" t="e">
        <f>AQ229-#REF!</f>
        <v>#REF!</v>
      </c>
      <c r="AR659" s="1" t="e">
        <f>AR229-#REF!</f>
        <v>#REF!</v>
      </c>
      <c r="AS659" s="1" t="e">
        <f>AS229-#REF!</f>
        <v>#REF!</v>
      </c>
      <c r="AT659" s="1" t="e">
        <f>AT229-#REF!</f>
        <v>#REF!</v>
      </c>
      <c r="AU659" s="1" t="e">
        <f>AU229-#REF!</f>
        <v>#REF!</v>
      </c>
      <c r="AV659" s="1" t="e">
        <f>AV229-#REF!</f>
        <v>#REF!</v>
      </c>
      <c r="AW659" s="1" t="e">
        <f>AW229-#REF!</f>
        <v>#REF!</v>
      </c>
      <c r="AX659" s="1" t="e">
        <f>AX229-#REF!</f>
        <v>#REF!</v>
      </c>
      <c r="AY659" s="1" t="e">
        <f>AY229-#REF!</f>
        <v>#REF!</v>
      </c>
      <c r="AZ659" s="1" t="e">
        <f>AZ229-#REF!</f>
        <v>#REF!</v>
      </c>
      <c r="BA659" s="1" t="e">
        <f>BA229-#REF!</f>
        <v>#REF!</v>
      </c>
      <c r="BB659" s="1" t="e">
        <f>BB229-#REF!</f>
        <v>#REF!</v>
      </c>
      <c r="BC659" s="1" t="e">
        <f>BC229-#REF!</f>
        <v>#REF!</v>
      </c>
      <c r="BD659" s="1" t="e">
        <f>BD229-#REF!</f>
        <v>#REF!</v>
      </c>
      <c r="BE659" s="1" t="e">
        <f>BE229-#REF!</f>
        <v>#REF!</v>
      </c>
      <c r="BF659" s="1" t="e">
        <f>BF229-#REF!</f>
        <v>#REF!</v>
      </c>
      <c r="BG659" s="1" t="e">
        <f>BG229-#REF!</f>
        <v>#REF!</v>
      </c>
      <c r="BH659" s="1" t="e">
        <f>BH229-#REF!</f>
        <v>#REF!</v>
      </c>
      <c r="BI659" s="1" t="e">
        <f>BI229-#REF!</f>
        <v>#REF!</v>
      </c>
      <c r="BJ659" s="1" t="e">
        <f>BJ229-#REF!</f>
        <v>#REF!</v>
      </c>
      <c r="BK659" s="1" t="e">
        <f>BK229-#REF!</f>
        <v>#REF!</v>
      </c>
      <c r="BL659" s="1" t="e">
        <f>BL229-#REF!</f>
        <v>#REF!</v>
      </c>
      <c r="BM659" s="1" t="e">
        <f>BM229-#REF!</f>
        <v>#REF!</v>
      </c>
      <c r="BN659" s="1" t="e">
        <f>BN229-#REF!</f>
        <v>#REF!</v>
      </c>
      <c r="BO659" s="1" t="e">
        <f>BO229-#REF!</f>
        <v>#REF!</v>
      </c>
      <c r="BP659" s="1" t="e">
        <f>BP229-#REF!</f>
        <v>#REF!</v>
      </c>
      <c r="BQ659" s="1" t="e">
        <f>BQ229-#REF!</f>
        <v>#REF!</v>
      </c>
      <c r="BR659" s="1" t="e">
        <f>BR229-#REF!</f>
        <v>#REF!</v>
      </c>
      <c r="BS659" s="1" t="e">
        <f>BS229-#REF!</f>
        <v>#REF!</v>
      </c>
      <c r="BT659" s="1" t="e">
        <f>BT229-#REF!</f>
        <v>#REF!</v>
      </c>
      <c r="BU659" s="1" t="e">
        <f>BU229-#REF!</f>
        <v>#REF!</v>
      </c>
      <c r="BV659" s="1" t="e">
        <f>BV229-#REF!</f>
        <v>#REF!</v>
      </c>
    </row>
    <row r="660" spans="7:74" hidden="1" x14ac:dyDescent="0.35">
      <c r="G660" s="1" t="e">
        <f>G230-#REF!</f>
        <v>#REF!</v>
      </c>
      <c r="H660" s="1" t="e">
        <f>H230-#REF!</f>
        <v>#REF!</v>
      </c>
      <c r="I660" s="1" t="e">
        <f>I230-#REF!</f>
        <v>#REF!</v>
      </c>
      <c r="J660" s="1" t="e">
        <f>J230-#REF!</f>
        <v>#REF!</v>
      </c>
      <c r="K660" s="1" t="e">
        <f>K230-#REF!</f>
        <v>#REF!</v>
      </c>
      <c r="L660" s="1" t="e">
        <f>L230-#REF!</f>
        <v>#REF!</v>
      </c>
      <c r="M660" s="1" t="e">
        <f>M230-#REF!</f>
        <v>#REF!</v>
      </c>
      <c r="N660" s="1" t="e">
        <f>N230-#REF!</f>
        <v>#REF!</v>
      </c>
      <c r="O660" s="1" t="e">
        <f>O230-#REF!</f>
        <v>#REF!</v>
      </c>
      <c r="P660" s="1" t="e">
        <f>P230-#REF!</f>
        <v>#REF!</v>
      </c>
      <c r="Q660" s="1" t="e">
        <f>Q230-#REF!</f>
        <v>#REF!</v>
      </c>
      <c r="R660" s="1" t="e">
        <f>R230-#REF!</f>
        <v>#REF!</v>
      </c>
      <c r="S660" s="1" t="e">
        <f>S230-#REF!</f>
        <v>#REF!</v>
      </c>
      <c r="T660" s="1" t="e">
        <f>T230-#REF!</f>
        <v>#REF!</v>
      </c>
      <c r="U660" s="1" t="e">
        <f>U230-#REF!</f>
        <v>#REF!</v>
      </c>
      <c r="V660" s="1" t="e">
        <f>V230-#REF!</f>
        <v>#REF!</v>
      </c>
      <c r="W660" s="1" t="e">
        <f>W230-#REF!</f>
        <v>#REF!</v>
      </c>
      <c r="X660" s="1" t="e">
        <f>X230-#REF!</f>
        <v>#REF!</v>
      </c>
      <c r="Y660" s="1" t="e">
        <f>Y230-#REF!</f>
        <v>#REF!</v>
      </c>
      <c r="Z660" s="1" t="e">
        <f>Z230-#REF!</f>
        <v>#REF!</v>
      </c>
      <c r="AA660" s="1" t="e">
        <f>AA230-#REF!</f>
        <v>#REF!</v>
      </c>
      <c r="AB660" s="1" t="e">
        <f>AB230-#REF!</f>
        <v>#REF!</v>
      </c>
      <c r="AC660" s="1" t="e">
        <f>AC230-#REF!</f>
        <v>#REF!</v>
      </c>
      <c r="AD660" s="1" t="e">
        <f>AD230-#REF!</f>
        <v>#REF!</v>
      </c>
      <c r="AE660" s="1" t="e">
        <f>AE230-#REF!</f>
        <v>#REF!</v>
      </c>
      <c r="AF660" s="1" t="e">
        <f>AF230-#REF!</f>
        <v>#REF!</v>
      </c>
      <c r="AG660" s="1" t="e">
        <f>AG230-#REF!</f>
        <v>#REF!</v>
      </c>
      <c r="AH660" s="1" t="e">
        <f>AH230-#REF!</f>
        <v>#REF!</v>
      </c>
      <c r="AI660" s="1" t="e">
        <f>AI230-#REF!</f>
        <v>#REF!</v>
      </c>
      <c r="AJ660" s="1" t="e">
        <f>AJ230-#REF!</f>
        <v>#REF!</v>
      </c>
      <c r="AK660" s="1" t="e">
        <f>AK230-#REF!</f>
        <v>#REF!</v>
      </c>
      <c r="AL660" s="1" t="e">
        <f>AL230-#REF!</f>
        <v>#REF!</v>
      </c>
      <c r="AM660" s="1" t="e">
        <f>AM230-#REF!</f>
        <v>#REF!</v>
      </c>
      <c r="AN660" s="1" t="e">
        <f>AN230-#REF!</f>
        <v>#REF!</v>
      </c>
      <c r="AO660" s="1" t="e">
        <f>AO230-#REF!</f>
        <v>#REF!</v>
      </c>
      <c r="AP660" s="1" t="e">
        <f>AP230-#REF!</f>
        <v>#REF!</v>
      </c>
      <c r="AQ660" s="1" t="e">
        <f>AQ230-#REF!</f>
        <v>#REF!</v>
      </c>
      <c r="AR660" s="1" t="e">
        <f>AR230-#REF!</f>
        <v>#REF!</v>
      </c>
      <c r="AS660" s="1" t="e">
        <f>AS230-#REF!</f>
        <v>#REF!</v>
      </c>
      <c r="AT660" s="1" t="e">
        <f>AT230-#REF!</f>
        <v>#REF!</v>
      </c>
      <c r="AU660" s="1" t="e">
        <f>AU230-#REF!</f>
        <v>#REF!</v>
      </c>
      <c r="AV660" s="1" t="e">
        <f>AV230-#REF!</f>
        <v>#REF!</v>
      </c>
      <c r="AW660" s="1" t="e">
        <f>AW230-#REF!</f>
        <v>#REF!</v>
      </c>
      <c r="AX660" s="1" t="e">
        <f>AX230-#REF!</f>
        <v>#REF!</v>
      </c>
      <c r="AY660" s="1" t="e">
        <f>AY230-#REF!</f>
        <v>#REF!</v>
      </c>
      <c r="AZ660" s="1" t="e">
        <f>AZ230-#REF!</f>
        <v>#REF!</v>
      </c>
      <c r="BA660" s="1" t="e">
        <f>BA230-#REF!</f>
        <v>#REF!</v>
      </c>
      <c r="BB660" s="1" t="e">
        <f>BB230-#REF!</f>
        <v>#REF!</v>
      </c>
      <c r="BC660" s="1" t="e">
        <f>BC230-#REF!</f>
        <v>#REF!</v>
      </c>
      <c r="BD660" s="1" t="e">
        <f>BD230-#REF!</f>
        <v>#REF!</v>
      </c>
      <c r="BE660" s="1" t="e">
        <f>BE230-#REF!</f>
        <v>#REF!</v>
      </c>
      <c r="BF660" s="1" t="e">
        <f>BF230-#REF!</f>
        <v>#REF!</v>
      </c>
      <c r="BG660" s="1" t="e">
        <f>BG230-#REF!</f>
        <v>#REF!</v>
      </c>
      <c r="BH660" s="1" t="e">
        <f>BH230-#REF!</f>
        <v>#REF!</v>
      </c>
      <c r="BI660" s="1" t="e">
        <f>BI230-#REF!</f>
        <v>#REF!</v>
      </c>
      <c r="BJ660" s="1" t="e">
        <f>BJ230-#REF!</f>
        <v>#REF!</v>
      </c>
      <c r="BK660" s="1" t="e">
        <f>BK230-#REF!</f>
        <v>#REF!</v>
      </c>
      <c r="BL660" s="1" t="e">
        <f>BL230-#REF!</f>
        <v>#REF!</v>
      </c>
      <c r="BM660" s="1" t="e">
        <f>BM230-#REF!</f>
        <v>#REF!</v>
      </c>
      <c r="BN660" s="1" t="e">
        <f>BN230-#REF!</f>
        <v>#REF!</v>
      </c>
      <c r="BO660" s="1" t="e">
        <f>BO230-#REF!</f>
        <v>#REF!</v>
      </c>
      <c r="BP660" s="1" t="e">
        <f>BP230-#REF!</f>
        <v>#REF!</v>
      </c>
      <c r="BQ660" s="1" t="e">
        <f>BQ230-#REF!</f>
        <v>#REF!</v>
      </c>
      <c r="BR660" s="1" t="e">
        <f>BR230-#REF!</f>
        <v>#REF!</v>
      </c>
      <c r="BS660" s="1" t="e">
        <f>BS230-#REF!</f>
        <v>#REF!</v>
      </c>
      <c r="BT660" s="1" t="e">
        <f>BT230-#REF!</f>
        <v>#REF!</v>
      </c>
      <c r="BU660" s="1" t="e">
        <f>BU230-#REF!</f>
        <v>#REF!</v>
      </c>
      <c r="BV660" s="1" t="e">
        <f>BV230-#REF!</f>
        <v>#REF!</v>
      </c>
    </row>
    <row r="661" spans="7:74" hidden="1" x14ac:dyDescent="0.35">
      <c r="G661" s="1" t="e">
        <f>G231-#REF!</f>
        <v>#REF!</v>
      </c>
      <c r="H661" s="1" t="e">
        <f>H231-#REF!</f>
        <v>#REF!</v>
      </c>
      <c r="I661" s="1" t="e">
        <f>I231-#REF!</f>
        <v>#REF!</v>
      </c>
      <c r="J661" s="1" t="e">
        <f>J231-#REF!</f>
        <v>#REF!</v>
      </c>
      <c r="K661" s="1" t="e">
        <f>K231-#REF!</f>
        <v>#REF!</v>
      </c>
      <c r="L661" s="1" t="e">
        <f>L231-#REF!</f>
        <v>#REF!</v>
      </c>
      <c r="M661" s="1" t="e">
        <f>M231-#REF!</f>
        <v>#REF!</v>
      </c>
      <c r="N661" s="1" t="e">
        <f>N231-#REF!</f>
        <v>#REF!</v>
      </c>
      <c r="O661" s="1" t="e">
        <f>O231-#REF!</f>
        <v>#REF!</v>
      </c>
      <c r="P661" s="1" t="e">
        <f>P231-#REF!</f>
        <v>#REF!</v>
      </c>
      <c r="Q661" s="1" t="e">
        <f>Q231-#REF!</f>
        <v>#REF!</v>
      </c>
      <c r="R661" s="1" t="e">
        <f>R231-#REF!</f>
        <v>#REF!</v>
      </c>
      <c r="S661" s="1" t="e">
        <f>S231-#REF!</f>
        <v>#REF!</v>
      </c>
      <c r="T661" s="1" t="e">
        <f>T231-#REF!</f>
        <v>#REF!</v>
      </c>
      <c r="U661" s="1" t="e">
        <f>U231-#REF!</f>
        <v>#REF!</v>
      </c>
      <c r="V661" s="1" t="e">
        <f>V231-#REF!</f>
        <v>#REF!</v>
      </c>
      <c r="W661" s="1" t="e">
        <f>W231-#REF!</f>
        <v>#REF!</v>
      </c>
      <c r="X661" s="1" t="e">
        <f>X231-#REF!</f>
        <v>#REF!</v>
      </c>
      <c r="Y661" s="1" t="e">
        <f>Y231-#REF!</f>
        <v>#REF!</v>
      </c>
      <c r="Z661" s="1" t="e">
        <f>Z231-#REF!</f>
        <v>#REF!</v>
      </c>
      <c r="AA661" s="1" t="e">
        <f>AA231-#REF!</f>
        <v>#REF!</v>
      </c>
      <c r="AB661" s="1" t="e">
        <f>AB231-#REF!</f>
        <v>#REF!</v>
      </c>
      <c r="AC661" s="1" t="e">
        <f>AC231-#REF!</f>
        <v>#REF!</v>
      </c>
      <c r="AD661" s="1" t="e">
        <f>AD231-#REF!</f>
        <v>#REF!</v>
      </c>
      <c r="AE661" s="1" t="e">
        <f>AE231-#REF!</f>
        <v>#REF!</v>
      </c>
      <c r="AF661" s="1" t="e">
        <f>AF231-#REF!</f>
        <v>#REF!</v>
      </c>
      <c r="AG661" s="1" t="e">
        <f>AG231-#REF!</f>
        <v>#REF!</v>
      </c>
      <c r="AH661" s="1" t="e">
        <f>AH231-#REF!</f>
        <v>#REF!</v>
      </c>
      <c r="AI661" s="1" t="e">
        <f>AI231-#REF!</f>
        <v>#REF!</v>
      </c>
      <c r="AJ661" s="1" t="e">
        <f>AJ231-#REF!</f>
        <v>#REF!</v>
      </c>
      <c r="AK661" s="1" t="e">
        <f>AK231-#REF!</f>
        <v>#REF!</v>
      </c>
      <c r="AL661" s="1" t="e">
        <f>AL231-#REF!</f>
        <v>#REF!</v>
      </c>
      <c r="AM661" s="1" t="e">
        <f>AM231-#REF!</f>
        <v>#REF!</v>
      </c>
      <c r="AN661" s="1" t="e">
        <f>AN231-#REF!</f>
        <v>#REF!</v>
      </c>
      <c r="AO661" s="1" t="e">
        <f>AO231-#REF!</f>
        <v>#REF!</v>
      </c>
      <c r="AP661" s="1" t="e">
        <f>AP231-#REF!</f>
        <v>#REF!</v>
      </c>
      <c r="AQ661" s="1" t="e">
        <f>AQ231-#REF!</f>
        <v>#REF!</v>
      </c>
      <c r="AR661" s="1" t="e">
        <f>AR231-#REF!</f>
        <v>#REF!</v>
      </c>
      <c r="AS661" s="1" t="e">
        <f>AS231-#REF!</f>
        <v>#REF!</v>
      </c>
      <c r="AT661" s="1" t="e">
        <f>AT231-#REF!</f>
        <v>#REF!</v>
      </c>
      <c r="AU661" s="1" t="e">
        <f>AU231-#REF!</f>
        <v>#REF!</v>
      </c>
      <c r="AV661" s="1" t="e">
        <f>AV231-#REF!</f>
        <v>#REF!</v>
      </c>
      <c r="AW661" s="1" t="e">
        <f>AW231-#REF!</f>
        <v>#REF!</v>
      </c>
      <c r="AX661" s="1" t="e">
        <f>AX231-#REF!</f>
        <v>#REF!</v>
      </c>
      <c r="AY661" s="1" t="e">
        <f>AY231-#REF!</f>
        <v>#REF!</v>
      </c>
      <c r="AZ661" s="1" t="e">
        <f>AZ231-#REF!</f>
        <v>#REF!</v>
      </c>
      <c r="BA661" s="1" t="e">
        <f>BA231-#REF!</f>
        <v>#REF!</v>
      </c>
      <c r="BB661" s="1" t="e">
        <f>BB231-#REF!</f>
        <v>#REF!</v>
      </c>
      <c r="BC661" s="1" t="e">
        <f>BC231-#REF!</f>
        <v>#REF!</v>
      </c>
      <c r="BD661" s="1" t="e">
        <f>BD231-#REF!</f>
        <v>#REF!</v>
      </c>
      <c r="BE661" s="1" t="e">
        <f>BE231-#REF!</f>
        <v>#REF!</v>
      </c>
      <c r="BF661" s="1" t="e">
        <f>BF231-#REF!</f>
        <v>#REF!</v>
      </c>
      <c r="BG661" s="1" t="e">
        <f>BG231-#REF!</f>
        <v>#REF!</v>
      </c>
      <c r="BH661" s="1" t="e">
        <f>BH231-#REF!</f>
        <v>#REF!</v>
      </c>
      <c r="BI661" s="1" t="e">
        <f>BI231-#REF!</f>
        <v>#REF!</v>
      </c>
      <c r="BJ661" s="1" t="e">
        <f>BJ231-#REF!</f>
        <v>#REF!</v>
      </c>
      <c r="BK661" s="1" t="e">
        <f>BK231-#REF!</f>
        <v>#REF!</v>
      </c>
      <c r="BL661" s="1" t="e">
        <f>BL231-#REF!</f>
        <v>#REF!</v>
      </c>
      <c r="BM661" s="1" t="e">
        <f>BM231-#REF!</f>
        <v>#REF!</v>
      </c>
      <c r="BN661" s="1" t="e">
        <f>BN231-#REF!</f>
        <v>#REF!</v>
      </c>
      <c r="BO661" s="1" t="e">
        <f>BO231-#REF!</f>
        <v>#REF!</v>
      </c>
      <c r="BP661" s="1" t="e">
        <f>BP231-#REF!</f>
        <v>#REF!</v>
      </c>
      <c r="BQ661" s="1" t="e">
        <f>BQ231-#REF!</f>
        <v>#REF!</v>
      </c>
      <c r="BR661" s="1" t="e">
        <f>BR231-#REF!</f>
        <v>#REF!</v>
      </c>
      <c r="BS661" s="1" t="e">
        <f>BS231-#REF!</f>
        <v>#REF!</v>
      </c>
      <c r="BT661" s="1" t="e">
        <f>BT231-#REF!</f>
        <v>#REF!</v>
      </c>
      <c r="BU661" s="1" t="e">
        <f>BU231-#REF!</f>
        <v>#REF!</v>
      </c>
      <c r="BV661" s="1" t="e">
        <f>BV231-#REF!</f>
        <v>#REF!</v>
      </c>
    </row>
    <row r="662" spans="7:74" hidden="1" x14ac:dyDescent="0.35">
      <c r="G662" s="1" t="e">
        <f>G232-#REF!</f>
        <v>#REF!</v>
      </c>
      <c r="H662" s="1" t="e">
        <f>H232-#REF!</f>
        <v>#REF!</v>
      </c>
      <c r="I662" s="1" t="e">
        <f>I232-#REF!</f>
        <v>#REF!</v>
      </c>
      <c r="J662" s="1" t="e">
        <f>J232-#REF!</f>
        <v>#REF!</v>
      </c>
      <c r="K662" s="1" t="e">
        <f>K232-#REF!</f>
        <v>#REF!</v>
      </c>
      <c r="L662" s="1" t="e">
        <f>L232-#REF!</f>
        <v>#REF!</v>
      </c>
      <c r="M662" s="1" t="e">
        <f>M232-#REF!</f>
        <v>#REF!</v>
      </c>
      <c r="N662" s="1" t="e">
        <f>N232-#REF!</f>
        <v>#REF!</v>
      </c>
      <c r="O662" s="1" t="e">
        <f>O232-#REF!</f>
        <v>#REF!</v>
      </c>
      <c r="P662" s="1" t="e">
        <f>P232-#REF!</f>
        <v>#REF!</v>
      </c>
      <c r="Q662" s="1" t="e">
        <f>Q232-#REF!</f>
        <v>#REF!</v>
      </c>
      <c r="R662" s="1" t="e">
        <f>R232-#REF!</f>
        <v>#REF!</v>
      </c>
      <c r="S662" s="1" t="e">
        <f>S232-#REF!</f>
        <v>#REF!</v>
      </c>
      <c r="T662" s="1" t="e">
        <f>T232-#REF!</f>
        <v>#REF!</v>
      </c>
      <c r="U662" s="1" t="e">
        <f>U232-#REF!</f>
        <v>#REF!</v>
      </c>
      <c r="V662" s="1" t="e">
        <f>V232-#REF!</f>
        <v>#REF!</v>
      </c>
      <c r="W662" s="1" t="e">
        <f>W232-#REF!</f>
        <v>#REF!</v>
      </c>
      <c r="X662" s="1" t="e">
        <f>X232-#REF!</f>
        <v>#REF!</v>
      </c>
      <c r="Y662" s="1" t="e">
        <f>Y232-#REF!</f>
        <v>#REF!</v>
      </c>
      <c r="Z662" s="1" t="e">
        <f>Z232-#REF!</f>
        <v>#REF!</v>
      </c>
      <c r="AA662" s="1" t="e">
        <f>AA232-#REF!</f>
        <v>#REF!</v>
      </c>
      <c r="AB662" s="1" t="e">
        <f>AB232-#REF!</f>
        <v>#REF!</v>
      </c>
      <c r="AC662" s="1" t="e">
        <f>AC232-#REF!</f>
        <v>#REF!</v>
      </c>
      <c r="AD662" s="1" t="e">
        <f>AD232-#REF!</f>
        <v>#REF!</v>
      </c>
      <c r="AE662" s="1" t="e">
        <f>AE232-#REF!</f>
        <v>#REF!</v>
      </c>
      <c r="AF662" s="1" t="e">
        <f>AF232-#REF!</f>
        <v>#REF!</v>
      </c>
      <c r="AG662" s="1" t="e">
        <f>AG232-#REF!</f>
        <v>#REF!</v>
      </c>
      <c r="AH662" s="1" t="e">
        <f>AH232-#REF!</f>
        <v>#REF!</v>
      </c>
      <c r="AI662" s="1" t="e">
        <f>AI232-#REF!</f>
        <v>#REF!</v>
      </c>
      <c r="AJ662" s="1" t="e">
        <f>AJ232-#REF!</f>
        <v>#REF!</v>
      </c>
      <c r="AK662" s="1" t="e">
        <f>AK232-#REF!</f>
        <v>#REF!</v>
      </c>
      <c r="AL662" s="1" t="e">
        <f>AL232-#REF!</f>
        <v>#REF!</v>
      </c>
      <c r="AM662" s="1" t="e">
        <f>AM232-#REF!</f>
        <v>#REF!</v>
      </c>
      <c r="AN662" s="1" t="e">
        <f>AN232-#REF!</f>
        <v>#REF!</v>
      </c>
      <c r="AO662" s="1" t="e">
        <f>AO232-#REF!</f>
        <v>#REF!</v>
      </c>
      <c r="AP662" s="1" t="e">
        <f>AP232-#REF!</f>
        <v>#REF!</v>
      </c>
      <c r="AQ662" s="1" t="e">
        <f>AQ232-#REF!</f>
        <v>#REF!</v>
      </c>
      <c r="AR662" s="1" t="e">
        <f>AR232-#REF!</f>
        <v>#REF!</v>
      </c>
      <c r="AS662" s="1" t="e">
        <f>AS232-#REF!</f>
        <v>#REF!</v>
      </c>
      <c r="AT662" s="1" t="e">
        <f>AT232-#REF!</f>
        <v>#REF!</v>
      </c>
      <c r="AU662" s="1" t="e">
        <f>AU232-#REF!</f>
        <v>#REF!</v>
      </c>
      <c r="AV662" s="1" t="e">
        <f>AV232-#REF!</f>
        <v>#REF!</v>
      </c>
      <c r="AW662" s="1" t="e">
        <f>AW232-#REF!</f>
        <v>#REF!</v>
      </c>
      <c r="AX662" s="1" t="e">
        <f>AX232-#REF!</f>
        <v>#REF!</v>
      </c>
      <c r="AY662" s="1" t="e">
        <f>AY232-#REF!</f>
        <v>#REF!</v>
      </c>
      <c r="AZ662" s="1" t="e">
        <f>AZ232-#REF!</f>
        <v>#REF!</v>
      </c>
      <c r="BA662" s="1" t="e">
        <f>BA232-#REF!</f>
        <v>#REF!</v>
      </c>
      <c r="BB662" s="1" t="e">
        <f>BB232-#REF!</f>
        <v>#REF!</v>
      </c>
      <c r="BC662" s="1" t="e">
        <f>BC232-#REF!</f>
        <v>#REF!</v>
      </c>
      <c r="BD662" s="1" t="e">
        <f>BD232-#REF!</f>
        <v>#REF!</v>
      </c>
      <c r="BE662" s="1" t="e">
        <f>BE232-#REF!</f>
        <v>#REF!</v>
      </c>
      <c r="BF662" s="1" t="e">
        <f>BF232-#REF!</f>
        <v>#REF!</v>
      </c>
      <c r="BG662" s="1" t="e">
        <f>BG232-#REF!</f>
        <v>#REF!</v>
      </c>
      <c r="BH662" s="1" t="e">
        <f>BH232-#REF!</f>
        <v>#REF!</v>
      </c>
      <c r="BI662" s="1" t="e">
        <f>BI232-#REF!</f>
        <v>#REF!</v>
      </c>
      <c r="BJ662" s="1" t="e">
        <f>BJ232-#REF!</f>
        <v>#REF!</v>
      </c>
      <c r="BK662" s="1" t="e">
        <f>BK232-#REF!</f>
        <v>#REF!</v>
      </c>
      <c r="BL662" s="1" t="e">
        <f>BL232-#REF!</f>
        <v>#REF!</v>
      </c>
      <c r="BM662" s="1" t="e">
        <f>BM232-#REF!</f>
        <v>#REF!</v>
      </c>
      <c r="BN662" s="1" t="e">
        <f>BN232-#REF!</f>
        <v>#REF!</v>
      </c>
      <c r="BO662" s="1" t="e">
        <f>BO232-#REF!</f>
        <v>#REF!</v>
      </c>
      <c r="BP662" s="1" t="e">
        <f>BP232-#REF!</f>
        <v>#REF!</v>
      </c>
      <c r="BQ662" s="1" t="e">
        <f>BQ232-#REF!</f>
        <v>#REF!</v>
      </c>
      <c r="BR662" s="1" t="e">
        <f>BR232-#REF!</f>
        <v>#REF!</v>
      </c>
      <c r="BS662" s="1" t="e">
        <f>BS232-#REF!</f>
        <v>#REF!</v>
      </c>
      <c r="BT662" s="1" t="e">
        <f>BT232-#REF!</f>
        <v>#REF!</v>
      </c>
      <c r="BU662" s="1" t="e">
        <f>BU232-#REF!</f>
        <v>#REF!</v>
      </c>
      <c r="BV662" s="1" t="e">
        <f>BV232-#REF!</f>
        <v>#REF!</v>
      </c>
    </row>
    <row r="663" spans="7:74" hidden="1" x14ac:dyDescent="0.35">
      <c r="G663" s="1" t="e">
        <f>G233-#REF!</f>
        <v>#REF!</v>
      </c>
      <c r="H663" s="1" t="e">
        <f>H233-#REF!</f>
        <v>#REF!</v>
      </c>
      <c r="I663" s="1" t="e">
        <f>I233-#REF!</f>
        <v>#REF!</v>
      </c>
      <c r="J663" s="1" t="e">
        <f>J233-#REF!</f>
        <v>#REF!</v>
      </c>
      <c r="K663" s="1" t="e">
        <f>K233-#REF!</f>
        <v>#REF!</v>
      </c>
      <c r="L663" s="1" t="e">
        <f>L233-#REF!</f>
        <v>#REF!</v>
      </c>
      <c r="M663" s="1" t="e">
        <f>M233-#REF!</f>
        <v>#REF!</v>
      </c>
      <c r="N663" s="1" t="e">
        <f>N233-#REF!</f>
        <v>#REF!</v>
      </c>
      <c r="O663" s="1" t="e">
        <f>O233-#REF!</f>
        <v>#REF!</v>
      </c>
      <c r="P663" s="1" t="e">
        <f>P233-#REF!</f>
        <v>#REF!</v>
      </c>
      <c r="Q663" s="1" t="e">
        <f>Q233-#REF!</f>
        <v>#REF!</v>
      </c>
      <c r="R663" s="1" t="e">
        <f>R233-#REF!</f>
        <v>#REF!</v>
      </c>
      <c r="S663" s="1" t="e">
        <f>S233-#REF!</f>
        <v>#REF!</v>
      </c>
      <c r="T663" s="1" t="e">
        <f>T233-#REF!</f>
        <v>#REF!</v>
      </c>
      <c r="U663" s="1" t="e">
        <f>U233-#REF!</f>
        <v>#REF!</v>
      </c>
      <c r="V663" s="1" t="e">
        <f>V233-#REF!</f>
        <v>#REF!</v>
      </c>
      <c r="W663" s="1" t="e">
        <f>W233-#REF!</f>
        <v>#REF!</v>
      </c>
      <c r="X663" s="1" t="e">
        <f>X233-#REF!</f>
        <v>#REF!</v>
      </c>
      <c r="Y663" s="1" t="e">
        <f>Y233-#REF!</f>
        <v>#REF!</v>
      </c>
      <c r="Z663" s="1" t="e">
        <f>Z233-#REF!</f>
        <v>#REF!</v>
      </c>
      <c r="AA663" s="1" t="e">
        <f>AA233-#REF!</f>
        <v>#REF!</v>
      </c>
      <c r="AB663" s="1" t="e">
        <f>AB233-#REF!</f>
        <v>#REF!</v>
      </c>
      <c r="AC663" s="1" t="e">
        <f>AC233-#REF!</f>
        <v>#REF!</v>
      </c>
      <c r="AD663" s="1" t="e">
        <f>AD233-#REF!</f>
        <v>#REF!</v>
      </c>
      <c r="AE663" s="1" t="e">
        <f>AE233-#REF!</f>
        <v>#REF!</v>
      </c>
      <c r="AF663" s="1" t="e">
        <f>AF233-#REF!</f>
        <v>#REF!</v>
      </c>
      <c r="AG663" s="1" t="e">
        <f>AG233-#REF!</f>
        <v>#REF!</v>
      </c>
      <c r="AH663" s="1" t="e">
        <f>AH233-#REF!</f>
        <v>#REF!</v>
      </c>
      <c r="AI663" s="1" t="e">
        <f>AI233-#REF!</f>
        <v>#REF!</v>
      </c>
      <c r="AJ663" s="1" t="e">
        <f>AJ233-#REF!</f>
        <v>#REF!</v>
      </c>
      <c r="AK663" s="1" t="e">
        <f>AK233-#REF!</f>
        <v>#REF!</v>
      </c>
      <c r="AL663" s="1" t="e">
        <f>AL233-#REF!</f>
        <v>#REF!</v>
      </c>
      <c r="AM663" s="1" t="e">
        <f>AM233-#REF!</f>
        <v>#REF!</v>
      </c>
      <c r="AN663" s="1" t="e">
        <f>AN233-#REF!</f>
        <v>#REF!</v>
      </c>
      <c r="AO663" s="1" t="e">
        <f>AO233-#REF!</f>
        <v>#REF!</v>
      </c>
      <c r="AP663" s="1" t="e">
        <f>AP233-#REF!</f>
        <v>#REF!</v>
      </c>
      <c r="AQ663" s="1" t="e">
        <f>AQ233-#REF!</f>
        <v>#REF!</v>
      </c>
      <c r="AR663" s="1" t="e">
        <f>AR233-#REF!</f>
        <v>#REF!</v>
      </c>
      <c r="AS663" s="1" t="e">
        <f>AS233-#REF!</f>
        <v>#REF!</v>
      </c>
      <c r="AT663" s="1" t="e">
        <f>AT233-#REF!</f>
        <v>#REF!</v>
      </c>
      <c r="AU663" s="1" t="e">
        <f>AU233-#REF!</f>
        <v>#REF!</v>
      </c>
      <c r="AV663" s="1" t="e">
        <f>AV233-#REF!</f>
        <v>#REF!</v>
      </c>
      <c r="AW663" s="1" t="e">
        <f>AW233-#REF!</f>
        <v>#REF!</v>
      </c>
      <c r="AX663" s="1" t="e">
        <f>AX233-#REF!</f>
        <v>#REF!</v>
      </c>
      <c r="AY663" s="1" t="e">
        <f>AY233-#REF!</f>
        <v>#REF!</v>
      </c>
      <c r="AZ663" s="1" t="e">
        <f>AZ233-#REF!</f>
        <v>#REF!</v>
      </c>
      <c r="BA663" s="1" t="e">
        <f>BA233-#REF!</f>
        <v>#REF!</v>
      </c>
      <c r="BB663" s="1" t="e">
        <f>BB233-#REF!</f>
        <v>#REF!</v>
      </c>
      <c r="BC663" s="1" t="e">
        <f>BC233-#REF!</f>
        <v>#REF!</v>
      </c>
      <c r="BD663" s="1" t="e">
        <f>BD233-#REF!</f>
        <v>#REF!</v>
      </c>
      <c r="BE663" s="1" t="e">
        <f>BE233-#REF!</f>
        <v>#REF!</v>
      </c>
      <c r="BF663" s="1" t="e">
        <f>BF233-#REF!</f>
        <v>#REF!</v>
      </c>
      <c r="BG663" s="1" t="e">
        <f>BG233-#REF!</f>
        <v>#REF!</v>
      </c>
      <c r="BH663" s="1" t="e">
        <f>BH233-#REF!</f>
        <v>#REF!</v>
      </c>
      <c r="BI663" s="1" t="e">
        <f>BI233-#REF!</f>
        <v>#REF!</v>
      </c>
      <c r="BJ663" s="1" t="e">
        <f>BJ233-#REF!</f>
        <v>#REF!</v>
      </c>
      <c r="BK663" s="1" t="e">
        <f>BK233-#REF!</f>
        <v>#REF!</v>
      </c>
      <c r="BL663" s="1" t="e">
        <f>BL233-#REF!</f>
        <v>#REF!</v>
      </c>
      <c r="BM663" s="1" t="e">
        <f>BM233-#REF!</f>
        <v>#REF!</v>
      </c>
      <c r="BN663" s="1" t="e">
        <f>BN233-#REF!</f>
        <v>#REF!</v>
      </c>
      <c r="BO663" s="1" t="e">
        <f>BO233-#REF!</f>
        <v>#REF!</v>
      </c>
      <c r="BP663" s="1" t="e">
        <f>BP233-#REF!</f>
        <v>#REF!</v>
      </c>
      <c r="BQ663" s="1" t="e">
        <f>BQ233-#REF!</f>
        <v>#REF!</v>
      </c>
      <c r="BR663" s="1" t="e">
        <f>BR233-#REF!</f>
        <v>#REF!</v>
      </c>
      <c r="BS663" s="1" t="e">
        <f>BS233-#REF!</f>
        <v>#REF!</v>
      </c>
      <c r="BT663" s="1" t="e">
        <f>BT233-#REF!</f>
        <v>#REF!</v>
      </c>
      <c r="BU663" s="1" t="e">
        <f>BU233-#REF!</f>
        <v>#REF!</v>
      </c>
      <c r="BV663" s="1" t="e">
        <f>BV233-#REF!</f>
        <v>#REF!</v>
      </c>
    </row>
    <row r="664" spans="7:74" hidden="1" x14ac:dyDescent="0.35">
      <c r="G664" s="1" t="e">
        <f>G235-#REF!</f>
        <v>#REF!</v>
      </c>
      <c r="H664" s="1" t="e">
        <f>H235-#REF!</f>
        <v>#REF!</v>
      </c>
      <c r="I664" s="1" t="e">
        <f>I235-#REF!</f>
        <v>#REF!</v>
      </c>
      <c r="J664" s="1" t="e">
        <f>J235-#REF!</f>
        <v>#REF!</v>
      </c>
      <c r="K664" s="1" t="e">
        <f>K235-#REF!</f>
        <v>#REF!</v>
      </c>
      <c r="L664" s="1" t="e">
        <f>L235-#REF!</f>
        <v>#REF!</v>
      </c>
      <c r="M664" s="1" t="e">
        <f>M235-#REF!</f>
        <v>#REF!</v>
      </c>
      <c r="N664" s="1" t="e">
        <f>N235-#REF!</f>
        <v>#REF!</v>
      </c>
      <c r="O664" s="1" t="e">
        <f>O235-#REF!</f>
        <v>#REF!</v>
      </c>
      <c r="P664" s="1" t="e">
        <f>P235-#REF!</f>
        <v>#REF!</v>
      </c>
      <c r="Q664" s="1" t="e">
        <f>Q235-#REF!</f>
        <v>#REF!</v>
      </c>
      <c r="R664" s="1" t="e">
        <f>R235-#REF!</f>
        <v>#REF!</v>
      </c>
      <c r="S664" s="1" t="e">
        <f>S235-#REF!</f>
        <v>#REF!</v>
      </c>
      <c r="T664" s="1" t="e">
        <f>T235-#REF!</f>
        <v>#REF!</v>
      </c>
      <c r="U664" s="1" t="e">
        <f>U235-#REF!</f>
        <v>#REF!</v>
      </c>
      <c r="V664" s="1" t="e">
        <f>V235-#REF!</f>
        <v>#REF!</v>
      </c>
      <c r="W664" s="1" t="e">
        <f>W235-#REF!</f>
        <v>#REF!</v>
      </c>
      <c r="X664" s="1" t="e">
        <f>X235-#REF!</f>
        <v>#REF!</v>
      </c>
      <c r="Y664" s="1" t="e">
        <f>Y235-#REF!</f>
        <v>#REF!</v>
      </c>
      <c r="Z664" s="1" t="e">
        <f>Z235-#REF!</f>
        <v>#REF!</v>
      </c>
      <c r="AA664" s="1" t="e">
        <f>AA235-#REF!</f>
        <v>#REF!</v>
      </c>
      <c r="AB664" s="1" t="e">
        <f>AB235-#REF!</f>
        <v>#REF!</v>
      </c>
      <c r="AC664" s="1" t="e">
        <f>AC235-#REF!</f>
        <v>#REF!</v>
      </c>
      <c r="AD664" s="1" t="e">
        <f>AD235-#REF!</f>
        <v>#REF!</v>
      </c>
      <c r="AE664" s="1" t="e">
        <f>AE235-#REF!</f>
        <v>#REF!</v>
      </c>
      <c r="AF664" s="1" t="e">
        <f>AF235-#REF!</f>
        <v>#REF!</v>
      </c>
      <c r="AG664" s="1" t="e">
        <f>AG235-#REF!</f>
        <v>#REF!</v>
      </c>
      <c r="AH664" s="1" t="e">
        <f>AH235-#REF!</f>
        <v>#REF!</v>
      </c>
      <c r="AI664" s="1" t="e">
        <f>AI235-#REF!</f>
        <v>#REF!</v>
      </c>
      <c r="AJ664" s="1" t="e">
        <f>AJ235-#REF!</f>
        <v>#REF!</v>
      </c>
      <c r="AK664" s="1" t="e">
        <f>AK235-#REF!</f>
        <v>#REF!</v>
      </c>
      <c r="AL664" s="1" t="e">
        <f>AL235-#REF!</f>
        <v>#REF!</v>
      </c>
      <c r="AM664" s="1" t="e">
        <f>AM235-#REF!</f>
        <v>#REF!</v>
      </c>
      <c r="AN664" s="1" t="e">
        <f>AN235-#REF!</f>
        <v>#REF!</v>
      </c>
      <c r="AO664" s="1" t="e">
        <f>AO235-#REF!</f>
        <v>#REF!</v>
      </c>
      <c r="AP664" s="1" t="e">
        <f>AP235-#REF!</f>
        <v>#REF!</v>
      </c>
      <c r="AQ664" s="1" t="e">
        <f>AQ235-#REF!</f>
        <v>#REF!</v>
      </c>
      <c r="AR664" s="1" t="e">
        <f>AR235-#REF!</f>
        <v>#REF!</v>
      </c>
      <c r="AS664" s="1" t="e">
        <f>AS235-#REF!</f>
        <v>#REF!</v>
      </c>
      <c r="AT664" s="1" t="e">
        <f>AT235-#REF!</f>
        <v>#REF!</v>
      </c>
      <c r="AU664" s="1" t="e">
        <f>AU235-#REF!</f>
        <v>#REF!</v>
      </c>
      <c r="AV664" s="1" t="e">
        <f>AV235-#REF!</f>
        <v>#REF!</v>
      </c>
      <c r="AW664" s="1" t="e">
        <f>AW235-#REF!</f>
        <v>#REF!</v>
      </c>
      <c r="AX664" s="1" t="e">
        <f>AX235-#REF!</f>
        <v>#REF!</v>
      </c>
      <c r="AY664" s="1" t="e">
        <f>AY235-#REF!</f>
        <v>#REF!</v>
      </c>
      <c r="AZ664" s="1" t="e">
        <f>AZ235-#REF!</f>
        <v>#REF!</v>
      </c>
      <c r="BA664" s="1" t="e">
        <f>BA235-#REF!</f>
        <v>#REF!</v>
      </c>
      <c r="BB664" s="1" t="e">
        <f>BB235-#REF!</f>
        <v>#REF!</v>
      </c>
      <c r="BC664" s="1" t="e">
        <f>BC235-#REF!</f>
        <v>#REF!</v>
      </c>
      <c r="BD664" s="1" t="e">
        <f>BD235-#REF!</f>
        <v>#REF!</v>
      </c>
      <c r="BE664" s="1" t="e">
        <f>BE235-#REF!</f>
        <v>#REF!</v>
      </c>
      <c r="BF664" s="1" t="e">
        <f>BF235-#REF!</f>
        <v>#REF!</v>
      </c>
      <c r="BG664" s="1" t="e">
        <f>BG235-#REF!</f>
        <v>#REF!</v>
      </c>
      <c r="BH664" s="1" t="e">
        <f>BH235-#REF!</f>
        <v>#REF!</v>
      </c>
      <c r="BI664" s="1" t="e">
        <f>BI235-#REF!</f>
        <v>#REF!</v>
      </c>
      <c r="BJ664" s="1" t="e">
        <f>BJ235-#REF!</f>
        <v>#REF!</v>
      </c>
      <c r="BK664" s="1" t="e">
        <f>BK235-#REF!</f>
        <v>#REF!</v>
      </c>
      <c r="BL664" s="1" t="e">
        <f>BL235-#REF!</f>
        <v>#REF!</v>
      </c>
      <c r="BM664" s="1" t="e">
        <f>BM235-#REF!</f>
        <v>#REF!</v>
      </c>
      <c r="BN664" s="1" t="e">
        <f>BN235-#REF!</f>
        <v>#REF!</v>
      </c>
      <c r="BO664" s="1" t="e">
        <f>BO235-#REF!</f>
        <v>#REF!</v>
      </c>
      <c r="BP664" s="1" t="e">
        <f>BP235-#REF!</f>
        <v>#REF!</v>
      </c>
      <c r="BQ664" s="1" t="e">
        <f>BQ235-#REF!</f>
        <v>#REF!</v>
      </c>
      <c r="BR664" s="1" t="e">
        <f>BR235-#REF!</f>
        <v>#REF!</v>
      </c>
      <c r="BS664" s="1" t="e">
        <f>BS235-#REF!</f>
        <v>#REF!</v>
      </c>
      <c r="BT664" s="1" t="e">
        <f>BT235-#REF!</f>
        <v>#REF!</v>
      </c>
      <c r="BU664" s="1" t="e">
        <f>BU235-#REF!</f>
        <v>#REF!</v>
      </c>
      <c r="BV664" s="1" t="e">
        <f>BV235-#REF!</f>
        <v>#REF!</v>
      </c>
    </row>
    <row r="665" spans="7:74" hidden="1" x14ac:dyDescent="0.35">
      <c r="G665" s="1" t="e">
        <f>G236-#REF!</f>
        <v>#REF!</v>
      </c>
      <c r="H665" s="1" t="e">
        <f>H236-#REF!</f>
        <v>#REF!</v>
      </c>
      <c r="I665" s="1" t="e">
        <f>I236-#REF!</f>
        <v>#REF!</v>
      </c>
      <c r="J665" s="1" t="e">
        <f>J236-#REF!</f>
        <v>#REF!</v>
      </c>
      <c r="K665" s="1" t="e">
        <f>K236-#REF!</f>
        <v>#REF!</v>
      </c>
      <c r="L665" s="1" t="e">
        <f>L236-#REF!</f>
        <v>#REF!</v>
      </c>
      <c r="M665" s="1" t="e">
        <f>M236-#REF!</f>
        <v>#REF!</v>
      </c>
      <c r="N665" s="1" t="e">
        <f>N236-#REF!</f>
        <v>#REF!</v>
      </c>
      <c r="O665" s="1" t="e">
        <f>O236-#REF!</f>
        <v>#REF!</v>
      </c>
      <c r="P665" s="1" t="e">
        <f>P236-#REF!</f>
        <v>#REF!</v>
      </c>
      <c r="Q665" s="1" t="e">
        <f>Q236-#REF!</f>
        <v>#REF!</v>
      </c>
      <c r="R665" s="1" t="e">
        <f>R236-#REF!</f>
        <v>#REF!</v>
      </c>
      <c r="S665" s="1" t="e">
        <f>S236-#REF!</f>
        <v>#REF!</v>
      </c>
      <c r="T665" s="1" t="e">
        <f>T236-#REF!</f>
        <v>#REF!</v>
      </c>
      <c r="U665" s="1" t="e">
        <f>U236-#REF!</f>
        <v>#REF!</v>
      </c>
      <c r="V665" s="1" t="e">
        <f>V236-#REF!</f>
        <v>#REF!</v>
      </c>
      <c r="W665" s="1" t="e">
        <f>W236-#REF!</f>
        <v>#REF!</v>
      </c>
      <c r="X665" s="1" t="e">
        <f>X236-#REF!</f>
        <v>#REF!</v>
      </c>
      <c r="Y665" s="1" t="e">
        <f>Y236-#REF!</f>
        <v>#REF!</v>
      </c>
      <c r="Z665" s="1" t="e">
        <f>Z236-#REF!</f>
        <v>#REF!</v>
      </c>
      <c r="AA665" s="1" t="e">
        <f>AA236-#REF!</f>
        <v>#REF!</v>
      </c>
      <c r="AB665" s="1" t="e">
        <f>AB236-#REF!</f>
        <v>#REF!</v>
      </c>
      <c r="AC665" s="1" t="e">
        <f>AC236-#REF!</f>
        <v>#REF!</v>
      </c>
      <c r="AD665" s="1" t="e">
        <f>AD236-#REF!</f>
        <v>#REF!</v>
      </c>
      <c r="AE665" s="1" t="e">
        <f>AE236-#REF!</f>
        <v>#REF!</v>
      </c>
      <c r="AF665" s="1" t="e">
        <f>AF236-#REF!</f>
        <v>#REF!</v>
      </c>
      <c r="AG665" s="1" t="e">
        <f>AG236-#REF!</f>
        <v>#REF!</v>
      </c>
      <c r="AH665" s="1" t="e">
        <f>AH236-#REF!</f>
        <v>#REF!</v>
      </c>
      <c r="AI665" s="1" t="e">
        <f>AI236-#REF!</f>
        <v>#REF!</v>
      </c>
      <c r="AJ665" s="1" t="e">
        <f>AJ236-#REF!</f>
        <v>#REF!</v>
      </c>
      <c r="AK665" s="1" t="e">
        <f>AK236-#REF!</f>
        <v>#REF!</v>
      </c>
      <c r="AL665" s="1" t="e">
        <f>AL236-#REF!</f>
        <v>#REF!</v>
      </c>
      <c r="AM665" s="1" t="e">
        <f>AM236-#REF!</f>
        <v>#REF!</v>
      </c>
      <c r="AN665" s="1" t="e">
        <f>AN236-#REF!</f>
        <v>#REF!</v>
      </c>
      <c r="AO665" s="1" t="e">
        <f>AO236-#REF!</f>
        <v>#REF!</v>
      </c>
      <c r="AP665" s="1" t="e">
        <f>AP236-#REF!</f>
        <v>#REF!</v>
      </c>
      <c r="AQ665" s="1" t="e">
        <f>AQ236-#REF!</f>
        <v>#REF!</v>
      </c>
      <c r="AR665" s="1" t="e">
        <f>AR236-#REF!</f>
        <v>#REF!</v>
      </c>
      <c r="AS665" s="1" t="e">
        <f>AS236-#REF!</f>
        <v>#REF!</v>
      </c>
      <c r="AT665" s="1" t="e">
        <f>AT236-#REF!</f>
        <v>#REF!</v>
      </c>
      <c r="AU665" s="1" t="e">
        <f>AU236-#REF!</f>
        <v>#REF!</v>
      </c>
      <c r="AV665" s="1" t="e">
        <f>AV236-#REF!</f>
        <v>#REF!</v>
      </c>
      <c r="AW665" s="1" t="e">
        <f>AW236-#REF!</f>
        <v>#REF!</v>
      </c>
      <c r="AX665" s="1" t="e">
        <f>AX236-#REF!</f>
        <v>#REF!</v>
      </c>
      <c r="AY665" s="1" t="e">
        <f>AY236-#REF!</f>
        <v>#REF!</v>
      </c>
      <c r="AZ665" s="1" t="e">
        <f>AZ236-#REF!</f>
        <v>#REF!</v>
      </c>
      <c r="BA665" s="1" t="e">
        <f>BA236-#REF!</f>
        <v>#REF!</v>
      </c>
      <c r="BB665" s="1" t="e">
        <f>BB236-#REF!</f>
        <v>#REF!</v>
      </c>
      <c r="BC665" s="1" t="e">
        <f>BC236-#REF!</f>
        <v>#REF!</v>
      </c>
      <c r="BD665" s="1" t="e">
        <f>BD236-#REF!</f>
        <v>#REF!</v>
      </c>
      <c r="BE665" s="1" t="e">
        <f>BE236-#REF!</f>
        <v>#REF!</v>
      </c>
      <c r="BF665" s="1" t="e">
        <f>BF236-#REF!</f>
        <v>#REF!</v>
      </c>
      <c r="BG665" s="1" t="e">
        <f>BG236-#REF!</f>
        <v>#REF!</v>
      </c>
      <c r="BH665" s="1" t="e">
        <f>BH236-#REF!</f>
        <v>#REF!</v>
      </c>
      <c r="BI665" s="1" t="e">
        <f>BI236-#REF!</f>
        <v>#REF!</v>
      </c>
      <c r="BJ665" s="1" t="e">
        <f>BJ236-#REF!</f>
        <v>#REF!</v>
      </c>
      <c r="BK665" s="1" t="e">
        <f>BK236-#REF!</f>
        <v>#REF!</v>
      </c>
      <c r="BL665" s="1" t="e">
        <f>BL236-#REF!</f>
        <v>#REF!</v>
      </c>
      <c r="BM665" s="1" t="e">
        <f>BM236-#REF!</f>
        <v>#REF!</v>
      </c>
      <c r="BN665" s="1" t="e">
        <f>BN236-#REF!</f>
        <v>#REF!</v>
      </c>
      <c r="BO665" s="1" t="e">
        <f>BO236-#REF!</f>
        <v>#REF!</v>
      </c>
      <c r="BP665" s="1" t="e">
        <f>BP236-#REF!</f>
        <v>#REF!</v>
      </c>
      <c r="BQ665" s="1" t="e">
        <f>BQ236-#REF!</f>
        <v>#REF!</v>
      </c>
      <c r="BR665" s="1" t="e">
        <f>BR236-#REF!</f>
        <v>#REF!</v>
      </c>
      <c r="BS665" s="1" t="e">
        <f>BS236-#REF!</f>
        <v>#REF!</v>
      </c>
      <c r="BT665" s="1" t="e">
        <f>BT236-#REF!</f>
        <v>#REF!</v>
      </c>
      <c r="BU665" s="1" t="e">
        <f>BU236-#REF!</f>
        <v>#REF!</v>
      </c>
      <c r="BV665" s="1" t="e">
        <f>BV236-#REF!</f>
        <v>#REF!</v>
      </c>
    </row>
    <row r="666" spans="7:74" hidden="1" x14ac:dyDescent="0.35">
      <c r="G666" s="1" t="e">
        <f>G237-#REF!</f>
        <v>#REF!</v>
      </c>
      <c r="H666" s="1" t="e">
        <f>H237-#REF!</f>
        <v>#REF!</v>
      </c>
      <c r="I666" s="1" t="e">
        <f>I237-#REF!</f>
        <v>#REF!</v>
      </c>
      <c r="J666" s="1" t="e">
        <f>J237-#REF!</f>
        <v>#REF!</v>
      </c>
      <c r="K666" s="1" t="e">
        <f>K237-#REF!</f>
        <v>#REF!</v>
      </c>
      <c r="L666" s="1" t="e">
        <f>L237-#REF!</f>
        <v>#REF!</v>
      </c>
      <c r="M666" s="1" t="e">
        <f>M237-#REF!</f>
        <v>#REF!</v>
      </c>
      <c r="N666" s="1" t="e">
        <f>N237-#REF!</f>
        <v>#REF!</v>
      </c>
      <c r="O666" s="1" t="e">
        <f>O237-#REF!</f>
        <v>#REF!</v>
      </c>
      <c r="P666" s="1" t="e">
        <f>P237-#REF!</f>
        <v>#REF!</v>
      </c>
      <c r="Q666" s="1" t="e">
        <f>Q237-#REF!</f>
        <v>#REF!</v>
      </c>
      <c r="R666" s="1" t="e">
        <f>R237-#REF!</f>
        <v>#REF!</v>
      </c>
      <c r="S666" s="1" t="e">
        <f>S237-#REF!</f>
        <v>#REF!</v>
      </c>
      <c r="T666" s="1" t="e">
        <f>T237-#REF!</f>
        <v>#REF!</v>
      </c>
      <c r="U666" s="1" t="e">
        <f>U237-#REF!</f>
        <v>#REF!</v>
      </c>
      <c r="V666" s="1" t="e">
        <f>V237-#REF!</f>
        <v>#REF!</v>
      </c>
      <c r="W666" s="1" t="e">
        <f>W237-#REF!</f>
        <v>#REF!</v>
      </c>
      <c r="X666" s="1" t="e">
        <f>X237-#REF!</f>
        <v>#REF!</v>
      </c>
      <c r="Y666" s="1" t="e">
        <f>Y237-#REF!</f>
        <v>#REF!</v>
      </c>
      <c r="Z666" s="1" t="e">
        <f>Z237-#REF!</f>
        <v>#REF!</v>
      </c>
      <c r="AA666" s="1" t="e">
        <f>AA237-#REF!</f>
        <v>#REF!</v>
      </c>
      <c r="AB666" s="1" t="e">
        <f>AB237-#REF!</f>
        <v>#REF!</v>
      </c>
      <c r="AC666" s="1" t="e">
        <f>AC237-#REF!</f>
        <v>#REF!</v>
      </c>
      <c r="AD666" s="1" t="e">
        <f>AD237-#REF!</f>
        <v>#REF!</v>
      </c>
      <c r="AE666" s="1" t="e">
        <f>AE237-#REF!</f>
        <v>#REF!</v>
      </c>
      <c r="AF666" s="1" t="e">
        <f>AF237-#REF!</f>
        <v>#REF!</v>
      </c>
      <c r="AG666" s="1" t="e">
        <f>AG237-#REF!</f>
        <v>#REF!</v>
      </c>
      <c r="AH666" s="1" t="e">
        <f>AH237-#REF!</f>
        <v>#REF!</v>
      </c>
      <c r="AI666" s="1" t="e">
        <f>AI237-#REF!</f>
        <v>#REF!</v>
      </c>
      <c r="AJ666" s="1" t="e">
        <f>AJ237-#REF!</f>
        <v>#REF!</v>
      </c>
      <c r="AK666" s="1" t="e">
        <f>AK237-#REF!</f>
        <v>#REF!</v>
      </c>
      <c r="AL666" s="1" t="e">
        <f>AL237-#REF!</f>
        <v>#REF!</v>
      </c>
      <c r="AM666" s="1" t="e">
        <f>AM237-#REF!</f>
        <v>#REF!</v>
      </c>
      <c r="AN666" s="1" t="e">
        <f>AN237-#REF!</f>
        <v>#REF!</v>
      </c>
      <c r="AO666" s="1" t="e">
        <f>AO237-#REF!</f>
        <v>#REF!</v>
      </c>
      <c r="AP666" s="1" t="e">
        <f>AP237-#REF!</f>
        <v>#REF!</v>
      </c>
      <c r="AQ666" s="1" t="e">
        <f>AQ237-#REF!</f>
        <v>#REF!</v>
      </c>
      <c r="AR666" s="1" t="e">
        <f>AR237-#REF!</f>
        <v>#REF!</v>
      </c>
      <c r="AS666" s="1" t="e">
        <f>AS237-#REF!</f>
        <v>#REF!</v>
      </c>
      <c r="AT666" s="1" t="e">
        <f>AT237-#REF!</f>
        <v>#REF!</v>
      </c>
      <c r="AU666" s="1" t="e">
        <f>AU237-#REF!</f>
        <v>#REF!</v>
      </c>
      <c r="AV666" s="1" t="e">
        <f>AV237-#REF!</f>
        <v>#REF!</v>
      </c>
      <c r="AW666" s="1" t="e">
        <f>AW237-#REF!</f>
        <v>#REF!</v>
      </c>
      <c r="AX666" s="1" t="e">
        <f>AX237-#REF!</f>
        <v>#REF!</v>
      </c>
      <c r="AY666" s="1" t="e">
        <f>AY237-#REF!</f>
        <v>#REF!</v>
      </c>
      <c r="AZ666" s="1" t="e">
        <f>AZ237-#REF!</f>
        <v>#REF!</v>
      </c>
      <c r="BA666" s="1" t="e">
        <f>BA237-#REF!</f>
        <v>#REF!</v>
      </c>
      <c r="BB666" s="1" t="e">
        <f>BB237-#REF!</f>
        <v>#REF!</v>
      </c>
      <c r="BC666" s="1" t="e">
        <f>BC237-#REF!</f>
        <v>#REF!</v>
      </c>
      <c r="BD666" s="1" t="e">
        <f>BD237-#REF!</f>
        <v>#REF!</v>
      </c>
      <c r="BE666" s="1" t="e">
        <f>BE237-#REF!</f>
        <v>#REF!</v>
      </c>
      <c r="BF666" s="1" t="e">
        <f>BF237-#REF!</f>
        <v>#REF!</v>
      </c>
      <c r="BG666" s="1" t="e">
        <f>BG237-#REF!</f>
        <v>#REF!</v>
      </c>
      <c r="BH666" s="1" t="e">
        <f>BH237-#REF!</f>
        <v>#REF!</v>
      </c>
      <c r="BI666" s="1" t="e">
        <f>BI237-#REF!</f>
        <v>#REF!</v>
      </c>
      <c r="BJ666" s="1" t="e">
        <f>BJ237-#REF!</f>
        <v>#REF!</v>
      </c>
      <c r="BK666" s="1" t="e">
        <f>BK237-#REF!</f>
        <v>#REF!</v>
      </c>
      <c r="BL666" s="1" t="e">
        <f>BL237-#REF!</f>
        <v>#REF!</v>
      </c>
      <c r="BM666" s="1" t="e">
        <f>BM237-#REF!</f>
        <v>#REF!</v>
      </c>
      <c r="BN666" s="1" t="e">
        <f>BN237-#REF!</f>
        <v>#REF!</v>
      </c>
      <c r="BO666" s="1" t="e">
        <f>BO237-#REF!</f>
        <v>#REF!</v>
      </c>
      <c r="BP666" s="1" t="e">
        <f>BP237-#REF!</f>
        <v>#REF!</v>
      </c>
      <c r="BQ666" s="1" t="e">
        <f>BQ237-#REF!</f>
        <v>#REF!</v>
      </c>
      <c r="BR666" s="1" t="e">
        <f>BR237-#REF!</f>
        <v>#REF!</v>
      </c>
      <c r="BS666" s="1" t="e">
        <f>BS237-#REF!</f>
        <v>#REF!</v>
      </c>
      <c r="BT666" s="1" t="e">
        <f>BT237-#REF!</f>
        <v>#REF!</v>
      </c>
      <c r="BU666" s="1" t="e">
        <f>BU237-#REF!</f>
        <v>#REF!</v>
      </c>
      <c r="BV666" s="1" t="e">
        <f>BV237-#REF!</f>
        <v>#REF!</v>
      </c>
    </row>
    <row r="667" spans="7:74" hidden="1" x14ac:dyDescent="0.35">
      <c r="G667" s="1" t="e">
        <f>G238-#REF!</f>
        <v>#REF!</v>
      </c>
      <c r="H667" s="1" t="e">
        <f>H238-#REF!</f>
        <v>#REF!</v>
      </c>
      <c r="I667" s="1" t="e">
        <f>I238-#REF!</f>
        <v>#REF!</v>
      </c>
      <c r="J667" s="1" t="e">
        <f>J238-#REF!</f>
        <v>#REF!</v>
      </c>
      <c r="K667" s="1" t="e">
        <f>K238-#REF!</f>
        <v>#REF!</v>
      </c>
      <c r="L667" s="1" t="e">
        <f>L238-#REF!</f>
        <v>#REF!</v>
      </c>
      <c r="M667" s="1" t="e">
        <f>M238-#REF!</f>
        <v>#REF!</v>
      </c>
      <c r="N667" s="1" t="e">
        <f>N238-#REF!</f>
        <v>#REF!</v>
      </c>
      <c r="O667" s="1" t="e">
        <f>O238-#REF!</f>
        <v>#REF!</v>
      </c>
      <c r="P667" s="1" t="e">
        <f>P238-#REF!</f>
        <v>#REF!</v>
      </c>
      <c r="Q667" s="1" t="e">
        <f>Q238-#REF!</f>
        <v>#REF!</v>
      </c>
      <c r="R667" s="1" t="e">
        <f>R238-#REF!</f>
        <v>#REF!</v>
      </c>
      <c r="S667" s="1" t="e">
        <f>S238-#REF!</f>
        <v>#REF!</v>
      </c>
      <c r="T667" s="1" t="e">
        <f>T238-#REF!</f>
        <v>#REF!</v>
      </c>
      <c r="U667" s="1" t="e">
        <f>U238-#REF!</f>
        <v>#REF!</v>
      </c>
      <c r="V667" s="1" t="e">
        <f>V238-#REF!</f>
        <v>#REF!</v>
      </c>
      <c r="W667" s="1" t="e">
        <f>W238-#REF!</f>
        <v>#REF!</v>
      </c>
      <c r="X667" s="1" t="e">
        <f>X238-#REF!</f>
        <v>#REF!</v>
      </c>
      <c r="Y667" s="1" t="e">
        <f>Y238-#REF!</f>
        <v>#REF!</v>
      </c>
      <c r="Z667" s="1" t="e">
        <f>Z238-#REF!</f>
        <v>#REF!</v>
      </c>
      <c r="AA667" s="1" t="e">
        <f>AA238-#REF!</f>
        <v>#REF!</v>
      </c>
      <c r="AB667" s="1" t="e">
        <f>AB238-#REF!</f>
        <v>#REF!</v>
      </c>
      <c r="AC667" s="1" t="e">
        <f>AC238-#REF!</f>
        <v>#REF!</v>
      </c>
      <c r="AD667" s="1" t="e">
        <f>AD238-#REF!</f>
        <v>#REF!</v>
      </c>
      <c r="AE667" s="1" t="e">
        <f>AE238-#REF!</f>
        <v>#REF!</v>
      </c>
      <c r="AF667" s="1" t="e">
        <f>AF238-#REF!</f>
        <v>#REF!</v>
      </c>
      <c r="AG667" s="1" t="e">
        <f>AG238-#REF!</f>
        <v>#REF!</v>
      </c>
      <c r="AH667" s="1" t="e">
        <f>AH238-#REF!</f>
        <v>#REF!</v>
      </c>
      <c r="AI667" s="1" t="e">
        <f>AI238-#REF!</f>
        <v>#REF!</v>
      </c>
      <c r="AJ667" s="1" t="e">
        <f>AJ238-#REF!</f>
        <v>#REF!</v>
      </c>
      <c r="AK667" s="1" t="e">
        <f>AK238-#REF!</f>
        <v>#REF!</v>
      </c>
      <c r="AL667" s="1" t="e">
        <f>AL238-#REF!</f>
        <v>#REF!</v>
      </c>
      <c r="AM667" s="1" t="e">
        <f>AM238-#REF!</f>
        <v>#REF!</v>
      </c>
      <c r="AN667" s="1" t="e">
        <f>AN238-#REF!</f>
        <v>#REF!</v>
      </c>
      <c r="AO667" s="1" t="e">
        <f>AO238-#REF!</f>
        <v>#REF!</v>
      </c>
      <c r="AP667" s="1" t="e">
        <f>AP238-#REF!</f>
        <v>#REF!</v>
      </c>
      <c r="AQ667" s="1" t="e">
        <f>AQ238-#REF!</f>
        <v>#REF!</v>
      </c>
      <c r="AR667" s="1" t="e">
        <f>AR238-#REF!</f>
        <v>#REF!</v>
      </c>
      <c r="AS667" s="1" t="e">
        <f>AS238-#REF!</f>
        <v>#REF!</v>
      </c>
      <c r="AT667" s="1" t="e">
        <f>AT238-#REF!</f>
        <v>#REF!</v>
      </c>
      <c r="AU667" s="1" t="e">
        <f>AU238-#REF!</f>
        <v>#REF!</v>
      </c>
      <c r="AV667" s="1" t="e">
        <f>AV238-#REF!</f>
        <v>#REF!</v>
      </c>
      <c r="AW667" s="1" t="e">
        <f>AW238-#REF!</f>
        <v>#REF!</v>
      </c>
      <c r="AX667" s="1" t="e">
        <f>AX238-#REF!</f>
        <v>#REF!</v>
      </c>
      <c r="AY667" s="1" t="e">
        <f>AY238-#REF!</f>
        <v>#REF!</v>
      </c>
      <c r="AZ667" s="1" t="e">
        <f>AZ238-#REF!</f>
        <v>#REF!</v>
      </c>
      <c r="BA667" s="1" t="e">
        <f>BA238-#REF!</f>
        <v>#REF!</v>
      </c>
      <c r="BB667" s="1" t="e">
        <f>BB238-#REF!</f>
        <v>#REF!</v>
      </c>
      <c r="BC667" s="1" t="e">
        <f>BC238-#REF!</f>
        <v>#REF!</v>
      </c>
      <c r="BD667" s="1" t="e">
        <f>BD238-#REF!</f>
        <v>#REF!</v>
      </c>
      <c r="BE667" s="1" t="e">
        <f>BE238-#REF!</f>
        <v>#REF!</v>
      </c>
      <c r="BF667" s="1" t="e">
        <f>BF238-#REF!</f>
        <v>#REF!</v>
      </c>
      <c r="BG667" s="1" t="e">
        <f>BG238-#REF!</f>
        <v>#REF!</v>
      </c>
      <c r="BH667" s="1" t="e">
        <f>BH238-#REF!</f>
        <v>#REF!</v>
      </c>
      <c r="BI667" s="1" t="e">
        <f>BI238-#REF!</f>
        <v>#REF!</v>
      </c>
      <c r="BJ667" s="1" t="e">
        <f>BJ238-#REF!</f>
        <v>#REF!</v>
      </c>
      <c r="BK667" s="1" t="e">
        <f>BK238-#REF!</f>
        <v>#REF!</v>
      </c>
      <c r="BL667" s="1" t="e">
        <f>BL238-#REF!</f>
        <v>#REF!</v>
      </c>
      <c r="BM667" s="1" t="e">
        <f>BM238-#REF!</f>
        <v>#REF!</v>
      </c>
      <c r="BN667" s="1" t="e">
        <f>BN238-#REF!</f>
        <v>#REF!</v>
      </c>
      <c r="BO667" s="1" t="e">
        <f>BO238-#REF!</f>
        <v>#REF!</v>
      </c>
      <c r="BP667" s="1" t="e">
        <f>BP238-#REF!</f>
        <v>#REF!</v>
      </c>
      <c r="BQ667" s="1" t="e">
        <f>BQ238-#REF!</f>
        <v>#REF!</v>
      </c>
      <c r="BR667" s="1" t="e">
        <f>BR238-#REF!</f>
        <v>#REF!</v>
      </c>
      <c r="BS667" s="1" t="e">
        <f>BS238-#REF!</f>
        <v>#REF!</v>
      </c>
      <c r="BT667" s="1" t="e">
        <f>BT238-#REF!</f>
        <v>#REF!</v>
      </c>
      <c r="BU667" s="1" t="e">
        <f>BU238-#REF!</f>
        <v>#REF!</v>
      </c>
      <c r="BV667" s="1" t="e">
        <f>BV238-#REF!</f>
        <v>#REF!</v>
      </c>
    </row>
    <row r="668" spans="7:74" hidden="1" x14ac:dyDescent="0.35">
      <c r="G668" s="1" t="e">
        <f>G239-#REF!</f>
        <v>#REF!</v>
      </c>
      <c r="H668" s="1" t="e">
        <f>H239-#REF!</f>
        <v>#REF!</v>
      </c>
      <c r="I668" s="1" t="e">
        <f>I239-#REF!</f>
        <v>#REF!</v>
      </c>
      <c r="J668" s="1" t="e">
        <f>J239-#REF!</f>
        <v>#REF!</v>
      </c>
      <c r="K668" s="1" t="e">
        <f>K239-#REF!</f>
        <v>#REF!</v>
      </c>
      <c r="L668" s="1" t="e">
        <f>L239-#REF!</f>
        <v>#REF!</v>
      </c>
      <c r="M668" s="1" t="e">
        <f>M239-#REF!</f>
        <v>#REF!</v>
      </c>
      <c r="N668" s="1" t="e">
        <f>N239-#REF!</f>
        <v>#REF!</v>
      </c>
      <c r="O668" s="1" t="e">
        <f>O239-#REF!</f>
        <v>#REF!</v>
      </c>
      <c r="P668" s="1" t="e">
        <f>P239-#REF!</f>
        <v>#REF!</v>
      </c>
      <c r="Q668" s="1" t="e">
        <f>Q239-#REF!</f>
        <v>#REF!</v>
      </c>
      <c r="R668" s="1" t="e">
        <f>R239-#REF!</f>
        <v>#REF!</v>
      </c>
      <c r="S668" s="1" t="e">
        <f>S239-#REF!</f>
        <v>#REF!</v>
      </c>
      <c r="T668" s="1" t="e">
        <f>T239-#REF!</f>
        <v>#REF!</v>
      </c>
      <c r="U668" s="1" t="e">
        <f>U239-#REF!</f>
        <v>#REF!</v>
      </c>
      <c r="V668" s="1" t="e">
        <f>V239-#REF!</f>
        <v>#REF!</v>
      </c>
      <c r="W668" s="1" t="e">
        <f>W239-#REF!</f>
        <v>#REF!</v>
      </c>
      <c r="X668" s="1" t="e">
        <f>X239-#REF!</f>
        <v>#REF!</v>
      </c>
      <c r="Y668" s="1" t="e">
        <f>Y239-#REF!</f>
        <v>#REF!</v>
      </c>
      <c r="Z668" s="1" t="e">
        <f>Z239-#REF!</f>
        <v>#REF!</v>
      </c>
      <c r="AA668" s="1" t="e">
        <f>AA239-#REF!</f>
        <v>#REF!</v>
      </c>
      <c r="AB668" s="1" t="e">
        <f>AB239-#REF!</f>
        <v>#REF!</v>
      </c>
      <c r="AC668" s="1" t="e">
        <f>AC239-#REF!</f>
        <v>#REF!</v>
      </c>
      <c r="AD668" s="1" t="e">
        <f>AD239-#REF!</f>
        <v>#REF!</v>
      </c>
      <c r="AE668" s="1" t="e">
        <f>AE239-#REF!</f>
        <v>#REF!</v>
      </c>
      <c r="AF668" s="1" t="e">
        <f>AF239-#REF!</f>
        <v>#REF!</v>
      </c>
      <c r="AG668" s="1" t="e">
        <f>AG239-#REF!</f>
        <v>#REF!</v>
      </c>
      <c r="AH668" s="1" t="e">
        <f>AH239-#REF!</f>
        <v>#REF!</v>
      </c>
      <c r="AI668" s="1" t="e">
        <f>AI239-#REF!</f>
        <v>#REF!</v>
      </c>
      <c r="AJ668" s="1" t="e">
        <f>AJ239-#REF!</f>
        <v>#REF!</v>
      </c>
      <c r="AK668" s="1" t="e">
        <f>AK239-#REF!</f>
        <v>#REF!</v>
      </c>
      <c r="AL668" s="1" t="e">
        <f>AL239-#REF!</f>
        <v>#REF!</v>
      </c>
      <c r="AM668" s="1" t="e">
        <f>AM239-#REF!</f>
        <v>#REF!</v>
      </c>
      <c r="AN668" s="1" t="e">
        <f>AN239-#REF!</f>
        <v>#REF!</v>
      </c>
      <c r="AO668" s="1" t="e">
        <f>AO239-#REF!</f>
        <v>#REF!</v>
      </c>
      <c r="AP668" s="1" t="e">
        <f>AP239-#REF!</f>
        <v>#REF!</v>
      </c>
      <c r="AQ668" s="1" t="e">
        <f>AQ239-#REF!</f>
        <v>#REF!</v>
      </c>
      <c r="AR668" s="1" t="e">
        <f>AR239-#REF!</f>
        <v>#REF!</v>
      </c>
      <c r="AS668" s="1" t="e">
        <f>AS239-#REF!</f>
        <v>#REF!</v>
      </c>
      <c r="AT668" s="1" t="e">
        <f>AT239-#REF!</f>
        <v>#REF!</v>
      </c>
      <c r="AU668" s="1" t="e">
        <f>AU239-#REF!</f>
        <v>#REF!</v>
      </c>
      <c r="AV668" s="1" t="e">
        <f>AV239-#REF!</f>
        <v>#REF!</v>
      </c>
      <c r="AW668" s="1" t="e">
        <f>AW239-#REF!</f>
        <v>#REF!</v>
      </c>
      <c r="AX668" s="1" t="e">
        <f>AX239-#REF!</f>
        <v>#REF!</v>
      </c>
      <c r="AY668" s="1" t="e">
        <f>AY239-#REF!</f>
        <v>#REF!</v>
      </c>
      <c r="AZ668" s="1" t="e">
        <f>AZ239-#REF!</f>
        <v>#REF!</v>
      </c>
      <c r="BA668" s="1" t="e">
        <f>BA239-#REF!</f>
        <v>#REF!</v>
      </c>
      <c r="BB668" s="1" t="e">
        <f>BB239-#REF!</f>
        <v>#REF!</v>
      </c>
      <c r="BC668" s="1" t="e">
        <f>BC239-#REF!</f>
        <v>#REF!</v>
      </c>
      <c r="BD668" s="1" t="e">
        <f>BD239-#REF!</f>
        <v>#REF!</v>
      </c>
      <c r="BE668" s="1" t="e">
        <f>BE239-#REF!</f>
        <v>#REF!</v>
      </c>
      <c r="BF668" s="1" t="e">
        <f>BF239-#REF!</f>
        <v>#REF!</v>
      </c>
      <c r="BG668" s="1" t="e">
        <f>BG239-#REF!</f>
        <v>#REF!</v>
      </c>
      <c r="BH668" s="1" t="e">
        <f>BH239-#REF!</f>
        <v>#REF!</v>
      </c>
      <c r="BI668" s="1" t="e">
        <f>BI239-#REF!</f>
        <v>#REF!</v>
      </c>
      <c r="BJ668" s="1" t="e">
        <f>BJ239-#REF!</f>
        <v>#REF!</v>
      </c>
      <c r="BK668" s="1" t="e">
        <f>BK239-#REF!</f>
        <v>#REF!</v>
      </c>
      <c r="BL668" s="1" t="e">
        <f>BL239-#REF!</f>
        <v>#REF!</v>
      </c>
      <c r="BM668" s="1" t="e">
        <f>BM239-#REF!</f>
        <v>#REF!</v>
      </c>
      <c r="BN668" s="1" t="e">
        <f>BN239-#REF!</f>
        <v>#REF!</v>
      </c>
      <c r="BO668" s="1" t="e">
        <f>BO239-#REF!</f>
        <v>#REF!</v>
      </c>
      <c r="BP668" s="1" t="e">
        <f>BP239-#REF!</f>
        <v>#REF!</v>
      </c>
      <c r="BQ668" s="1" t="e">
        <f>BQ239-#REF!</f>
        <v>#REF!</v>
      </c>
      <c r="BR668" s="1" t="e">
        <f>BR239-#REF!</f>
        <v>#REF!</v>
      </c>
      <c r="BS668" s="1" t="e">
        <f>BS239-#REF!</f>
        <v>#REF!</v>
      </c>
      <c r="BT668" s="1" t="e">
        <f>BT239-#REF!</f>
        <v>#REF!</v>
      </c>
      <c r="BU668" s="1" t="e">
        <f>BU239-#REF!</f>
        <v>#REF!</v>
      </c>
      <c r="BV668" s="1" t="e">
        <f>BV239-#REF!</f>
        <v>#REF!</v>
      </c>
    </row>
    <row r="669" spans="7:74" hidden="1" x14ac:dyDescent="0.35">
      <c r="G669" s="1" t="e">
        <f>G241-#REF!</f>
        <v>#REF!</v>
      </c>
      <c r="H669" s="1" t="e">
        <f>H241-#REF!</f>
        <v>#REF!</v>
      </c>
      <c r="I669" s="1" t="e">
        <f>I241-#REF!</f>
        <v>#REF!</v>
      </c>
      <c r="J669" s="1" t="e">
        <f>J241-#REF!</f>
        <v>#REF!</v>
      </c>
      <c r="K669" s="1" t="e">
        <f>K241-#REF!</f>
        <v>#REF!</v>
      </c>
      <c r="L669" s="1" t="e">
        <f>L241-#REF!</f>
        <v>#REF!</v>
      </c>
      <c r="M669" s="1" t="e">
        <f>M241-#REF!</f>
        <v>#REF!</v>
      </c>
      <c r="N669" s="1" t="e">
        <f>N241-#REF!</f>
        <v>#REF!</v>
      </c>
      <c r="O669" s="1" t="e">
        <f>O241-#REF!</f>
        <v>#REF!</v>
      </c>
      <c r="P669" s="1" t="e">
        <f>P241-#REF!</f>
        <v>#REF!</v>
      </c>
      <c r="Q669" s="1" t="e">
        <f>Q241-#REF!</f>
        <v>#REF!</v>
      </c>
      <c r="R669" s="1" t="e">
        <f>R241-#REF!</f>
        <v>#REF!</v>
      </c>
      <c r="S669" s="1" t="e">
        <f>S241-#REF!</f>
        <v>#REF!</v>
      </c>
      <c r="T669" s="1" t="e">
        <f>T241-#REF!</f>
        <v>#REF!</v>
      </c>
      <c r="U669" s="1" t="e">
        <f>U241-#REF!</f>
        <v>#REF!</v>
      </c>
      <c r="V669" s="1" t="e">
        <f>V241-#REF!</f>
        <v>#REF!</v>
      </c>
      <c r="W669" s="1" t="e">
        <f>W241-#REF!</f>
        <v>#REF!</v>
      </c>
      <c r="X669" s="1" t="e">
        <f>X241-#REF!</f>
        <v>#REF!</v>
      </c>
      <c r="Y669" s="1" t="e">
        <f>Y241-#REF!</f>
        <v>#REF!</v>
      </c>
      <c r="Z669" s="1" t="e">
        <f>Z241-#REF!</f>
        <v>#REF!</v>
      </c>
      <c r="AA669" s="1" t="e">
        <f>AA241-#REF!</f>
        <v>#REF!</v>
      </c>
      <c r="AB669" s="1" t="e">
        <f>AB241-#REF!</f>
        <v>#REF!</v>
      </c>
      <c r="AC669" s="1" t="e">
        <f>AC241-#REF!</f>
        <v>#REF!</v>
      </c>
      <c r="AD669" s="1" t="e">
        <f>AD241-#REF!</f>
        <v>#REF!</v>
      </c>
      <c r="AE669" s="1" t="e">
        <f>AE241-#REF!</f>
        <v>#REF!</v>
      </c>
      <c r="AF669" s="1" t="e">
        <f>AF241-#REF!</f>
        <v>#REF!</v>
      </c>
      <c r="AG669" s="1" t="e">
        <f>AG241-#REF!</f>
        <v>#REF!</v>
      </c>
      <c r="AH669" s="1" t="e">
        <f>AH241-#REF!</f>
        <v>#REF!</v>
      </c>
      <c r="AI669" s="1" t="e">
        <f>AI241-#REF!</f>
        <v>#REF!</v>
      </c>
      <c r="AJ669" s="1" t="e">
        <f>AJ241-#REF!</f>
        <v>#REF!</v>
      </c>
      <c r="AK669" s="1" t="e">
        <f>AK241-#REF!</f>
        <v>#REF!</v>
      </c>
      <c r="AL669" s="1" t="e">
        <f>AL241-#REF!</f>
        <v>#REF!</v>
      </c>
      <c r="AM669" s="1" t="e">
        <f>AM241-#REF!</f>
        <v>#REF!</v>
      </c>
      <c r="AN669" s="1" t="e">
        <f>AN241-#REF!</f>
        <v>#REF!</v>
      </c>
      <c r="AO669" s="1" t="e">
        <f>AO241-#REF!</f>
        <v>#REF!</v>
      </c>
      <c r="AP669" s="1" t="e">
        <f>AP241-#REF!</f>
        <v>#REF!</v>
      </c>
      <c r="AQ669" s="1" t="e">
        <f>AQ241-#REF!</f>
        <v>#REF!</v>
      </c>
      <c r="AR669" s="1" t="e">
        <f>AR241-#REF!</f>
        <v>#REF!</v>
      </c>
      <c r="AS669" s="1" t="e">
        <f>AS241-#REF!</f>
        <v>#REF!</v>
      </c>
      <c r="AT669" s="1" t="e">
        <f>AT241-#REF!</f>
        <v>#REF!</v>
      </c>
      <c r="AU669" s="1" t="e">
        <f>AU241-#REF!</f>
        <v>#REF!</v>
      </c>
      <c r="AV669" s="1" t="e">
        <f>AV241-#REF!</f>
        <v>#REF!</v>
      </c>
      <c r="AW669" s="1" t="e">
        <f>AW241-#REF!</f>
        <v>#REF!</v>
      </c>
      <c r="AX669" s="1" t="e">
        <f>AX241-#REF!</f>
        <v>#REF!</v>
      </c>
      <c r="AY669" s="1" t="e">
        <f>AY241-#REF!</f>
        <v>#REF!</v>
      </c>
      <c r="AZ669" s="1" t="e">
        <f>AZ241-#REF!</f>
        <v>#REF!</v>
      </c>
      <c r="BA669" s="1" t="e">
        <f>BA241-#REF!</f>
        <v>#REF!</v>
      </c>
      <c r="BB669" s="1" t="e">
        <f>BB241-#REF!</f>
        <v>#REF!</v>
      </c>
      <c r="BC669" s="1" t="e">
        <f>BC241-#REF!</f>
        <v>#REF!</v>
      </c>
      <c r="BD669" s="1" t="e">
        <f>BD241-#REF!</f>
        <v>#REF!</v>
      </c>
      <c r="BE669" s="1" t="e">
        <f>BE241-#REF!</f>
        <v>#REF!</v>
      </c>
      <c r="BF669" s="1" t="e">
        <f>BF241-#REF!</f>
        <v>#REF!</v>
      </c>
      <c r="BG669" s="1" t="e">
        <f>BG241-#REF!</f>
        <v>#REF!</v>
      </c>
      <c r="BH669" s="1" t="e">
        <f>BH241-#REF!</f>
        <v>#REF!</v>
      </c>
      <c r="BI669" s="1" t="e">
        <f>BI241-#REF!</f>
        <v>#REF!</v>
      </c>
      <c r="BJ669" s="1" t="e">
        <f>BJ241-#REF!</f>
        <v>#REF!</v>
      </c>
      <c r="BK669" s="1" t="e">
        <f>BK241-#REF!</f>
        <v>#REF!</v>
      </c>
      <c r="BL669" s="1" t="e">
        <f>BL241-#REF!</f>
        <v>#REF!</v>
      </c>
      <c r="BM669" s="1" t="e">
        <f>BM241-#REF!</f>
        <v>#REF!</v>
      </c>
      <c r="BN669" s="1" t="e">
        <f>BN241-#REF!</f>
        <v>#REF!</v>
      </c>
      <c r="BO669" s="1" t="e">
        <f>BO241-#REF!</f>
        <v>#REF!</v>
      </c>
      <c r="BP669" s="1" t="e">
        <f>BP241-#REF!</f>
        <v>#REF!</v>
      </c>
      <c r="BQ669" s="1" t="e">
        <f>BQ241-#REF!</f>
        <v>#REF!</v>
      </c>
      <c r="BR669" s="1" t="e">
        <f>BR241-#REF!</f>
        <v>#REF!</v>
      </c>
      <c r="BS669" s="1" t="e">
        <f>BS241-#REF!</f>
        <v>#REF!</v>
      </c>
      <c r="BT669" s="1" t="e">
        <f>BT241-#REF!</f>
        <v>#REF!</v>
      </c>
      <c r="BU669" s="1" t="e">
        <f>BU241-#REF!</f>
        <v>#REF!</v>
      </c>
      <c r="BV669" s="1" t="e">
        <f>BV241-#REF!</f>
        <v>#REF!</v>
      </c>
    </row>
    <row r="670" spans="7:74" hidden="1" x14ac:dyDescent="0.35">
      <c r="G670" s="1" t="e">
        <f>G242-#REF!</f>
        <v>#REF!</v>
      </c>
      <c r="H670" s="1" t="e">
        <f>H242-#REF!</f>
        <v>#REF!</v>
      </c>
      <c r="I670" s="1" t="e">
        <f>I242-#REF!</f>
        <v>#REF!</v>
      </c>
      <c r="J670" s="1" t="e">
        <f>J242-#REF!</f>
        <v>#REF!</v>
      </c>
      <c r="K670" s="1" t="e">
        <f>K242-#REF!</f>
        <v>#REF!</v>
      </c>
      <c r="L670" s="1" t="e">
        <f>L242-#REF!</f>
        <v>#REF!</v>
      </c>
      <c r="M670" s="1" t="e">
        <f>M242-#REF!</f>
        <v>#REF!</v>
      </c>
      <c r="N670" s="1" t="e">
        <f>N242-#REF!</f>
        <v>#REF!</v>
      </c>
      <c r="O670" s="1" t="e">
        <f>O242-#REF!</f>
        <v>#REF!</v>
      </c>
      <c r="P670" s="1" t="e">
        <f>P242-#REF!</f>
        <v>#REF!</v>
      </c>
      <c r="Q670" s="1" t="e">
        <f>Q242-#REF!</f>
        <v>#REF!</v>
      </c>
      <c r="R670" s="1" t="e">
        <f>R242-#REF!</f>
        <v>#REF!</v>
      </c>
      <c r="S670" s="1" t="e">
        <f>S242-#REF!</f>
        <v>#REF!</v>
      </c>
      <c r="T670" s="1" t="e">
        <f>T242-#REF!</f>
        <v>#REF!</v>
      </c>
      <c r="U670" s="1" t="e">
        <f>U242-#REF!</f>
        <v>#REF!</v>
      </c>
      <c r="V670" s="1" t="e">
        <f>V242-#REF!</f>
        <v>#REF!</v>
      </c>
      <c r="W670" s="1" t="e">
        <f>W242-#REF!</f>
        <v>#REF!</v>
      </c>
      <c r="X670" s="1" t="e">
        <f>X242-#REF!</f>
        <v>#REF!</v>
      </c>
      <c r="Y670" s="1" t="e">
        <f>Y242-#REF!</f>
        <v>#REF!</v>
      </c>
      <c r="Z670" s="1" t="e">
        <f>Z242-#REF!</f>
        <v>#REF!</v>
      </c>
      <c r="AA670" s="1" t="e">
        <f>AA242-#REF!</f>
        <v>#REF!</v>
      </c>
      <c r="AB670" s="1" t="e">
        <f>AB242-#REF!</f>
        <v>#REF!</v>
      </c>
      <c r="AC670" s="1" t="e">
        <f>AC242-#REF!</f>
        <v>#REF!</v>
      </c>
      <c r="AD670" s="1" t="e">
        <f>AD242-#REF!</f>
        <v>#REF!</v>
      </c>
      <c r="AE670" s="1" t="e">
        <f>AE242-#REF!</f>
        <v>#REF!</v>
      </c>
      <c r="AF670" s="1" t="e">
        <f>AF242-#REF!</f>
        <v>#REF!</v>
      </c>
      <c r="AG670" s="1" t="e">
        <f>AG242-#REF!</f>
        <v>#REF!</v>
      </c>
      <c r="AH670" s="1" t="e">
        <f>AH242-#REF!</f>
        <v>#REF!</v>
      </c>
      <c r="AI670" s="1" t="e">
        <f>AI242-#REF!</f>
        <v>#REF!</v>
      </c>
      <c r="AJ670" s="1" t="e">
        <f>AJ242-#REF!</f>
        <v>#REF!</v>
      </c>
      <c r="AK670" s="1" t="e">
        <f>AK242-#REF!</f>
        <v>#REF!</v>
      </c>
      <c r="AL670" s="1" t="e">
        <f>AL242-#REF!</f>
        <v>#REF!</v>
      </c>
      <c r="AM670" s="1" t="e">
        <f>AM242-#REF!</f>
        <v>#REF!</v>
      </c>
      <c r="AN670" s="1" t="e">
        <f>AN242-#REF!</f>
        <v>#REF!</v>
      </c>
      <c r="AO670" s="1" t="e">
        <f>AO242-#REF!</f>
        <v>#REF!</v>
      </c>
      <c r="AP670" s="1" t="e">
        <f>AP242-#REF!</f>
        <v>#REF!</v>
      </c>
      <c r="AQ670" s="1" t="e">
        <f>AQ242-#REF!</f>
        <v>#REF!</v>
      </c>
      <c r="AR670" s="1" t="e">
        <f>AR242-#REF!</f>
        <v>#REF!</v>
      </c>
      <c r="AS670" s="1" t="e">
        <f>AS242-#REF!</f>
        <v>#REF!</v>
      </c>
      <c r="AT670" s="1" t="e">
        <f>AT242-#REF!</f>
        <v>#REF!</v>
      </c>
      <c r="AU670" s="1" t="e">
        <f>AU242-#REF!</f>
        <v>#REF!</v>
      </c>
      <c r="AV670" s="1" t="e">
        <f>AV242-#REF!</f>
        <v>#REF!</v>
      </c>
      <c r="AW670" s="1" t="e">
        <f>AW242-#REF!</f>
        <v>#REF!</v>
      </c>
      <c r="AX670" s="1" t="e">
        <f>AX242-#REF!</f>
        <v>#REF!</v>
      </c>
      <c r="AY670" s="1" t="e">
        <f>AY242-#REF!</f>
        <v>#REF!</v>
      </c>
      <c r="AZ670" s="1" t="e">
        <f>AZ242-#REF!</f>
        <v>#REF!</v>
      </c>
      <c r="BA670" s="1" t="e">
        <f>BA242-#REF!</f>
        <v>#REF!</v>
      </c>
      <c r="BB670" s="1" t="e">
        <f>BB242-#REF!</f>
        <v>#REF!</v>
      </c>
      <c r="BC670" s="1" t="e">
        <f>BC242-#REF!</f>
        <v>#REF!</v>
      </c>
      <c r="BD670" s="1" t="e">
        <f>BD242-#REF!</f>
        <v>#REF!</v>
      </c>
      <c r="BE670" s="1" t="e">
        <f>BE242-#REF!</f>
        <v>#REF!</v>
      </c>
      <c r="BF670" s="1" t="e">
        <f>BF242-#REF!</f>
        <v>#REF!</v>
      </c>
      <c r="BG670" s="1" t="e">
        <f>BG242-#REF!</f>
        <v>#REF!</v>
      </c>
      <c r="BH670" s="1" t="e">
        <f>BH242-#REF!</f>
        <v>#REF!</v>
      </c>
      <c r="BI670" s="1" t="e">
        <f>BI242-#REF!</f>
        <v>#REF!</v>
      </c>
      <c r="BJ670" s="1" t="e">
        <f>BJ242-#REF!</f>
        <v>#REF!</v>
      </c>
      <c r="BK670" s="1" t="e">
        <f>BK242-#REF!</f>
        <v>#REF!</v>
      </c>
      <c r="BL670" s="1" t="e">
        <f>BL242-#REF!</f>
        <v>#REF!</v>
      </c>
      <c r="BM670" s="1" t="e">
        <f>BM242-#REF!</f>
        <v>#REF!</v>
      </c>
      <c r="BN670" s="1" t="e">
        <f>BN242-#REF!</f>
        <v>#REF!</v>
      </c>
      <c r="BO670" s="1" t="e">
        <f>BO242-#REF!</f>
        <v>#REF!</v>
      </c>
      <c r="BP670" s="1" t="e">
        <f>BP242-#REF!</f>
        <v>#REF!</v>
      </c>
      <c r="BQ670" s="1" t="e">
        <f>BQ242-#REF!</f>
        <v>#REF!</v>
      </c>
      <c r="BR670" s="1" t="e">
        <f>BR242-#REF!</f>
        <v>#REF!</v>
      </c>
      <c r="BS670" s="1" t="e">
        <f>BS242-#REF!</f>
        <v>#REF!</v>
      </c>
      <c r="BT670" s="1" t="e">
        <f>BT242-#REF!</f>
        <v>#REF!</v>
      </c>
      <c r="BU670" s="1" t="e">
        <f>BU242-#REF!</f>
        <v>#REF!</v>
      </c>
      <c r="BV670" s="1" t="e">
        <f>BV242-#REF!</f>
        <v>#REF!</v>
      </c>
    </row>
    <row r="671" spans="7:74" hidden="1" x14ac:dyDescent="0.35">
      <c r="G671" s="1" t="e">
        <f>G243-#REF!</f>
        <v>#REF!</v>
      </c>
      <c r="H671" s="1" t="e">
        <f>H243-#REF!</f>
        <v>#REF!</v>
      </c>
      <c r="I671" s="1" t="e">
        <f>I243-#REF!</f>
        <v>#REF!</v>
      </c>
      <c r="J671" s="1" t="e">
        <f>J243-#REF!</f>
        <v>#REF!</v>
      </c>
      <c r="K671" s="1" t="e">
        <f>K243-#REF!</f>
        <v>#REF!</v>
      </c>
      <c r="L671" s="1" t="e">
        <f>L243-#REF!</f>
        <v>#REF!</v>
      </c>
      <c r="M671" s="1" t="e">
        <f>M243-#REF!</f>
        <v>#REF!</v>
      </c>
      <c r="N671" s="1" t="e">
        <f>N243-#REF!</f>
        <v>#REF!</v>
      </c>
      <c r="O671" s="1" t="e">
        <f>O243-#REF!</f>
        <v>#REF!</v>
      </c>
      <c r="P671" s="1" t="e">
        <f>P243-#REF!</f>
        <v>#REF!</v>
      </c>
      <c r="Q671" s="1" t="e">
        <f>Q243-#REF!</f>
        <v>#REF!</v>
      </c>
      <c r="R671" s="1" t="e">
        <f>R243-#REF!</f>
        <v>#REF!</v>
      </c>
      <c r="S671" s="1" t="e">
        <f>S243-#REF!</f>
        <v>#REF!</v>
      </c>
      <c r="T671" s="1" t="e">
        <f>T243-#REF!</f>
        <v>#REF!</v>
      </c>
      <c r="U671" s="1" t="e">
        <f>U243-#REF!</f>
        <v>#REF!</v>
      </c>
      <c r="V671" s="1" t="e">
        <f>V243-#REF!</f>
        <v>#REF!</v>
      </c>
      <c r="W671" s="1" t="e">
        <f>W243-#REF!</f>
        <v>#REF!</v>
      </c>
      <c r="X671" s="1" t="e">
        <f>X243-#REF!</f>
        <v>#REF!</v>
      </c>
      <c r="Y671" s="1" t="e">
        <f>Y243-#REF!</f>
        <v>#REF!</v>
      </c>
      <c r="Z671" s="1" t="e">
        <f>Z243-#REF!</f>
        <v>#REF!</v>
      </c>
      <c r="AA671" s="1" t="e">
        <f>AA243-#REF!</f>
        <v>#REF!</v>
      </c>
      <c r="AB671" s="1" t="e">
        <f>AB243-#REF!</f>
        <v>#REF!</v>
      </c>
      <c r="AC671" s="1" t="e">
        <f>AC243-#REF!</f>
        <v>#REF!</v>
      </c>
      <c r="AD671" s="1" t="e">
        <f>AD243-#REF!</f>
        <v>#REF!</v>
      </c>
      <c r="AE671" s="1" t="e">
        <f>AE243-#REF!</f>
        <v>#REF!</v>
      </c>
      <c r="AF671" s="1" t="e">
        <f>AF243-#REF!</f>
        <v>#REF!</v>
      </c>
      <c r="AG671" s="1" t="e">
        <f>AG243-#REF!</f>
        <v>#REF!</v>
      </c>
      <c r="AH671" s="1" t="e">
        <f>AH243-#REF!</f>
        <v>#REF!</v>
      </c>
      <c r="AI671" s="1" t="e">
        <f>AI243-#REF!</f>
        <v>#REF!</v>
      </c>
      <c r="AJ671" s="1" t="e">
        <f>AJ243-#REF!</f>
        <v>#REF!</v>
      </c>
      <c r="AK671" s="1" t="e">
        <f>AK243-#REF!</f>
        <v>#REF!</v>
      </c>
      <c r="AL671" s="1" t="e">
        <f>AL243-#REF!</f>
        <v>#REF!</v>
      </c>
      <c r="AM671" s="1" t="e">
        <f>AM243-#REF!</f>
        <v>#REF!</v>
      </c>
      <c r="AN671" s="1" t="e">
        <f>AN243-#REF!</f>
        <v>#REF!</v>
      </c>
      <c r="AO671" s="1" t="e">
        <f>AO243-#REF!</f>
        <v>#REF!</v>
      </c>
      <c r="AP671" s="1" t="e">
        <f>AP243-#REF!</f>
        <v>#REF!</v>
      </c>
      <c r="AQ671" s="1" t="e">
        <f>AQ243-#REF!</f>
        <v>#REF!</v>
      </c>
      <c r="AR671" s="1" t="e">
        <f>AR243-#REF!</f>
        <v>#REF!</v>
      </c>
      <c r="AS671" s="1" t="e">
        <f>AS243-#REF!</f>
        <v>#REF!</v>
      </c>
      <c r="AT671" s="1" t="e">
        <f>AT243-#REF!</f>
        <v>#REF!</v>
      </c>
      <c r="AU671" s="1" t="e">
        <f>AU243-#REF!</f>
        <v>#REF!</v>
      </c>
      <c r="AV671" s="1" t="e">
        <f>AV243-#REF!</f>
        <v>#REF!</v>
      </c>
      <c r="AW671" s="1" t="e">
        <f>AW243-#REF!</f>
        <v>#REF!</v>
      </c>
      <c r="AX671" s="1" t="e">
        <f>AX243-#REF!</f>
        <v>#REF!</v>
      </c>
      <c r="AY671" s="1" t="e">
        <f>AY243-#REF!</f>
        <v>#REF!</v>
      </c>
      <c r="AZ671" s="1" t="e">
        <f>AZ243-#REF!</f>
        <v>#REF!</v>
      </c>
      <c r="BA671" s="1" t="e">
        <f>BA243-#REF!</f>
        <v>#REF!</v>
      </c>
      <c r="BB671" s="1" t="e">
        <f>BB243-#REF!</f>
        <v>#REF!</v>
      </c>
      <c r="BC671" s="1" t="e">
        <f>BC243-#REF!</f>
        <v>#REF!</v>
      </c>
      <c r="BD671" s="1" t="e">
        <f>BD243-#REF!</f>
        <v>#REF!</v>
      </c>
      <c r="BE671" s="1" t="e">
        <f>BE243-#REF!</f>
        <v>#REF!</v>
      </c>
      <c r="BF671" s="1" t="e">
        <f>BF243-#REF!</f>
        <v>#REF!</v>
      </c>
      <c r="BG671" s="1" t="e">
        <f>BG243-#REF!</f>
        <v>#REF!</v>
      </c>
      <c r="BH671" s="1" t="e">
        <f>BH243-#REF!</f>
        <v>#REF!</v>
      </c>
      <c r="BI671" s="1" t="e">
        <f>BI243-#REF!</f>
        <v>#REF!</v>
      </c>
      <c r="BJ671" s="1" t="e">
        <f>BJ243-#REF!</f>
        <v>#REF!</v>
      </c>
      <c r="BK671" s="1" t="e">
        <f>BK243-#REF!</f>
        <v>#REF!</v>
      </c>
      <c r="BL671" s="1" t="e">
        <f>BL243-#REF!</f>
        <v>#REF!</v>
      </c>
      <c r="BM671" s="1" t="e">
        <f>BM243-#REF!</f>
        <v>#REF!</v>
      </c>
      <c r="BN671" s="1" t="e">
        <f>BN243-#REF!</f>
        <v>#REF!</v>
      </c>
      <c r="BO671" s="1" t="e">
        <f>BO243-#REF!</f>
        <v>#REF!</v>
      </c>
      <c r="BP671" s="1" t="e">
        <f>BP243-#REF!</f>
        <v>#REF!</v>
      </c>
      <c r="BQ671" s="1" t="e">
        <f>BQ243-#REF!</f>
        <v>#REF!</v>
      </c>
      <c r="BR671" s="1" t="e">
        <f>BR243-#REF!</f>
        <v>#REF!</v>
      </c>
      <c r="BS671" s="1" t="e">
        <f>BS243-#REF!</f>
        <v>#REF!</v>
      </c>
      <c r="BT671" s="1" t="e">
        <f>BT243-#REF!</f>
        <v>#REF!</v>
      </c>
      <c r="BU671" s="1" t="e">
        <f>BU243-#REF!</f>
        <v>#REF!</v>
      </c>
      <c r="BV671" s="1" t="e">
        <f>BV243-#REF!</f>
        <v>#REF!</v>
      </c>
    </row>
    <row r="672" spans="7:74" hidden="1" x14ac:dyDescent="0.35">
      <c r="G672" s="1" t="e">
        <f>G244-#REF!</f>
        <v>#REF!</v>
      </c>
      <c r="H672" s="1" t="e">
        <f>H244-#REF!</f>
        <v>#REF!</v>
      </c>
      <c r="I672" s="1" t="e">
        <f>I244-#REF!</f>
        <v>#REF!</v>
      </c>
      <c r="J672" s="1" t="e">
        <f>J244-#REF!</f>
        <v>#REF!</v>
      </c>
      <c r="K672" s="1" t="e">
        <f>K244-#REF!</f>
        <v>#REF!</v>
      </c>
      <c r="L672" s="1" t="e">
        <f>L244-#REF!</f>
        <v>#REF!</v>
      </c>
      <c r="M672" s="1" t="e">
        <f>M244-#REF!</f>
        <v>#REF!</v>
      </c>
      <c r="N672" s="1" t="e">
        <f>N244-#REF!</f>
        <v>#REF!</v>
      </c>
      <c r="O672" s="1" t="e">
        <f>O244-#REF!</f>
        <v>#REF!</v>
      </c>
      <c r="P672" s="1" t="e">
        <f>P244-#REF!</f>
        <v>#REF!</v>
      </c>
      <c r="Q672" s="1" t="e">
        <f>Q244-#REF!</f>
        <v>#REF!</v>
      </c>
      <c r="R672" s="1" t="e">
        <f>R244-#REF!</f>
        <v>#REF!</v>
      </c>
      <c r="S672" s="1" t="e">
        <f>S244-#REF!</f>
        <v>#REF!</v>
      </c>
      <c r="T672" s="1" t="e">
        <f>T244-#REF!</f>
        <v>#REF!</v>
      </c>
      <c r="U672" s="1" t="e">
        <f>U244-#REF!</f>
        <v>#REF!</v>
      </c>
      <c r="V672" s="1" t="e">
        <f>V244-#REF!</f>
        <v>#REF!</v>
      </c>
      <c r="W672" s="1" t="e">
        <f>W244-#REF!</f>
        <v>#REF!</v>
      </c>
      <c r="X672" s="1" t="e">
        <f>X244-#REF!</f>
        <v>#REF!</v>
      </c>
      <c r="Y672" s="1" t="e">
        <f>Y244-#REF!</f>
        <v>#REF!</v>
      </c>
      <c r="Z672" s="1" t="e">
        <f>Z244-#REF!</f>
        <v>#REF!</v>
      </c>
      <c r="AA672" s="1" t="e">
        <f>AA244-#REF!</f>
        <v>#REF!</v>
      </c>
      <c r="AB672" s="1" t="e">
        <f>AB244-#REF!</f>
        <v>#REF!</v>
      </c>
      <c r="AC672" s="1" t="e">
        <f>AC244-#REF!</f>
        <v>#REF!</v>
      </c>
      <c r="AD672" s="1" t="e">
        <f>AD244-#REF!</f>
        <v>#REF!</v>
      </c>
      <c r="AE672" s="1" t="e">
        <f>AE244-#REF!</f>
        <v>#REF!</v>
      </c>
      <c r="AF672" s="1" t="e">
        <f>AF244-#REF!</f>
        <v>#REF!</v>
      </c>
      <c r="AG672" s="1" t="e">
        <f>AG244-#REF!</f>
        <v>#REF!</v>
      </c>
      <c r="AH672" s="1" t="e">
        <f>AH244-#REF!</f>
        <v>#REF!</v>
      </c>
      <c r="AI672" s="1" t="e">
        <f>AI244-#REF!</f>
        <v>#REF!</v>
      </c>
      <c r="AJ672" s="1" t="e">
        <f>AJ244-#REF!</f>
        <v>#REF!</v>
      </c>
      <c r="AK672" s="1" t="e">
        <f>AK244-#REF!</f>
        <v>#REF!</v>
      </c>
      <c r="AL672" s="1" t="e">
        <f>AL244-#REF!</f>
        <v>#REF!</v>
      </c>
      <c r="AM672" s="1" t="e">
        <f>AM244-#REF!</f>
        <v>#REF!</v>
      </c>
      <c r="AN672" s="1" t="e">
        <f>AN244-#REF!</f>
        <v>#REF!</v>
      </c>
      <c r="AO672" s="1" t="e">
        <f>AO244-#REF!</f>
        <v>#REF!</v>
      </c>
      <c r="AP672" s="1" t="e">
        <f>AP244-#REF!</f>
        <v>#REF!</v>
      </c>
      <c r="AQ672" s="1" t="e">
        <f>AQ244-#REF!</f>
        <v>#REF!</v>
      </c>
      <c r="AR672" s="1" t="e">
        <f>AR244-#REF!</f>
        <v>#REF!</v>
      </c>
      <c r="AS672" s="1" t="e">
        <f>AS244-#REF!</f>
        <v>#REF!</v>
      </c>
      <c r="AT672" s="1" t="e">
        <f>AT244-#REF!</f>
        <v>#REF!</v>
      </c>
      <c r="AU672" s="1" t="e">
        <f>AU244-#REF!</f>
        <v>#REF!</v>
      </c>
      <c r="AV672" s="1" t="e">
        <f>AV244-#REF!</f>
        <v>#REF!</v>
      </c>
      <c r="AW672" s="1" t="e">
        <f>AW244-#REF!</f>
        <v>#REF!</v>
      </c>
      <c r="AX672" s="1" t="e">
        <f>AX244-#REF!</f>
        <v>#REF!</v>
      </c>
      <c r="AY672" s="1" t="e">
        <f>AY244-#REF!</f>
        <v>#REF!</v>
      </c>
      <c r="AZ672" s="1" t="e">
        <f>AZ244-#REF!</f>
        <v>#REF!</v>
      </c>
      <c r="BA672" s="1" t="e">
        <f>BA244-#REF!</f>
        <v>#REF!</v>
      </c>
      <c r="BB672" s="1" t="e">
        <f>BB244-#REF!</f>
        <v>#REF!</v>
      </c>
      <c r="BC672" s="1" t="e">
        <f>BC244-#REF!</f>
        <v>#REF!</v>
      </c>
      <c r="BD672" s="1" t="e">
        <f>BD244-#REF!</f>
        <v>#REF!</v>
      </c>
      <c r="BE672" s="1" t="e">
        <f>BE244-#REF!</f>
        <v>#REF!</v>
      </c>
      <c r="BF672" s="1" t="e">
        <f>BF244-#REF!</f>
        <v>#REF!</v>
      </c>
      <c r="BG672" s="1" t="e">
        <f>BG244-#REF!</f>
        <v>#REF!</v>
      </c>
      <c r="BH672" s="1" t="e">
        <f>BH244-#REF!</f>
        <v>#REF!</v>
      </c>
      <c r="BI672" s="1" t="e">
        <f>BI244-#REF!</f>
        <v>#REF!</v>
      </c>
      <c r="BJ672" s="1" t="e">
        <f>BJ244-#REF!</f>
        <v>#REF!</v>
      </c>
      <c r="BK672" s="1" t="e">
        <f>BK244-#REF!</f>
        <v>#REF!</v>
      </c>
      <c r="BL672" s="1" t="e">
        <f>BL244-#REF!</f>
        <v>#REF!</v>
      </c>
      <c r="BM672" s="1" t="e">
        <f>BM244-#REF!</f>
        <v>#REF!</v>
      </c>
      <c r="BN672" s="1" t="e">
        <f>BN244-#REF!</f>
        <v>#REF!</v>
      </c>
      <c r="BO672" s="1" t="e">
        <f>BO244-#REF!</f>
        <v>#REF!</v>
      </c>
      <c r="BP672" s="1" t="e">
        <f>BP244-#REF!</f>
        <v>#REF!</v>
      </c>
      <c r="BQ672" s="1" t="e">
        <f>BQ244-#REF!</f>
        <v>#REF!</v>
      </c>
      <c r="BR672" s="1" t="e">
        <f>BR244-#REF!</f>
        <v>#REF!</v>
      </c>
      <c r="BS672" s="1" t="e">
        <f>BS244-#REF!</f>
        <v>#REF!</v>
      </c>
      <c r="BT672" s="1" t="e">
        <f>BT244-#REF!</f>
        <v>#REF!</v>
      </c>
      <c r="BU672" s="1" t="e">
        <f>BU244-#REF!</f>
        <v>#REF!</v>
      </c>
      <c r="BV672" s="1" t="e">
        <f>BV244-#REF!</f>
        <v>#REF!</v>
      </c>
    </row>
    <row r="673" spans="7:74" hidden="1" x14ac:dyDescent="0.35">
      <c r="G673" s="1" t="e">
        <f>G245-#REF!</f>
        <v>#REF!</v>
      </c>
      <c r="H673" s="1" t="e">
        <f>H245-#REF!</f>
        <v>#REF!</v>
      </c>
      <c r="I673" s="1" t="e">
        <f>I245-#REF!</f>
        <v>#REF!</v>
      </c>
      <c r="J673" s="1" t="e">
        <f>J245-#REF!</f>
        <v>#REF!</v>
      </c>
      <c r="K673" s="1" t="e">
        <f>K245-#REF!</f>
        <v>#REF!</v>
      </c>
      <c r="L673" s="1" t="e">
        <f>L245-#REF!</f>
        <v>#REF!</v>
      </c>
      <c r="M673" s="1" t="e">
        <f>M245-#REF!</f>
        <v>#REF!</v>
      </c>
      <c r="N673" s="1" t="e">
        <f>N245-#REF!</f>
        <v>#REF!</v>
      </c>
      <c r="O673" s="1" t="e">
        <f>O245-#REF!</f>
        <v>#REF!</v>
      </c>
      <c r="P673" s="1" t="e">
        <f>P245-#REF!</f>
        <v>#REF!</v>
      </c>
      <c r="Q673" s="1" t="e">
        <f>Q245-#REF!</f>
        <v>#REF!</v>
      </c>
      <c r="R673" s="1" t="e">
        <f>R245-#REF!</f>
        <v>#REF!</v>
      </c>
      <c r="S673" s="1" t="e">
        <f>S245-#REF!</f>
        <v>#REF!</v>
      </c>
      <c r="T673" s="1" t="e">
        <f>T245-#REF!</f>
        <v>#REF!</v>
      </c>
      <c r="U673" s="1" t="e">
        <f>U245-#REF!</f>
        <v>#REF!</v>
      </c>
      <c r="V673" s="1" t="e">
        <f>V245-#REF!</f>
        <v>#REF!</v>
      </c>
      <c r="W673" s="1" t="e">
        <f>W245-#REF!</f>
        <v>#REF!</v>
      </c>
      <c r="X673" s="1" t="e">
        <f>X245-#REF!</f>
        <v>#REF!</v>
      </c>
      <c r="Y673" s="1" t="e">
        <f>Y245-#REF!</f>
        <v>#REF!</v>
      </c>
      <c r="Z673" s="1" t="e">
        <f>Z245-#REF!</f>
        <v>#REF!</v>
      </c>
      <c r="AA673" s="1" t="e">
        <f>AA245-#REF!</f>
        <v>#REF!</v>
      </c>
      <c r="AB673" s="1" t="e">
        <f>AB245-#REF!</f>
        <v>#REF!</v>
      </c>
      <c r="AC673" s="1" t="e">
        <f>AC245-#REF!</f>
        <v>#REF!</v>
      </c>
      <c r="AD673" s="1" t="e">
        <f>AD245-#REF!</f>
        <v>#REF!</v>
      </c>
      <c r="AE673" s="1" t="e">
        <f>AE245-#REF!</f>
        <v>#REF!</v>
      </c>
      <c r="AF673" s="1" t="e">
        <f>AF245-#REF!</f>
        <v>#REF!</v>
      </c>
      <c r="AG673" s="1" t="e">
        <f>AG245-#REF!</f>
        <v>#REF!</v>
      </c>
      <c r="AH673" s="1" t="e">
        <f>AH245-#REF!</f>
        <v>#REF!</v>
      </c>
      <c r="AI673" s="1" t="e">
        <f>AI245-#REF!</f>
        <v>#REF!</v>
      </c>
      <c r="AJ673" s="1" t="e">
        <f>AJ245-#REF!</f>
        <v>#REF!</v>
      </c>
      <c r="AK673" s="1" t="e">
        <f>AK245-#REF!</f>
        <v>#REF!</v>
      </c>
      <c r="AL673" s="1" t="e">
        <f>AL245-#REF!</f>
        <v>#REF!</v>
      </c>
      <c r="AM673" s="1" t="e">
        <f>AM245-#REF!</f>
        <v>#REF!</v>
      </c>
      <c r="AN673" s="1" t="e">
        <f>AN245-#REF!</f>
        <v>#REF!</v>
      </c>
      <c r="AO673" s="1" t="e">
        <f>AO245-#REF!</f>
        <v>#REF!</v>
      </c>
      <c r="AP673" s="1" t="e">
        <f>AP245-#REF!</f>
        <v>#REF!</v>
      </c>
      <c r="AQ673" s="1" t="e">
        <f>AQ245-#REF!</f>
        <v>#REF!</v>
      </c>
      <c r="AR673" s="1" t="e">
        <f>AR245-#REF!</f>
        <v>#REF!</v>
      </c>
      <c r="AS673" s="1" t="e">
        <f>AS245-#REF!</f>
        <v>#REF!</v>
      </c>
      <c r="AT673" s="1" t="e">
        <f>AT245-#REF!</f>
        <v>#REF!</v>
      </c>
      <c r="AU673" s="1" t="e">
        <f>AU245-#REF!</f>
        <v>#REF!</v>
      </c>
      <c r="AV673" s="1" t="e">
        <f>AV245-#REF!</f>
        <v>#REF!</v>
      </c>
      <c r="AW673" s="1" t="e">
        <f>AW245-#REF!</f>
        <v>#REF!</v>
      </c>
      <c r="AX673" s="1" t="e">
        <f>AX245-#REF!</f>
        <v>#REF!</v>
      </c>
      <c r="AY673" s="1" t="e">
        <f>AY245-#REF!</f>
        <v>#REF!</v>
      </c>
      <c r="AZ673" s="1" t="e">
        <f>AZ245-#REF!</f>
        <v>#REF!</v>
      </c>
      <c r="BA673" s="1" t="e">
        <f>BA245-#REF!</f>
        <v>#REF!</v>
      </c>
      <c r="BB673" s="1" t="e">
        <f>BB245-#REF!</f>
        <v>#REF!</v>
      </c>
      <c r="BC673" s="1" t="e">
        <f>BC245-#REF!</f>
        <v>#REF!</v>
      </c>
      <c r="BD673" s="1" t="e">
        <f>BD245-#REF!</f>
        <v>#REF!</v>
      </c>
      <c r="BE673" s="1" t="e">
        <f>BE245-#REF!</f>
        <v>#REF!</v>
      </c>
      <c r="BF673" s="1" t="e">
        <f>BF245-#REF!</f>
        <v>#REF!</v>
      </c>
      <c r="BG673" s="1" t="e">
        <f>BG245-#REF!</f>
        <v>#REF!</v>
      </c>
      <c r="BH673" s="1" t="e">
        <f>BH245-#REF!</f>
        <v>#REF!</v>
      </c>
      <c r="BI673" s="1" t="e">
        <f>BI245-#REF!</f>
        <v>#REF!</v>
      </c>
      <c r="BJ673" s="1" t="e">
        <f>BJ245-#REF!</f>
        <v>#REF!</v>
      </c>
      <c r="BK673" s="1" t="e">
        <f>BK245-#REF!</f>
        <v>#REF!</v>
      </c>
      <c r="BL673" s="1" t="e">
        <f>BL245-#REF!</f>
        <v>#REF!</v>
      </c>
      <c r="BM673" s="1" t="e">
        <f>BM245-#REF!</f>
        <v>#REF!</v>
      </c>
      <c r="BN673" s="1" t="e">
        <f>BN245-#REF!</f>
        <v>#REF!</v>
      </c>
      <c r="BO673" s="1" t="e">
        <f>BO245-#REF!</f>
        <v>#REF!</v>
      </c>
      <c r="BP673" s="1" t="e">
        <f>BP245-#REF!</f>
        <v>#REF!</v>
      </c>
      <c r="BQ673" s="1" t="e">
        <f>BQ245-#REF!</f>
        <v>#REF!</v>
      </c>
      <c r="BR673" s="1" t="e">
        <f>BR245-#REF!</f>
        <v>#REF!</v>
      </c>
      <c r="BS673" s="1" t="e">
        <f>BS245-#REF!</f>
        <v>#REF!</v>
      </c>
      <c r="BT673" s="1" t="e">
        <f>BT245-#REF!</f>
        <v>#REF!</v>
      </c>
      <c r="BU673" s="1" t="e">
        <f>BU245-#REF!</f>
        <v>#REF!</v>
      </c>
      <c r="BV673" s="1" t="e">
        <f>BV245-#REF!</f>
        <v>#REF!</v>
      </c>
    </row>
    <row r="674" spans="7:74" hidden="1" x14ac:dyDescent="0.35">
      <c r="G674" s="1" t="e">
        <f>G246-#REF!</f>
        <v>#REF!</v>
      </c>
      <c r="H674" s="1" t="e">
        <f>H246-#REF!</f>
        <v>#REF!</v>
      </c>
      <c r="I674" s="1" t="e">
        <f>I246-#REF!</f>
        <v>#REF!</v>
      </c>
      <c r="J674" s="1" t="e">
        <f>J246-#REF!</f>
        <v>#REF!</v>
      </c>
      <c r="K674" s="1" t="e">
        <f>K246-#REF!</f>
        <v>#REF!</v>
      </c>
      <c r="L674" s="1" t="e">
        <f>L246-#REF!</f>
        <v>#REF!</v>
      </c>
      <c r="M674" s="1" t="e">
        <f>M246-#REF!</f>
        <v>#REF!</v>
      </c>
      <c r="N674" s="1" t="e">
        <f>N246-#REF!</f>
        <v>#REF!</v>
      </c>
      <c r="O674" s="1" t="e">
        <f>O246-#REF!</f>
        <v>#REF!</v>
      </c>
      <c r="P674" s="1" t="e">
        <f>P246-#REF!</f>
        <v>#REF!</v>
      </c>
      <c r="Q674" s="1" t="e">
        <f>Q246-#REF!</f>
        <v>#REF!</v>
      </c>
      <c r="R674" s="1" t="e">
        <f>R246-#REF!</f>
        <v>#REF!</v>
      </c>
      <c r="S674" s="1" t="e">
        <f>S246-#REF!</f>
        <v>#REF!</v>
      </c>
      <c r="T674" s="1" t="e">
        <f>T246-#REF!</f>
        <v>#REF!</v>
      </c>
      <c r="U674" s="1" t="e">
        <f>U246-#REF!</f>
        <v>#REF!</v>
      </c>
      <c r="V674" s="1" t="e">
        <f>V246-#REF!</f>
        <v>#REF!</v>
      </c>
      <c r="W674" s="1" t="e">
        <f>W246-#REF!</f>
        <v>#REF!</v>
      </c>
      <c r="X674" s="1" t="e">
        <f>X246-#REF!</f>
        <v>#REF!</v>
      </c>
      <c r="Y674" s="1" t="e">
        <f>Y246-#REF!</f>
        <v>#REF!</v>
      </c>
      <c r="Z674" s="1" t="e">
        <f>Z246-#REF!</f>
        <v>#REF!</v>
      </c>
      <c r="AA674" s="1" t="e">
        <f>AA246-#REF!</f>
        <v>#REF!</v>
      </c>
      <c r="AB674" s="1" t="e">
        <f>AB246-#REF!</f>
        <v>#REF!</v>
      </c>
      <c r="AC674" s="1" t="e">
        <f>AC246-#REF!</f>
        <v>#REF!</v>
      </c>
      <c r="AD674" s="1" t="e">
        <f>AD246-#REF!</f>
        <v>#REF!</v>
      </c>
      <c r="AE674" s="1" t="e">
        <f>AE246-#REF!</f>
        <v>#REF!</v>
      </c>
      <c r="AF674" s="1" t="e">
        <f>AF246-#REF!</f>
        <v>#REF!</v>
      </c>
      <c r="AG674" s="1" t="e">
        <f>AG246-#REF!</f>
        <v>#REF!</v>
      </c>
      <c r="AH674" s="1" t="e">
        <f>AH246-#REF!</f>
        <v>#REF!</v>
      </c>
      <c r="AI674" s="1" t="e">
        <f>AI246-#REF!</f>
        <v>#REF!</v>
      </c>
      <c r="AJ674" s="1" t="e">
        <f>AJ246-#REF!</f>
        <v>#REF!</v>
      </c>
      <c r="AK674" s="1" t="e">
        <f>AK246-#REF!</f>
        <v>#REF!</v>
      </c>
      <c r="AL674" s="1" t="e">
        <f>AL246-#REF!</f>
        <v>#REF!</v>
      </c>
      <c r="AM674" s="1" t="e">
        <f>AM246-#REF!</f>
        <v>#REF!</v>
      </c>
      <c r="AN674" s="1" t="e">
        <f>AN246-#REF!</f>
        <v>#REF!</v>
      </c>
      <c r="AO674" s="1" t="e">
        <f>AO246-#REF!</f>
        <v>#REF!</v>
      </c>
      <c r="AP674" s="1" t="e">
        <f>AP246-#REF!</f>
        <v>#REF!</v>
      </c>
      <c r="AQ674" s="1" t="e">
        <f>AQ246-#REF!</f>
        <v>#REF!</v>
      </c>
      <c r="AR674" s="1" t="e">
        <f>AR246-#REF!</f>
        <v>#REF!</v>
      </c>
      <c r="AS674" s="1" t="e">
        <f>AS246-#REF!</f>
        <v>#REF!</v>
      </c>
      <c r="AT674" s="1" t="e">
        <f>AT246-#REF!</f>
        <v>#REF!</v>
      </c>
      <c r="AU674" s="1" t="e">
        <f>AU246-#REF!</f>
        <v>#REF!</v>
      </c>
      <c r="AV674" s="1" t="e">
        <f>AV246-#REF!</f>
        <v>#REF!</v>
      </c>
      <c r="AW674" s="1" t="e">
        <f>AW246-#REF!</f>
        <v>#REF!</v>
      </c>
      <c r="AX674" s="1" t="e">
        <f>AX246-#REF!</f>
        <v>#REF!</v>
      </c>
      <c r="AY674" s="1" t="e">
        <f>AY246-#REF!</f>
        <v>#REF!</v>
      </c>
      <c r="AZ674" s="1" t="e">
        <f>AZ246-#REF!</f>
        <v>#REF!</v>
      </c>
      <c r="BA674" s="1" t="e">
        <f>BA246-#REF!</f>
        <v>#REF!</v>
      </c>
      <c r="BB674" s="1" t="e">
        <f>BB246-#REF!</f>
        <v>#REF!</v>
      </c>
      <c r="BC674" s="1" t="e">
        <f>BC246-#REF!</f>
        <v>#REF!</v>
      </c>
      <c r="BD674" s="1" t="e">
        <f>BD246-#REF!</f>
        <v>#REF!</v>
      </c>
      <c r="BE674" s="1" t="e">
        <f>BE246-#REF!</f>
        <v>#REF!</v>
      </c>
      <c r="BF674" s="1" t="e">
        <f>BF246-#REF!</f>
        <v>#REF!</v>
      </c>
      <c r="BG674" s="1" t="e">
        <f>BG246-#REF!</f>
        <v>#REF!</v>
      </c>
      <c r="BH674" s="1" t="e">
        <f>BH246-#REF!</f>
        <v>#REF!</v>
      </c>
      <c r="BI674" s="1" t="e">
        <f>BI246-#REF!</f>
        <v>#REF!</v>
      </c>
      <c r="BJ674" s="1" t="e">
        <f>BJ246-#REF!</f>
        <v>#REF!</v>
      </c>
      <c r="BK674" s="1" t="e">
        <f>BK246-#REF!</f>
        <v>#REF!</v>
      </c>
      <c r="BL674" s="1" t="e">
        <f>BL246-#REF!</f>
        <v>#REF!</v>
      </c>
      <c r="BM674" s="1" t="e">
        <f>BM246-#REF!</f>
        <v>#REF!</v>
      </c>
      <c r="BN674" s="1" t="e">
        <f>BN246-#REF!</f>
        <v>#REF!</v>
      </c>
      <c r="BO674" s="1" t="e">
        <f>BO246-#REF!</f>
        <v>#REF!</v>
      </c>
      <c r="BP674" s="1" t="e">
        <f>BP246-#REF!</f>
        <v>#REF!</v>
      </c>
      <c r="BQ674" s="1" t="e">
        <f>BQ246-#REF!</f>
        <v>#REF!</v>
      </c>
      <c r="BR674" s="1" t="e">
        <f>BR246-#REF!</f>
        <v>#REF!</v>
      </c>
      <c r="BS674" s="1" t="e">
        <f>BS246-#REF!</f>
        <v>#REF!</v>
      </c>
      <c r="BT674" s="1" t="e">
        <f>BT246-#REF!</f>
        <v>#REF!</v>
      </c>
      <c r="BU674" s="1" t="e">
        <f>BU246-#REF!</f>
        <v>#REF!</v>
      </c>
      <c r="BV674" s="1" t="e">
        <f>BV246-#REF!</f>
        <v>#REF!</v>
      </c>
    </row>
    <row r="675" spans="7:74" hidden="1" x14ac:dyDescent="0.35">
      <c r="G675" s="1" t="e">
        <f>G247-#REF!</f>
        <v>#REF!</v>
      </c>
      <c r="H675" s="1" t="e">
        <f>H247-#REF!</f>
        <v>#REF!</v>
      </c>
      <c r="I675" s="1" t="e">
        <f>I247-#REF!</f>
        <v>#REF!</v>
      </c>
      <c r="J675" s="1" t="e">
        <f>J247-#REF!</f>
        <v>#REF!</v>
      </c>
      <c r="K675" s="1" t="e">
        <f>K247-#REF!</f>
        <v>#REF!</v>
      </c>
      <c r="L675" s="1" t="e">
        <f>L247-#REF!</f>
        <v>#REF!</v>
      </c>
      <c r="M675" s="1" t="e">
        <f>M247-#REF!</f>
        <v>#REF!</v>
      </c>
      <c r="N675" s="1" t="e">
        <f>N247-#REF!</f>
        <v>#REF!</v>
      </c>
      <c r="O675" s="1" t="e">
        <f>O247-#REF!</f>
        <v>#REF!</v>
      </c>
      <c r="P675" s="1" t="e">
        <f>P247-#REF!</f>
        <v>#REF!</v>
      </c>
      <c r="Q675" s="1" t="e">
        <f>Q247-#REF!</f>
        <v>#REF!</v>
      </c>
      <c r="R675" s="1" t="e">
        <f>R247-#REF!</f>
        <v>#REF!</v>
      </c>
      <c r="S675" s="1" t="e">
        <f>S247-#REF!</f>
        <v>#REF!</v>
      </c>
      <c r="T675" s="1" t="e">
        <f>T247-#REF!</f>
        <v>#REF!</v>
      </c>
      <c r="U675" s="1" t="e">
        <f>U247-#REF!</f>
        <v>#REF!</v>
      </c>
      <c r="V675" s="1" t="e">
        <f>V247-#REF!</f>
        <v>#REF!</v>
      </c>
      <c r="W675" s="1" t="e">
        <f>W247-#REF!</f>
        <v>#REF!</v>
      </c>
      <c r="X675" s="1" t="e">
        <f>X247-#REF!</f>
        <v>#REF!</v>
      </c>
      <c r="Y675" s="1" t="e">
        <f>Y247-#REF!</f>
        <v>#REF!</v>
      </c>
      <c r="Z675" s="1" t="e">
        <f>Z247-#REF!</f>
        <v>#REF!</v>
      </c>
      <c r="AA675" s="1" t="e">
        <f>AA247-#REF!</f>
        <v>#REF!</v>
      </c>
      <c r="AB675" s="1" t="e">
        <f>AB247-#REF!</f>
        <v>#REF!</v>
      </c>
      <c r="AC675" s="1" t="e">
        <f>AC247-#REF!</f>
        <v>#REF!</v>
      </c>
      <c r="AD675" s="1" t="e">
        <f>AD247-#REF!</f>
        <v>#REF!</v>
      </c>
      <c r="AE675" s="1" t="e">
        <f>AE247-#REF!</f>
        <v>#REF!</v>
      </c>
      <c r="AF675" s="1" t="e">
        <f>AF247-#REF!</f>
        <v>#REF!</v>
      </c>
      <c r="AG675" s="1" t="e">
        <f>AG247-#REF!</f>
        <v>#REF!</v>
      </c>
      <c r="AH675" s="1" t="e">
        <f>AH247-#REF!</f>
        <v>#REF!</v>
      </c>
      <c r="AI675" s="1" t="e">
        <f>AI247-#REF!</f>
        <v>#REF!</v>
      </c>
      <c r="AJ675" s="1" t="e">
        <f>AJ247-#REF!</f>
        <v>#REF!</v>
      </c>
      <c r="AK675" s="1" t="e">
        <f>AK247-#REF!</f>
        <v>#REF!</v>
      </c>
      <c r="AL675" s="1" t="e">
        <f>AL247-#REF!</f>
        <v>#REF!</v>
      </c>
      <c r="AM675" s="1" t="e">
        <f>AM247-#REF!</f>
        <v>#REF!</v>
      </c>
      <c r="AN675" s="1" t="e">
        <f>AN247-#REF!</f>
        <v>#REF!</v>
      </c>
      <c r="AO675" s="1" t="e">
        <f>AO247-#REF!</f>
        <v>#REF!</v>
      </c>
      <c r="AP675" s="1" t="e">
        <f>AP247-#REF!</f>
        <v>#REF!</v>
      </c>
      <c r="AQ675" s="1" t="e">
        <f>AQ247-#REF!</f>
        <v>#REF!</v>
      </c>
      <c r="AR675" s="1" t="e">
        <f>AR247-#REF!</f>
        <v>#REF!</v>
      </c>
      <c r="AS675" s="1" t="e">
        <f>AS247-#REF!</f>
        <v>#REF!</v>
      </c>
      <c r="AT675" s="1" t="e">
        <f>AT247-#REF!</f>
        <v>#REF!</v>
      </c>
      <c r="AU675" s="1" t="e">
        <f>AU247-#REF!</f>
        <v>#REF!</v>
      </c>
      <c r="AV675" s="1" t="e">
        <f>AV247-#REF!</f>
        <v>#REF!</v>
      </c>
      <c r="AW675" s="1" t="e">
        <f>AW247-#REF!</f>
        <v>#REF!</v>
      </c>
      <c r="AX675" s="1" t="e">
        <f>AX247-#REF!</f>
        <v>#REF!</v>
      </c>
      <c r="AY675" s="1" t="e">
        <f>AY247-#REF!</f>
        <v>#REF!</v>
      </c>
      <c r="AZ675" s="1" t="e">
        <f>AZ247-#REF!</f>
        <v>#REF!</v>
      </c>
      <c r="BA675" s="1" t="e">
        <f>BA247-#REF!</f>
        <v>#REF!</v>
      </c>
      <c r="BB675" s="1" t="e">
        <f>BB247-#REF!</f>
        <v>#REF!</v>
      </c>
      <c r="BC675" s="1" t="e">
        <f>BC247-#REF!</f>
        <v>#REF!</v>
      </c>
      <c r="BD675" s="1" t="e">
        <f>BD247-#REF!</f>
        <v>#REF!</v>
      </c>
      <c r="BE675" s="1" t="e">
        <f>BE247-#REF!</f>
        <v>#REF!</v>
      </c>
      <c r="BF675" s="1" t="e">
        <f>BF247-#REF!</f>
        <v>#REF!</v>
      </c>
      <c r="BG675" s="1" t="e">
        <f>BG247-#REF!</f>
        <v>#REF!</v>
      </c>
      <c r="BH675" s="1" t="e">
        <f>BH247-#REF!</f>
        <v>#REF!</v>
      </c>
      <c r="BI675" s="1" t="e">
        <f>BI247-#REF!</f>
        <v>#REF!</v>
      </c>
      <c r="BJ675" s="1" t="e">
        <f>BJ247-#REF!</f>
        <v>#REF!</v>
      </c>
      <c r="BK675" s="1" t="e">
        <f>BK247-#REF!</f>
        <v>#REF!</v>
      </c>
      <c r="BL675" s="1" t="e">
        <f>BL247-#REF!</f>
        <v>#REF!</v>
      </c>
      <c r="BM675" s="1" t="e">
        <f>BM247-#REF!</f>
        <v>#REF!</v>
      </c>
      <c r="BN675" s="1" t="e">
        <f>BN247-#REF!</f>
        <v>#REF!</v>
      </c>
      <c r="BO675" s="1" t="e">
        <f>BO247-#REF!</f>
        <v>#REF!</v>
      </c>
      <c r="BP675" s="1" t="e">
        <f>BP247-#REF!</f>
        <v>#REF!</v>
      </c>
      <c r="BQ675" s="1" t="e">
        <f>BQ247-#REF!</f>
        <v>#REF!</v>
      </c>
      <c r="BR675" s="1" t="e">
        <f>BR247-#REF!</f>
        <v>#REF!</v>
      </c>
      <c r="BS675" s="1" t="e">
        <f>BS247-#REF!</f>
        <v>#REF!</v>
      </c>
      <c r="BT675" s="1" t="e">
        <f>BT247-#REF!</f>
        <v>#REF!</v>
      </c>
      <c r="BU675" s="1" t="e">
        <f>BU247-#REF!</f>
        <v>#REF!</v>
      </c>
      <c r="BV675" s="1" t="e">
        <f>BV247-#REF!</f>
        <v>#REF!</v>
      </c>
    </row>
    <row r="676" spans="7:74" hidden="1" x14ac:dyDescent="0.35">
      <c r="G676" s="1" t="e">
        <f>G248-#REF!</f>
        <v>#REF!</v>
      </c>
      <c r="H676" s="1" t="e">
        <f>H248-#REF!</f>
        <v>#REF!</v>
      </c>
      <c r="I676" s="1" t="e">
        <f>I248-#REF!</f>
        <v>#REF!</v>
      </c>
      <c r="J676" s="1" t="e">
        <f>J248-#REF!</f>
        <v>#REF!</v>
      </c>
      <c r="K676" s="1" t="e">
        <f>K248-#REF!</f>
        <v>#REF!</v>
      </c>
      <c r="L676" s="1" t="e">
        <f>L248-#REF!</f>
        <v>#REF!</v>
      </c>
      <c r="M676" s="1" t="e">
        <f>M248-#REF!</f>
        <v>#REF!</v>
      </c>
      <c r="N676" s="1" t="e">
        <f>N248-#REF!</f>
        <v>#REF!</v>
      </c>
      <c r="O676" s="1" t="e">
        <f>O248-#REF!</f>
        <v>#REF!</v>
      </c>
      <c r="P676" s="1" t="e">
        <f>P248-#REF!</f>
        <v>#REF!</v>
      </c>
      <c r="Q676" s="1" t="e">
        <f>Q248-#REF!</f>
        <v>#REF!</v>
      </c>
      <c r="R676" s="1" t="e">
        <f>R248-#REF!</f>
        <v>#REF!</v>
      </c>
      <c r="S676" s="1" t="e">
        <f>S248-#REF!</f>
        <v>#REF!</v>
      </c>
      <c r="T676" s="1" t="e">
        <f>T248-#REF!</f>
        <v>#REF!</v>
      </c>
      <c r="U676" s="1" t="e">
        <f>U248-#REF!</f>
        <v>#REF!</v>
      </c>
      <c r="V676" s="1" t="e">
        <f>V248-#REF!</f>
        <v>#REF!</v>
      </c>
      <c r="W676" s="1" t="e">
        <f>W248-#REF!</f>
        <v>#REF!</v>
      </c>
      <c r="X676" s="1" t="e">
        <f>X248-#REF!</f>
        <v>#REF!</v>
      </c>
      <c r="Y676" s="1" t="e">
        <f>Y248-#REF!</f>
        <v>#REF!</v>
      </c>
      <c r="Z676" s="1" t="e">
        <f>Z248-#REF!</f>
        <v>#REF!</v>
      </c>
      <c r="AA676" s="1" t="e">
        <f>AA248-#REF!</f>
        <v>#REF!</v>
      </c>
      <c r="AB676" s="1" t="e">
        <f>AB248-#REF!</f>
        <v>#REF!</v>
      </c>
      <c r="AC676" s="1" t="e">
        <f>AC248-#REF!</f>
        <v>#REF!</v>
      </c>
      <c r="AD676" s="1" t="e">
        <f>AD248-#REF!</f>
        <v>#REF!</v>
      </c>
      <c r="AE676" s="1" t="e">
        <f>AE248-#REF!</f>
        <v>#REF!</v>
      </c>
      <c r="AF676" s="1" t="e">
        <f>AF248-#REF!</f>
        <v>#REF!</v>
      </c>
      <c r="AG676" s="1" t="e">
        <f>AG248-#REF!</f>
        <v>#REF!</v>
      </c>
      <c r="AH676" s="1" t="e">
        <f>AH248-#REF!</f>
        <v>#REF!</v>
      </c>
      <c r="AI676" s="1" t="e">
        <f>AI248-#REF!</f>
        <v>#REF!</v>
      </c>
      <c r="AJ676" s="1" t="e">
        <f>AJ248-#REF!</f>
        <v>#REF!</v>
      </c>
      <c r="AK676" s="1" t="e">
        <f>AK248-#REF!</f>
        <v>#REF!</v>
      </c>
      <c r="AL676" s="1" t="e">
        <f>AL248-#REF!</f>
        <v>#REF!</v>
      </c>
      <c r="AM676" s="1" t="e">
        <f>AM248-#REF!</f>
        <v>#REF!</v>
      </c>
      <c r="AN676" s="1" t="e">
        <f>AN248-#REF!</f>
        <v>#REF!</v>
      </c>
      <c r="AO676" s="1" t="e">
        <f>AO248-#REF!</f>
        <v>#REF!</v>
      </c>
      <c r="AP676" s="1" t="e">
        <f>AP248-#REF!</f>
        <v>#REF!</v>
      </c>
      <c r="AQ676" s="1" t="e">
        <f>AQ248-#REF!</f>
        <v>#REF!</v>
      </c>
      <c r="AR676" s="1" t="e">
        <f>AR248-#REF!</f>
        <v>#REF!</v>
      </c>
      <c r="AS676" s="1" t="e">
        <f>AS248-#REF!</f>
        <v>#REF!</v>
      </c>
      <c r="AT676" s="1" t="e">
        <f>AT248-#REF!</f>
        <v>#REF!</v>
      </c>
      <c r="AU676" s="1" t="e">
        <f>AU248-#REF!</f>
        <v>#REF!</v>
      </c>
      <c r="AV676" s="1" t="e">
        <f>AV248-#REF!</f>
        <v>#REF!</v>
      </c>
      <c r="AW676" s="1" t="e">
        <f>AW248-#REF!</f>
        <v>#REF!</v>
      </c>
      <c r="AX676" s="1" t="e">
        <f>AX248-#REF!</f>
        <v>#REF!</v>
      </c>
      <c r="AY676" s="1" t="e">
        <f>AY248-#REF!</f>
        <v>#REF!</v>
      </c>
      <c r="AZ676" s="1" t="e">
        <f>AZ248-#REF!</f>
        <v>#REF!</v>
      </c>
      <c r="BA676" s="1" t="e">
        <f>BA248-#REF!</f>
        <v>#REF!</v>
      </c>
      <c r="BB676" s="1" t="e">
        <f>BB248-#REF!</f>
        <v>#REF!</v>
      </c>
      <c r="BC676" s="1" t="e">
        <f>BC248-#REF!</f>
        <v>#REF!</v>
      </c>
      <c r="BD676" s="1" t="e">
        <f>BD248-#REF!</f>
        <v>#REF!</v>
      </c>
      <c r="BE676" s="1" t="e">
        <f>BE248-#REF!</f>
        <v>#REF!</v>
      </c>
      <c r="BF676" s="1" t="e">
        <f>BF248-#REF!</f>
        <v>#REF!</v>
      </c>
      <c r="BG676" s="1" t="e">
        <f>BG248-#REF!</f>
        <v>#REF!</v>
      </c>
      <c r="BH676" s="1" t="e">
        <f>BH248-#REF!</f>
        <v>#REF!</v>
      </c>
      <c r="BI676" s="1" t="e">
        <f>BI248-#REF!</f>
        <v>#REF!</v>
      </c>
      <c r="BJ676" s="1" t="e">
        <f>BJ248-#REF!</f>
        <v>#REF!</v>
      </c>
      <c r="BK676" s="1" t="e">
        <f>BK248-#REF!</f>
        <v>#REF!</v>
      </c>
      <c r="BL676" s="1" t="e">
        <f>BL248-#REF!</f>
        <v>#REF!</v>
      </c>
      <c r="BM676" s="1" t="e">
        <f>BM248-#REF!</f>
        <v>#REF!</v>
      </c>
      <c r="BN676" s="1" t="e">
        <f>BN248-#REF!</f>
        <v>#REF!</v>
      </c>
      <c r="BO676" s="1" t="e">
        <f>BO248-#REF!</f>
        <v>#REF!</v>
      </c>
      <c r="BP676" s="1" t="e">
        <f>BP248-#REF!</f>
        <v>#REF!</v>
      </c>
      <c r="BQ676" s="1" t="e">
        <f>BQ248-#REF!</f>
        <v>#REF!</v>
      </c>
      <c r="BR676" s="1" t="e">
        <f>BR248-#REF!</f>
        <v>#REF!</v>
      </c>
      <c r="BS676" s="1" t="e">
        <f>BS248-#REF!</f>
        <v>#REF!</v>
      </c>
      <c r="BT676" s="1" t="e">
        <f>BT248-#REF!</f>
        <v>#REF!</v>
      </c>
      <c r="BU676" s="1" t="e">
        <f>BU248-#REF!</f>
        <v>#REF!</v>
      </c>
      <c r="BV676" s="1" t="e">
        <f>BV248-#REF!</f>
        <v>#REF!</v>
      </c>
    </row>
    <row r="677" spans="7:74" hidden="1" x14ac:dyDescent="0.35">
      <c r="G677" s="1" t="e">
        <f>G249-#REF!</f>
        <v>#REF!</v>
      </c>
      <c r="H677" s="1" t="e">
        <f>H249-#REF!</f>
        <v>#REF!</v>
      </c>
      <c r="I677" s="1" t="e">
        <f>I249-#REF!</f>
        <v>#REF!</v>
      </c>
      <c r="J677" s="1" t="e">
        <f>J249-#REF!</f>
        <v>#REF!</v>
      </c>
      <c r="K677" s="1" t="e">
        <f>K249-#REF!</f>
        <v>#REF!</v>
      </c>
      <c r="L677" s="1" t="e">
        <f>L249-#REF!</f>
        <v>#REF!</v>
      </c>
      <c r="M677" s="1" t="e">
        <f>M249-#REF!</f>
        <v>#REF!</v>
      </c>
      <c r="N677" s="1" t="e">
        <f>N249-#REF!</f>
        <v>#REF!</v>
      </c>
      <c r="O677" s="1" t="e">
        <f>O249-#REF!</f>
        <v>#REF!</v>
      </c>
      <c r="P677" s="1" t="e">
        <f>P249-#REF!</f>
        <v>#REF!</v>
      </c>
      <c r="Q677" s="1" t="e">
        <f>Q249-#REF!</f>
        <v>#REF!</v>
      </c>
      <c r="R677" s="1" t="e">
        <f>R249-#REF!</f>
        <v>#REF!</v>
      </c>
      <c r="S677" s="1" t="e">
        <f>S249-#REF!</f>
        <v>#REF!</v>
      </c>
      <c r="T677" s="1" t="e">
        <f>T249-#REF!</f>
        <v>#REF!</v>
      </c>
      <c r="U677" s="1" t="e">
        <f>U249-#REF!</f>
        <v>#REF!</v>
      </c>
      <c r="V677" s="1" t="e">
        <f>V249-#REF!</f>
        <v>#REF!</v>
      </c>
      <c r="W677" s="1" t="e">
        <f>W249-#REF!</f>
        <v>#REF!</v>
      </c>
      <c r="X677" s="1" t="e">
        <f>X249-#REF!</f>
        <v>#REF!</v>
      </c>
      <c r="Y677" s="1" t="e">
        <f>Y249-#REF!</f>
        <v>#REF!</v>
      </c>
      <c r="Z677" s="1" t="e">
        <f>Z249-#REF!</f>
        <v>#REF!</v>
      </c>
      <c r="AA677" s="1" t="e">
        <f>AA249-#REF!</f>
        <v>#REF!</v>
      </c>
      <c r="AB677" s="1" t="e">
        <f>AB249-#REF!</f>
        <v>#REF!</v>
      </c>
      <c r="AC677" s="1" t="e">
        <f>AC249-#REF!</f>
        <v>#REF!</v>
      </c>
      <c r="AD677" s="1" t="e">
        <f>AD249-#REF!</f>
        <v>#REF!</v>
      </c>
      <c r="AE677" s="1" t="e">
        <f>AE249-#REF!</f>
        <v>#REF!</v>
      </c>
      <c r="AF677" s="1" t="e">
        <f>AF249-#REF!</f>
        <v>#REF!</v>
      </c>
      <c r="AG677" s="1" t="e">
        <f>AG249-#REF!</f>
        <v>#REF!</v>
      </c>
      <c r="AH677" s="1" t="e">
        <f>AH249-#REF!</f>
        <v>#REF!</v>
      </c>
      <c r="AI677" s="1" t="e">
        <f>AI249-#REF!</f>
        <v>#REF!</v>
      </c>
      <c r="AJ677" s="1" t="e">
        <f>AJ249-#REF!</f>
        <v>#REF!</v>
      </c>
      <c r="AK677" s="1" t="e">
        <f>AK249-#REF!</f>
        <v>#REF!</v>
      </c>
      <c r="AL677" s="1" t="e">
        <f>AL249-#REF!</f>
        <v>#REF!</v>
      </c>
      <c r="AM677" s="1" t="e">
        <f>AM249-#REF!</f>
        <v>#REF!</v>
      </c>
      <c r="AN677" s="1" t="e">
        <f>AN249-#REF!</f>
        <v>#REF!</v>
      </c>
      <c r="AO677" s="1" t="e">
        <f>AO249-#REF!</f>
        <v>#REF!</v>
      </c>
      <c r="AP677" s="1" t="e">
        <f>AP249-#REF!</f>
        <v>#REF!</v>
      </c>
      <c r="AQ677" s="1" t="e">
        <f>AQ249-#REF!</f>
        <v>#REF!</v>
      </c>
      <c r="AR677" s="1" t="e">
        <f>AR249-#REF!</f>
        <v>#REF!</v>
      </c>
      <c r="AS677" s="1" t="e">
        <f>AS249-#REF!</f>
        <v>#REF!</v>
      </c>
      <c r="AT677" s="1" t="e">
        <f>AT249-#REF!</f>
        <v>#REF!</v>
      </c>
      <c r="AU677" s="1" t="e">
        <f>AU249-#REF!</f>
        <v>#REF!</v>
      </c>
      <c r="AV677" s="1" t="e">
        <f>AV249-#REF!</f>
        <v>#REF!</v>
      </c>
      <c r="AW677" s="1" t="e">
        <f>AW249-#REF!</f>
        <v>#REF!</v>
      </c>
      <c r="AX677" s="1" t="e">
        <f>AX249-#REF!</f>
        <v>#REF!</v>
      </c>
      <c r="AY677" s="1" t="e">
        <f>AY249-#REF!</f>
        <v>#REF!</v>
      </c>
      <c r="AZ677" s="1" t="e">
        <f>AZ249-#REF!</f>
        <v>#REF!</v>
      </c>
      <c r="BA677" s="1" t="e">
        <f>BA249-#REF!</f>
        <v>#REF!</v>
      </c>
      <c r="BB677" s="1" t="e">
        <f>BB249-#REF!</f>
        <v>#REF!</v>
      </c>
      <c r="BC677" s="1" t="e">
        <f>BC249-#REF!</f>
        <v>#REF!</v>
      </c>
      <c r="BD677" s="1" t="e">
        <f>BD249-#REF!</f>
        <v>#REF!</v>
      </c>
      <c r="BE677" s="1" t="e">
        <f>BE249-#REF!</f>
        <v>#REF!</v>
      </c>
      <c r="BF677" s="1" t="e">
        <f>BF249-#REF!</f>
        <v>#REF!</v>
      </c>
      <c r="BG677" s="1" t="e">
        <f>BG249-#REF!</f>
        <v>#REF!</v>
      </c>
      <c r="BH677" s="1" t="e">
        <f>BH249-#REF!</f>
        <v>#REF!</v>
      </c>
      <c r="BI677" s="1" t="e">
        <f>BI249-#REF!</f>
        <v>#REF!</v>
      </c>
      <c r="BJ677" s="1" t="e">
        <f>BJ249-#REF!</f>
        <v>#REF!</v>
      </c>
      <c r="BK677" s="1" t="e">
        <f>BK249-#REF!</f>
        <v>#REF!</v>
      </c>
      <c r="BL677" s="1" t="e">
        <f>BL249-#REF!</f>
        <v>#REF!</v>
      </c>
      <c r="BM677" s="1" t="e">
        <f>BM249-#REF!</f>
        <v>#REF!</v>
      </c>
      <c r="BN677" s="1" t="e">
        <f>BN249-#REF!</f>
        <v>#REF!</v>
      </c>
      <c r="BO677" s="1" t="e">
        <f>BO249-#REF!</f>
        <v>#REF!</v>
      </c>
      <c r="BP677" s="1" t="e">
        <f>BP249-#REF!</f>
        <v>#REF!</v>
      </c>
      <c r="BQ677" s="1" t="e">
        <f>BQ249-#REF!</f>
        <v>#REF!</v>
      </c>
      <c r="BR677" s="1" t="e">
        <f>BR249-#REF!</f>
        <v>#REF!</v>
      </c>
      <c r="BS677" s="1" t="e">
        <f>BS249-#REF!</f>
        <v>#REF!</v>
      </c>
      <c r="BT677" s="1" t="e">
        <f>BT249-#REF!</f>
        <v>#REF!</v>
      </c>
      <c r="BU677" s="1" t="e">
        <f>BU249-#REF!</f>
        <v>#REF!</v>
      </c>
      <c r="BV677" s="1" t="e">
        <f>BV249-#REF!</f>
        <v>#REF!</v>
      </c>
    </row>
    <row r="678" spans="7:74" hidden="1" x14ac:dyDescent="0.35">
      <c r="G678" s="1" t="e">
        <f>G250-#REF!</f>
        <v>#REF!</v>
      </c>
      <c r="H678" s="1" t="e">
        <f>H250-#REF!</f>
        <v>#REF!</v>
      </c>
      <c r="I678" s="1" t="e">
        <f>I250-#REF!</f>
        <v>#REF!</v>
      </c>
      <c r="J678" s="1" t="e">
        <f>J250-#REF!</f>
        <v>#REF!</v>
      </c>
      <c r="K678" s="1" t="e">
        <f>K250-#REF!</f>
        <v>#REF!</v>
      </c>
      <c r="L678" s="1" t="e">
        <f>L250-#REF!</f>
        <v>#REF!</v>
      </c>
      <c r="M678" s="1" t="e">
        <f>M250-#REF!</f>
        <v>#REF!</v>
      </c>
      <c r="N678" s="1" t="e">
        <f>N250-#REF!</f>
        <v>#REF!</v>
      </c>
      <c r="O678" s="1" t="e">
        <f>O250-#REF!</f>
        <v>#REF!</v>
      </c>
      <c r="P678" s="1" t="e">
        <f>P250-#REF!</f>
        <v>#REF!</v>
      </c>
      <c r="Q678" s="1" t="e">
        <f>Q250-#REF!</f>
        <v>#REF!</v>
      </c>
      <c r="R678" s="1" t="e">
        <f>R250-#REF!</f>
        <v>#REF!</v>
      </c>
      <c r="S678" s="1" t="e">
        <f>S250-#REF!</f>
        <v>#REF!</v>
      </c>
      <c r="T678" s="1" t="e">
        <f>T250-#REF!</f>
        <v>#REF!</v>
      </c>
      <c r="U678" s="1" t="e">
        <f>U250-#REF!</f>
        <v>#REF!</v>
      </c>
      <c r="V678" s="1" t="e">
        <f>V250-#REF!</f>
        <v>#REF!</v>
      </c>
      <c r="W678" s="1" t="e">
        <f>W250-#REF!</f>
        <v>#REF!</v>
      </c>
      <c r="X678" s="1" t="e">
        <f>X250-#REF!</f>
        <v>#REF!</v>
      </c>
      <c r="Y678" s="1" t="e">
        <f>Y250-#REF!</f>
        <v>#REF!</v>
      </c>
      <c r="Z678" s="1" t="e">
        <f>Z250-#REF!</f>
        <v>#REF!</v>
      </c>
      <c r="AA678" s="1" t="e">
        <f>AA250-#REF!</f>
        <v>#REF!</v>
      </c>
      <c r="AB678" s="1" t="e">
        <f>AB250-#REF!</f>
        <v>#REF!</v>
      </c>
      <c r="AC678" s="1" t="e">
        <f>AC250-#REF!</f>
        <v>#REF!</v>
      </c>
      <c r="AD678" s="1" t="e">
        <f>AD250-#REF!</f>
        <v>#REF!</v>
      </c>
      <c r="AE678" s="1" t="e">
        <f>AE250-#REF!</f>
        <v>#REF!</v>
      </c>
      <c r="AF678" s="1" t="e">
        <f>AF250-#REF!</f>
        <v>#REF!</v>
      </c>
      <c r="AG678" s="1" t="e">
        <f>AG250-#REF!</f>
        <v>#REF!</v>
      </c>
      <c r="AH678" s="1" t="e">
        <f>AH250-#REF!</f>
        <v>#REF!</v>
      </c>
      <c r="AI678" s="1" t="e">
        <f>AI250-#REF!</f>
        <v>#REF!</v>
      </c>
      <c r="AJ678" s="1" t="e">
        <f>AJ250-#REF!</f>
        <v>#REF!</v>
      </c>
      <c r="AK678" s="1" t="e">
        <f>AK250-#REF!</f>
        <v>#REF!</v>
      </c>
      <c r="AL678" s="1" t="e">
        <f>AL250-#REF!</f>
        <v>#REF!</v>
      </c>
      <c r="AM678" s="1" t="e">
        <f>AM250-#REF!</f>
        <v>#REF!</v>
      </c>
      <c r="AN678" s="1" t="e">
        <f>AN250-#REF!</f>
        <v>#REF!</v>
      </c>
      <c r="AO678" s="1" t="e">
        <f>AO250-#REF!</f>
        <v>#REF!</v>
      </c>
      <c r="AP678" s="1" t="e">
        <f>AP250-#REF!</f>
        <v>#REF!</v>
      </c>
      <c r="AQ678" s="1" t="e">
        <f>AQ250-#REF!</f>
        <v>#REF!</v>
      </c>
      <c r="AR678" s="1" t="e">
        <f>AR250-#REF!</f>
        <v>#REF!</v>
      </c>
      <c r="AS678" s="1" t="e">
        <f>AS250-#REF!</f>
        <v>#REF!</v>
      </c>
      <c r="AT678" s="1" t="e">
        <f>AT250-#REF!</f>
        <v>#REF!</v>
      </c>
      <c r="AU678" s="1" t="e">
        <f>AU250-#REF!</f>
        <v>#REF!</v>
      </c>
      <c r="AV678" s="1" t="e">
        <f>AV250-#REF!</f>
        <v>#REF!</v>
      </c>
      <c r="AW678" s="1" t="e">
        <f>AW250-#REF!</f>
        <v>#REF!</v>
      </c>
      <c r="AX678" s="1" t="e">
        <f>AX250-#REF!</f>
        <v>#REF!</v>
      </c>
      <c r="AY678" s="1" t="e">
        <f>AY250-#REF!</f>
        <v>#REF!</v>
      </c>
      <c r="AZ678" s="1" t="e">
        <f>AZ250-#REF!</f>
        <v>#REF!</v>
      </c>
      <c r="BA678" s="1" t="e">
        <f>BA250-#REF!</f>
        <v>#REF!</v>
      </c>
      <c r="BB678" s="1" t="e">
        <f>BB250-#REF!</f>
        <v>#REF!</v>
      </c>
      <c r="BC678" s="1" t="e">
        <f>BC250-#REF!</f>
        <v>#REF!</v>
      </c>
      <c r="BD678" s="1" t="e">
        <f>BD250-#REF!</f>
        <v>#REF!</v>
      </c>
      <c r="BE678" s="1" t="e">
        <f>BE250-#REF!</f>
        <v>#REF!</v>
      </c>
      <c r="BF678" s="1" t="e">
        <f>BF250-#REF!</f>
        <v>#REF!</v>
      </c>
      <c r="BG678" s="1" t="e">
        <f>BG250-#REF!</f>
        <v>#REF!</v>
      </c>
      <c r="BH678" s="1" t="e">
        <f>BH250-#REF!</f>
        <v>#REF!</v>
      </c>
      <c r="BI678" s="1" t="e">
        <f>BI250-#REF!</f>
        <v>#REF!</v>
      </c>
      <c r="BJ678" s="1" t="e">
        <f>BJ250-#REF!</f>
        <v>#REF!</v>
      </c>
      <c r="BK678" s="1" t="e">
        <f>BK250-#REF!</f>
        <v>#REF!</v>
      </c>
      <c r="BL678" s="1" t="e">
        <f>BL250-#REF!</f>
        <v>#REF!</v>
      </c>
      <c r="BM678" s="1" t="e">
        <f>BM250-#REF!</f>
        <v>#REF!</v>
      </c>
      <c r="BN678" s="1" t="e">
        <f>BN250-#REF!</f>
        <v>#REF!</v>
      </c>
      <c r="BO678" s="1" t="e">
        <f>BO250-#REF!</f>
        <v>#REF!</v>
      </c>
      <c r="BP678" s="1" t="e">
        <f>BP250-#REF!</f>
        <v>#REF!</v>
      </c>
      <c r="BQ678" s="1" t="e">
        <f>BQ250-#REF!</f>
        <v>#REF!</v>
      </c>
      <c r="BR678" s="1" t="e">
        <f>BR250-#REF!</f>
        <v>#REF!</v>
      </c>
      <c r="BS678" s="1" t="e">
        <f>BS250-#REF!</f>
        <v>#REF!</v>
      </c>
      <c r="BT678" s="1" t="e">
        <f>BT250-#REF!</f>
        <v>#REF!</v>
      </c>
      <c r="BU678" s="1" t="e">
        <f>BU250-#REF!</f>
        <v>#REF!</v>
      </c>
      <c r="BV678" s="1" t="e">
        <f>BV250-#REF!</f>
        <v>#REF!</v>
      </c>
    </row>
    <row r="679" spans="7:74" hidden="1" x14ac:dyDescent="0.35">
      <c r="G679" s="1" t="e">
        <f>G251-#REF!</f>
        <v>#REF!</v>
      </c>
      <c r="H679" s="1" t="e">
        <f>H251-#REF!</f>
        <v>#REF!</v>
      </c>
      <c r="I679" s="1" t="e">
        <f>I251-#REF!</f>
        <v>#REF!</v>
      </c>
      <c r="J679" s="1" t="e">
        <f>J251-#REF!</f>
        <v>#REF!</v>
      </c>
      <c r="K679" s="1" t="e">
        <f>K251-#REF!</f>
        <v>#REF!</v>
      </c>
      <c r="L679" s="1" t="e">
        <f>L251-#REF!</f>
        <v>#REF!</v>
      </c>
      <c r="M679" s="1" t="e">
        <f>M251-#REF!</f>
        <v>#REF!</v>
      </c>
      <c r="N679" s="1" t="e">
        <f>N251-#REF!</f>
        <v>#REF!</v>
      </c>
      <c r="O679" s="1" t="e">
        <f>O251-#REF!</f>
        <v>#REF!</v>
      </c>
      <c r="P679" s="1" t="e">
        <f>P251-#REF!</f>
        <v>#REF!</v>
      </c>
      <c r="Q679" s="1" t="e">
        <f>Q251-#REF!</f>
        <v>#REF!</v>
      </c>
      <c r="R679" s="1" t="e">
        <f>R251-#REF!</f>
        <v>#REF!</v>
      </c>
      <c r="S679" s="1" t="e">
        <f>S251-#REF!</f>
        <v>#REF!</v>
      </c>
      <c r="T679" s="1" t="e">
        <f>T251-#REF!</f>
        <v>#REF!</v>
      </c>
      <c r="U679" s="1" t="e">
        <f>U251-#REF!</f>
        <v>#REF!</v>
      </c>
      <c r="V679" s="1" t="e">
        <f>V251-#REF!</f>
        <v>#REF!</v>
      </c>
      <c r="W679" s="1" t="e">
        <f>W251-#REF!</f>
        <v>#REF!</v>
      </c>
      <c r="X679" s="1" t="e">
        <f>X251-#REF!</f>
        <v>#REF!</v>
      </c>
      <c r="Y679" s="1" t="e">
        <f>Y251-#REF!</f>
        <v>#REF!</v>
      </c>
      <c r="Z679" s="1" t="e">
        <f>Z251-#REF!</f>
        <v>#REF!</v>
      </c>
      <c r="AA679" s="1" t="e">
        <f>AA251-#REF!</f>
        <v>#REF!</v>
      </c>
      <c r="AB679" s="1" t="e">
        <f>AB251-#REF!</f>
        <v>#REF!</v>
      </c>
      <c r="AC679" s="1" t="e">
        <f>AC251-#REF!</f>
        <v>#REF!</v>
      </c>
      <c r="AD679" s="1" t="e">
        <f>AD251-#REF!</f>
        <v>#REF!</v>
      </c>
      <c r="AE679" s="1" t="e">
        <f>AE251-#REF!</f>
        <v>#REF!</v>
      </c>
      <c r="AF679" s="1" t="e">
        <f>AF251-#REF!</f>
        <v>#REF!</v>
      </c>
      <c r="AG679" s="1" t="e">
        <f>AG251-#REF!</f>
        <v>#REF!</v>
      </c>
      <c r="AH679" s="1" t="e">
        <f>AH251-#REF!</f>
        <v>#REF!</v>
      </c>
      <c r="AI679" s="1" t="e">
        <f>AI251-#REF!</f>
        <v>#REF!</v>
      </c>
      <c r="AJ679" s="1" t="e">
        <f>AJ251-#REF!</f>
        <v>#REF!</v>
      </c>
      <c r="AK679" s="1" t="e">
        <f>AK251-#REF!</f>
        <v>#REF!</v>
      </c>
      <c r="AL679" s="1" t="e">
        <f>AL251-#REF!</f>
        <v>#REF!</v>
      </c>
      <c r="AM679" s="1" t="e">
        <f>AM251-#REF!</f>
        <v>#REF!</v>
      </c>
      <c r="AN679" s="1" t="e">
        <f>AN251-#REF!</f>
        <v>#REF!</v>
      </c>
      <c r="AO679" s="1" t="e">
        <f>AO251-#REF!</f>
        <v>#REF!</v>
      </c>
      <c r="AP679" s="1" t="e">
        <f>AP251-#REF!</f>
        <v>#REF!</v>
      </c>
      <c r="AQ679" s="1" t="e">
        <f>AQ251-#REF!</f>
        <v>#REF!</v>
      </c>
      <c r="AR679" s="1" t="e">
        <f>AR251-#REF!</f>
        <v>#REF!</v>
      </c>
      <c r="AS679" s="1" t="e">
        <f>AS251-#REF!</f>
        <v>#REF!</v>
      </c>
      <c r="AT679" s="1" t="e">
        <f>AT251-#REF!</f>
        <v>#REF!</v>
      </c>
      <c r="AU679" s="1" t="e">
        <f>AU251-#REF!</f>
        <v>#REF!</v>
      </c>
      <c r="AV679" s="1" t="e">
        <f>AV251-#REF!</f>
        <v>#REF!</v>
      </c>
      <c r="AW679" s="1" t="e">
        <f>AW251-#REF!</f>
        <v>#REF!</v>
      </c>
      <c r="AX679" s="1" t="e">
        <f>AX251-#REF!</f>
        <v>#REF!</v>
      </c>
      <c r="AY679" s="1" t="e">
        <f>AY251-#REF!</f>
        <v>#REF!</v>
      </c>
      <c r="AZ679" s="1" t="e">
        <f>AZ251-#REF!</f>
        <v>#REF!</v>
      </c>
      <c r="BA679" s="1" t="e">
        <f>BA251-#REF!</f>
        <v>#REF!</v>
      </c>
      <c r="BB679" s="1" t="e">
        <f>BB251-#REF!</f>
        <v>#REF!</v>
      </c>
      <c r="BC679" s="1" t="e">
        <f>BC251-#REF!</f>
        <v>#REF!</v>
      </c>
      <c r="BD679" s="1" t="e">
        <f>BD251-#REF!</f>
        <v>#REF!</v>
      </c>
      <c r="BE679" s="1" t="e">
        <f>BE251-#REF!</f>
        <v>#REF!</v>
      </c>
      <c r="BF679" s="1" t="e">
        <f>BF251-#REF!</f>
        <v>#REF!</v>
      </c>
      <c r="BG679" s="1" t="e">
        <f>BG251-#REF!</f>
        <v>#REF!</v>
      </c>
      <c r="BH679" s="1" t="e">
        <f>BH251-#REF!</f>
        <v>#REF!</v>
      </c>
      <c r="BI679" s="1" t="e">
        <f>BI251-#REF!</f>
        <v>#REF!</v>
      </c>
      <c r="BJ679" s="1" t="e">
        <f>BJ251-#REF!</f>
        <v>#REF!</v>
      </c>
      <c r="BK679" s="1" t="e">
        <f>BK251-#REF!</f>
        <v>#REF!</v>
      </c>
      <c r="BL679" s="1" t="e">
        <f>BL251-#REF!</f>
        <v>#REF!</v>
      </c>
      <c r="BM679" s="1" t="e">
        <f>BM251-#REF!</f>
        <v>#REF!</v>
      </c>
      <c r="BN679" s="1" t="e">
        <f>BN251-#REF!</f>
        <v>#REF!</v>
      </c>
      <c r="BO679" s="1" t="e">
        <f>BO251-#REF!</f>
        <v>#REF!</v>
      </c>
      <c r="BP679" s="1" t="e">
        <f>BP251-#REF!</f>
        <v>#REF!</v>
      </c>
      <c r="BQ679" s="1" t="e">
        <f>BQ251-#REF!</f>
        <v>#REF!</v>
      </c>
      <c r="BR679" s="1" t="e">
        <f>BR251-#REF!</f>
        <v>#REF!</v>
      </c>
      <c r="BS679" s="1" t="e">
        <f>BS251-#REF!</f>
        <v>#REF!</v>
      </c>
      <c r="BT679" s="1" t="e">
        <f>BT251-#REF!</f>
        <v>#REF!</v>
      </c>
      <c r="BU679" s="1" t="e">
        <f>BU251-#REF!</f>
        <v>#REF!</v>
      </c>
      <c r="BV679" s="1" t="e">
        <f>BV251-#REF!</f>
        <v>#REF!</v>
      </c>
    </row>
    <row r="680" spans="7:74" hidden="1" x14ac:dyDescent="0.35">
      <c r="G680" s="1" t="e">
        <f>G253-#REF!</f>
        <v>#REF!</v>
      </c>
      <c r="H680" s="1" t="e">
        <f>H253-#REF!</f>
        <v>#REF!</v>
      </c>
      <c r="I680" s="1" t="e">
        <f>I253-#REF!</f>
        <v>#REF!</v>
      </c>
      <c r="J680" s="1" t="e">
        <f>J253-#REF!</f>
        <v>#REF!</v>
      </c>
      <c r="K680" s="1" t="e">
        <f>K253-#REF!</f>
        <v>#REF!</v>
      </c>
      <c r="L680" s="1" t="e">
        <f>L253-#REF!</f>
        <v>#REF!</v>
      </c>
      <c r="M680" s="1" t="e">
        <f>M253-#REF!</f>
        <v>#REF!</v>
      </c>
      <c r="N680" s="1" t="e">
        <f>N253-#REF!</f>
        <v>#REF!</v>
      </c>
      <c r="O680" s="1" t="e">
        <f>O253-#REF!</f>
        <v>#REF!</v>
      </c>
      <c r="P680" s="1" t="e">
        <f>P253-#REF!</f>
        <v>#REF!</v>
      </c>
      <c r="Q680" s="1" t="e">
        <f>Q253-#REF!</f>
        <v>#REF!</v>
      </c>
      <c r="R680" s="1" t="e">
        <f>R253-#REF!</f>
        <v>#REF!</v>
      </c>
      <c r="S680" s="1" t="e">
        <f>S253-#REF!</f>
        <v>#REF!</v>
      </c>
      <c r="T680" s="1" t="e">
        <f>T253-#REF!</f>
        <v>#REF!</v>
      </c>
      <c r="U680" s="1" t="e">
        <f>U253-#REF!</f>
        <v>#REF!</v>
      </c>
      <c r="V680" s="1" t="e">
        <f>V253-#REF!</f>
        <v>#REF!</v>
      </c>
      <c r="W680" s="1" t="e">
        <f>W253-#REF!</f>
        <v>#REF!</v>
      </c>
      <c r="X680" s="1" t="e">
        <f>X253-#REF!</f>
        <v>#REF!</v>
      </c>
      <c r="Y680" s="1" t="e">
        <f>Y253-#REF!</f>
        <v>#REF!</v>
      </c>
      <c r="Z680" s="1" t="e">
        <f>Z253-#REF!</f>
        <v>#REF!</v>
      </c>
      <c r="AA680" s="1" t="e">
        <f>AA253-#REF!</f>
        <v>#REF!</v>
      </c>
      <c r="AB680" s="1" t="e">
        <f>AB253-#REF!</f>
        <v>#REF!</v>
      </c>
      <c r="AC680" s="1" t="e">
        <f>AC253-#REF!</f>
        <v>#REF!</v>
      </c>
      <c r="AD680" s="1" t="e">
        <f>AD253-#REF!</f>
        <v>#REF!</v>
      </c>
      <c r="AE680" s="1" t="e">
        <f>AE253-#REF!</f>
        <v>#REF!</v>
      </c>
      <c r="AF680" s="1" t="e">
        <f>AF253-#REF!</f>
        <v>#REF!</v>
      </c>
      <c r="AG680" s="1" t="e">
        <f>AG253-#REF!</f>
        <v>#REF!</v>
      </c>
      <c r="AH680" s="1" t="e">
        <f>AH253-#REF!</f>
        <v>#REF!</v>
      </c>
      <c r="AI680" s="1" t="e">
        <f>AI253-#REF!</f>
        <v>#REF!</v>
      </c>
      <c r="AJ680" s="1" t="e">
        <f>AJ253-#REF!</f>
        <v>#REF!</v>
      </c>
      <c r="AK680" s="1" t="e">
        <f>AK253-#REF!</f>
        <v>#REF!</v>
      </c>
      <c r="AL680" s="1" t="e">
        <f>AL253-#REF!</f>
        <v>#REF!</v>
      </c>
      <c r="AM680" s="1" t="e">
        <f>AM253-#REF!</f>
        <v>#REF!</v>
      </c>
      <c r="AN680" s="1" t="e">
        <f>AN253-#REF!</f>
        <v>#REF!</v>
      </c>
      <c r="AO680" s="1" t="e">
        <f>AO253-#REF!</f>
        <v>#REF!</v>
      </c>
      <c r="AP680" s="1" t="e">
        <f>AP253-#REF!</f>
        <v>#REF!</v>
      </c>
      <c r="AQ680" s="1" t="e">
        <f>AQ253-#REF!</f>
        <v>#REF!</v>
      </c>
      <c r="AR680" s="1" t="e">
        <f>AR253-#REF!</f>
        <v>#REF!</v>
      </c>
      <c r="AS680" s="1" t="e">
        <f>AS253-#REF!</f>
        <v>#REF!</v>
      </c>
      <c r="AT680" s="1" t="e">
        <f>AT253-#REF!</f>
        <v>#REF!</v>
      </c>
      <c r="AU680" s="1" t="e">
        <f>AU253-#REF!</f>
        <v>#REF!</v>
      </c>
      <c r="AV680" s="1" t="e">
        <f>AV253-#REF!</f>
        <v>#REF!</v>
      </c>
      <c r="AW680" s="1" t="e">
        <f>AW253-#REF!</f>
        <v>#REF!</v>
      </c>
      <c r="AX680" s="1" t="e">
        <f>AX253-#REF!</f>
        <v>#REF!</v>
      </c>
      <c r="AY680" s="1" t="e">
        <f>AY253-#REF!</f>
        <v>#REF!</v>
      </c>
      <c r="AZ680" s="1" t="e">
        <f>AZ253-#REF!</f>
        <v>#REF!</v>
      </c>
      <c r="BA680" s="1" t="e">
        <f>BA253-#REF!</f>
        <v>#REF!</v>
      </c>
      <c r="BB680" s="1" t="e">
        <f>BB253-#REF!</f>
        <v>#REF!</v>
      </c>
      <c r="BC680" s="1" t="e">
        <f>BC253-#REF!</f>
        <v>#REF!</v>
      </c>
      <c r="BD680" s="1" t="e">
        <f>BD253-#REF!</f>
        <v>#REF!</v>
      </c>
      <c r="BE680" s="1" t="e">
        <f>BE253-#REF!</f>
        <v>#REF!</v>
      </c>
      <c r="BF680" s="1" t="e">
        <f>BF253-#REF!</f>
        <v>#REF!</v>
      </c>
      <c r="BG680" s="1" t="e">
        <f>BG253-#REF!</f>
        <v>#REF!</v>
      </c>
      <c r="BH680" s="1" t="e">
        <f>BH253-#REF!</f>
        <v>#REF!</v>
      </c>
      <c r="BI680" s="1" t="e">
        <f>BI253-#REF!</f>
        <v>#REF!</v>
      </c>
      <c r="BJ680" s="1" t="e">
        <f>BJ253-#REF!</f>
        <v>#REF!</v>
      </c>
      <c r="BK680" s="1" t="e">
        <f>BK253-#REF!</f>
        <v>#REF!</v>
      </c>
      <c r="BL680" s="1" t="e">
        <f>BL253-#REF!</f>
        <v>#REF!</v>
      </c>
      <c r="BM680" s="1" t="e">
        <f>BM253-#REF!</f>
        <v>#REF!</v>
      </c>
      <c r="BN680" s="1" t="e">
        <f>BN253-#REF!</f>
        <v>#REF!</v>
      </c>
      <c r="BO680" s="1" t="e">
        <f>BO253-#REF!</f>
        <v>#REF!</v>
      </c>
      <c r="BP680" s="1" t="e">
        <f>BP253-#REF!</f>
        <v>#REF!</v>
      </c>
      <c r="BQ680" s="1" t="e">
        <f>BQ253-#REF!</f>
        <v>#REF!</v>
      </c>
      <c r="BR680" s="1" t="e">
        <f>BR253-#REF!</f>
        <v>#REF!</v>
      </c>
      <c r="BS680" s="1" t="e">
        <f>BS253-#REF!</f>
        <v>#REF!</v>
      </c>
      <c r="BT680" s="1" t="e">
        <f>BT253-#REF!</f>
        <v>#REF!</v>
      </c>
      <c r="BU680" s="1" t="e">
        <f>BU253-#REF!</f>
        <v>#REF!</v>
      </c>
      <c r="BV680" s="1" t="e">
        <f>BV253-#REF!</f>
        <v>#REF!</v>
      </c>
    </row>
    <row r="681" spans="7:74" hidden="1" x14ac:dyDescent="0.35">
      <c r="G681" s="1" t="e">
        <f>G254-#REF!</f>
        <v>#REF!</v>
      </c>
      <c r="H681" s="1" t="e">
        <f>H254-#REF!</f>
        <v>#REF!</v>
      </c>
      <c r="I681" s="1" t="e">
        <f>I254-#REF!</f>
        <v>#REF!</v>
      </c>
      <c r="J681" s="1" t="e">
        <f>J254-#REF!</f>
        <v>#REF!</v>
      </c>
      <c r="K681" s="1" t="e">
        <f>K254-#REF!</f>
        <v>#REF!</v>
      </c>
      <c r="L681" s="1" t="e">
        <f>L254-#REF!</f>
        <v>#REF!</v>
      </c>
      <c r="M681" s="1" t="e">
        <f>M254-#REF!</f>
        <v>#REF!</v>
      </c>
      <c r="N681" s="1" t="e">
        <f>N254-#REF!</f>
        <v>#REF!</v>
      </c>
      <c r="O681" s="1" t="e">
        <f>O254-#REF!</f>
        <v>#REF!</v>
      </c>
      <c r="P681" s="1" t="e">
        <f>P254-#REF!</f>
        <v>#REF!</v>
      </c>
      <c r="Q681" s="1" t="e">
        <f>Q254-#REF!</f>
        <v>#REF!</v>
      </c>
      <c r="R681" s="1" t="e">
        <f>R254-#REF!</f>
        <v>#REF!</v>
      </c>
      <c r="S681" s="1" t="e">
        <f>S254-#REF!</f>
        <v>#REF!</v>
      </c>
      <c r="T681" s="1" t="e">
        <f>T254-#REF!</f>
        <v>#REF!</v>
      </c>
      <c r="U681" s="1" t="e">
        <f>U254-#REF!</f>
        <v>#REF!</v>
      </c>
      <c r="V681" s="1" t="e">
        <f>V254-#REF!</f>
        <v>#REF!</v>
      </c>
      <c r="W681" s="1" t="e">
        <f>W254-#REF!</f>
        <v>#REF!</v>
      </c>
      <c r="X681" s="1" t="e">
        <f>X254-#REF!</f>
        <v>#REF!</v>
      </c>
      <c r="Y681" s="1" t="e">
        <f>Y254-#REF!</f>
        <v>#REF!</v>
      </c>
      <c r="Z681" s="1" t="e">
        <f>Z254-#REF!</f>
        <v>#REF!</v>
      </c>
      <c r="AA681" s="1" t="e">
        <f>AA254-#REF!</f>
        <v>#REF!</v>
      </c>
      <c r="AB681" s="1" t="e">
        <f>AB254-#REF!</f>
        <v>#REF!</v>
      </c>
      <c r="AC681" s="1" t="e">
        <f>AC254-#REF!</f>
        <v>#REF!</v>
      </c>
      <c r="AD681" s="1" t="e">
        <f>AD254-#REF!</f>
        <v>#REF!</v>
      </c>
      <c r="AE681" s="1" t="e">
        <f>AE254-#REF!</f>
        <v>#REF!</v>
      </c>
      <c r="AF681" s="1" t="e">
        <f>AF254-#REF!</f>
        <v>#REF!</v>
      </c>
      <c r="AG681" s="1" t="e">
        <f>AG254-#REF!</f>
        <v>#REF!</v>
      </c>
      <c r="AH681" s="1" t="e">
        <f>AH254-#REF!</f>
        <v>#REF!</v>
      </c>
      <c r="AI681" s="1" t="e">
        <f>AI254-#REF!</f>
        <v>#REF!</v>
      </c>
      <c r="AJ681" s="1" t="e">
        <f>AJ254-#REF!</f>
        <v>#REF!</v>
      </c>
      <c r="AK681" s="1" t="e">
        <f>AK254-#REF!</f>
        <v>#REF!</v>
      </c>
      <c r="AL681" s="1" t="e">
        <f>AL254-#REF!</f>
        <v>#REF!</v>
      </c>
      <c r="AM681" s="1" t="e">
        <f>AM254-#REF!</f>
        <v>#REF!</v>
      </c>
      <c r="AN681" s="1" t="e">
        <f>AN254-#REF!</f>
        <v>#REF!</v>
      </c>
      <c r="AO681" s="1" t="e">
        <f>AO254-#REF!</f>
        <v>#REF!</v>
      </c>
      <c r="AP681" s="1" t="e">
        <f>AP254-#REF!</f>
        <v>#REF!</v>
      </c>
      <c r="AQ681" s="1" t="e">
        <f>AQ254-#REF!</f>
        <v>#REF!</v>
      </c>
      <c r="AR681" s="1" t="e">
        <f>AR254-#REF!</f>
        <v>#REF!</v>
      </c>
      <c r="AS681" s="1" t="e">
        <f>AS254-#REF!</f>
        <v>#REF!</v>
      </c>
      <c r="AT681" s="1" t="e">
        <f>AT254-#REF!</f>
        <v>#REF!</v>
      </c>
      <c r="AU681" s="1" t="e">
        <f>AU254-#REF!</f>
        <v>#REF!</v>
      </c>
      <c r="AV681" s="1" t="e">
        <f>AV254-#REF!</f>
        <v>#REF!</v>
      </c>
      <c r="AW681" s="1" t="e">
        <f>AW254-#REF!</f>
        <v>#REF!</v>
      </c>
      <c r="AX681" s="1" t="e">
        <f>AX254-#REF!</f>
        <v>#REF!</v>
      </c>
      <c r="AY681" s="1" t="e">
        <f>AY254-#REF!</f>
        <v>#REF!</v>
      </c>
      <c r="AZ681" s="1" t="e">
        <f>AZ254-#REF!</f>
        <v>#REF!</v>
      </c>
      <c r="BA681" s="1" t="e">
        <f>BA254-#REF!</f>
        <v>#REF!</v>
      </c>
      <c r="BB681" s="1" t="e">
        <f>BB254-#REF!</f>
        <v>#REF!</v>
      </c>
      <c r="BC681" s="1" t="e">
        <f>BC254-#REF!</f>
        <v>#REF!</v>
      </c>
      <c r="BD681" s="1" t="e">
        <f>BD254-#REF!</f>
        <v>#REF!</v>
      </c>
      <c r="BE681" s="1" t="e">
        <f>BE254-#REF!</f>
        <v>#REF!</v>
      </c>
      <c r="BF681" s="1" t="e">
        <f>BF254-#REF!</f>
        <v>#REF!</v>
      </c>
      <c r="BG681" s="1" t="e">
        <f>BG254-#REF!</f>
        <v>#REF!</v>
      </c>
      <c r="BH681" s="1" t="e">
        <f>BH254-#REF!</f>
        <v>#REF!</v>
      </c>
      <c r="BI681" s="1" t="e">
        <f>BI254-#REF!</f>
        <v>#REF!</v>
      </c>
      <c r="BJ681" s="1" t="e">
        <f>BJ254-#REF!</f>
        <v>#REF!</v>
      </c>
      <c r="BK681" s="1" t="e">
        <f>BK254-#REF!</f>
        <v>#REF!</v>
      </c>
      <c r="BL681" s="1" t="e">
        <f>BL254-#REF!</f>
        <v>#REF!</v>
      </c>
      <c r="BM681" s="1" t="e">
        <f>BM254-#REF!</f>
        <v>#REF!</v>
      </c>
      <c r="BN681" s="1" t="e">
        <f>BN254-#REF!</f>
        <v>#REF!</v>
      </c>
      <c r="BO681" s="1" t="e">
        <f>BO254-#REF!</f>
        <v>#REF!</v>
      </c>
      <c r="BP681" s="1" t="e">
        <f>BP254-#REF!</f>
        <v>#REF!</v>
      </c>
      <c r="BQ681" s="1" t="e">
        <f>BQ254-#REF!</f>
        <v>#REF!</v>
      </c>
      <c r="BR681" s="1" t="e">
        <f>BR254-#REF!</f>
        <v>#REF!</v>
      </c>
      <c r="BS681" s="1" t="e">
        <f>BS254-#REF!</f>
        <v>#REF!</v>
      </c>
      <c r="BT681" s="1" t="e">
        <f>BT254-#REF!</f>
        <v>#REF!</v>
      </c>
      <c r="BU681" s="1" t="e">
        <f>BU254-#REF!</f>
        <v>#REF!</v>
      </c>
      <c r="BV681" s="1" t="e">
        <f>BV254-#REF!</f>
        <v>#REF!</v>
      </c>
    </row>
    <row r="682" spans="7:74" hidden="1" x14ac:dyDescent="0.35">
      <c r="G682" s="1" t="e">
        <f>G255-#REF!</f>
        <v>#REF!</v>
      </c>
      <c r="H682" s="1" t="e">
        <f>H255-#REF!</f>
        <v>#REF!</v>
      </c>
      <c r="I682" s="1" t="e">
        <f>I255-#REF!</f>
        <v>#REF!</v>
      </c>
      <c r="J682" s="1" t="e">
        <f>J255-#REF!</f>
        <v>#REF!</v>
      </c>
      <c r="K682" s="1" t="e">
        <f>K255-#REF!</f>
        <v>#REF!</v>
      </c>
      <c r="L682" s="1" t="e">
        <f>L255-#REF!</f>
        <v>#REF!</v>
      </c>
      <c r="M682" s="1" t="e">
        <f>M255-#REF!</f>
        <v>#REF!</v>
      </c>
      <c r="N682" s="1" t="e">
        <f>N255-#REF!</f>
        <v>#REF!</v>
      </c>
      <c r="O682" s="1" t="e">
        <f>O255-#REF!</f>
        <v>#REF!</v>
      </c>
      <c r="P682" s="1" t="e">
        <f>P255-#REF!</f>
        <v>#REF!</v>
      </c>
      <c r="Q682" s="1" t="e">
        <f>Q255-#REF!</f>
        <v>#REF!</v>
      </c>
      <c r="R682" s="1" t="e">
        <f>R255-#REF!</f>
        <v>#REF!</v>
      </c>
      <c r="S682" s="1" t="e">
        <f>S255-#REF!</f>
        <v>#REF!</v>
      </c>
      <c r="T682" s="1" t="e">
        <f>T255-#REF!</f>
        <v>#REF!</v>
      </c>
      <c r="U682" s="1" t="e">
        <f>U255-#REF!</f>
        <v>#REF!</v>
      </c>
      <c r="V682" s="1" t="e">
        <f>V255-#REF!</f>
        <v>#REF!</v>
      </c>
      <c r="W682" s="1" t="e">
        <f>W255-#REF!</f>
        <v>#REF!</v>
      </c>
      <c r="X682" s="1" t="e">
        <f>X255-#REF!</f>
        <v>#REF!</v>
      </c>
      <c r="Y682" s="1" t="e">
        <f>Y255-#REF!</f>
        <v>#REF!</v>
      </c>
      <c r="Z682" s="1" t="e">
        <f>Z255-#REF!</f>
        <v>#REF!</v>
      </c>
      <c r="AA682" s="1" t="e">
        <f>AA255-#REF!</f>
        <v>#REF!</v>
      </c>
      <c r="AB682" s="1" t="e">
        <f>AB255-#REF!</f>
        <v>#REF!</v>
      </c>
      <c r="AC682" s="1" t="e">
        <f>AC255-#REF!</f>
        <v>#REF!</v>
      </c>
      <c r="AD682" s="1" t="e">
        <f>AD255-#REF!</f>
        <v>#REF!</v>
      </c>
      <c r="AE682" s="1" t="e">
        <f>AE255-#REF!</f>
        <v>#REF!</v>
      </c>
      <c r="AF682" s="1" t="e">
        <f>AF255-#REF!</f>
        <v>#REF!</v>
      </c>
      <c r="AG682" s="1" t="e">
        <f>AG255-#REF!</f>
        <v>#REF!</v>
      </c>
      <c r="AH682" s="1" t="e">
        <f>AH255-#REF!</f>
        <v>#REF!</v>
      </c>
      <c r="AI682" s="1" t="e">
        <f>AI255-#REF!</f>
        <v>#REF!</v>
      </c>
      <c r="AJ682" s="1" t="e">
        <f>AJ255-#REF!</f>
        <v>#REF!</v>
      </c>
      <c r="AK682" s="1" t="e">
        <f>AK255-#REF!</f>
        <v>#REF!</v>
      </c>
      <c r="AL682" s="1" t="e">
        <f>AL255-#REF!</f>
        <v>#REF!</v>
      </c>
      <c r="AM682" s="1" t="e">
        <f>AM255-#REF!</f>
        <v>#REF!</v>
      </c>
      <c r="AN682" s="1" t="e">
        <f>AN255-#REF!</f>
        <v>#REF!</v>
      </c>
      <c r="AO682" s="1" t="e">
        <f>AO255-#REF!</f>
        <v>#REF!</v>
      </c>
      <c r="AP682" s="1" t="e">
        <f>AP255-#REF!</f>
        <v>#REF!</v>
      </c>
      <c r="AQ682" s="1" t="e">
        <f>AQ255-#REF!</f>
        <v>#REF!</v>
      </c>
      <c r="AR682" s="1" t="e">
        <f>AR255-#REF!</f>
        <v>#REF!</v>
      </c>
      <c r="AS682" s="1" t="e">
        <f>AS255-#REF!</f>
        <v>#REF!</v>
      </c>
      <c r="AT682" s="1" t="e">
        <f>AT255-#REF!</f>
        <v>#REF!</v>
      </c>
      <c r="AU682" s="1" t="e">
        <f>AU255-#REF!</f>
        <v>#REF!</v>
      </c>
      <c r="AV682" s="1" t="e">
        <f>AV255-#REF!</f>
        <v>#REF!</v>
      </c>
      <c r="AW682" s="1" t="e">
        <f>AW255-#REF!</f>
        <v>#REF!</v>
      </c>
      <c r="AX682" s="1" t="e">
        <f>AX255-#REF!</f>
        <v>#REF!</v>
      </c>
      <c r="AY682" s="1" t="e">
        <f>AY255-#REF!</f>
        <v>#REF!</v>
      </c>
      <c r="AZ682" s="1" t="e">
        <f>AZ255-#REF!</f>
        <v>#REF!</v>
      </c>
      <c r="BA682" s="1" t="e">
        <f>BA255-#REF!</f>
        <v>#REF!</v>
      </c>
      <c r="BB682" s="1" t="e">
        <f>BB255-#REF!</f>
        <v>#REF!</v>
      </c>
      <c r="BC682" s="1" t="e">
        <f>BC255-#REF!</f>
        <v>#REF!</v>
      </c>
      <c r="BD682" s="1" t="e">
        <f>BD255-#REF!</f>
        <v>#REF!</v>
      </c>
      <c r="BE682" s="1" t="e">
        <f>BE255-#REF!</f>
        <v>#REF!</v>
      </c>
      <c r="BF682" s="1" t="e">
        <f>BF255-#REF!</f>
        <v>#REF!</v>
      </c>
      <c r="BG682" s="1" t="e">
        <f>BG255-#REF!</f>
        <v>#REF!</v>
      </c>
      <c r="BH682" s="1" t="e">
        <f>BH255-#REF!</f>
        <v>#REF!</v>
      </c>
      <c r="BI682" s="1" t="e">
        <f>BI255-#REF!</f>
        <v>#REF!</v>
      </c>
      <c r="BJ682" s="1" t="e">
        <f>BJ255-#REF!</f>
        <v>#REF!</v>
      </c>
      <c r="BK682" s="1" t="e">
        <f>BK255-#REF!</f>
        <v>#REF!</v>
      </c>
      <c r="BL682" s="1" t="e">
        <f>BL255-#REF!</f>
        <v>#REF!</v>
      </c>
      <c r="BM682" s="1" t="e">
        <f>BM255-#REF!</f>
        <v>#REF!</v>
      </c>
      <c r="BN682" s="1" t="e">
        <f>BN255-#REF!</f>
        <v>#REF!</v>
      </c>
      <c r="BO682" s="1" t="e">
        <f>BO255-#REF!</f>
        <v>#REF!</v>
      </c>
      <c r="BP682" s="1" t="e">
        <f>BP255-#REF!</f>
        <v>#REF!</v>
      </c>
      <c r="BQ682" s="1" t="e">
        <f>BQ255-#REF!</f>
        <v>#REF!</v>
      </c>
      <c r="BR682" s="1" t="e">
        <f>BR255-#REF!</f>
        <v>#REF!</v>
      </c>
      <c r="BS682" s="1" t="e">
        <f>BS255-#REF!</f>
        <v>#REF!</v>
      </c>
      <c r="BT682" s="1" t="e">
        <f>BT255-#REF!</f>
        <v>#REF!</v>
      </c>
      <c r="BU682" s="1" t="e">
        <f>BU255-#REF!</f>
        <v>#REF!</v>
      </c>
      <c r="BV682" s="1" t="e">
        <f>BV255-#REF!</f>
        <v>#REF!</v>
      </c>
    </row>
    <row r="683" spans="7:74" hidden="1" x14ac:dyDescent="0.35">
      <c r="G683" s="1" t="e">
        <f>G256-#REF!</f>
        <v>#REF!</v>
      </c>
      <c r="H683" s="1" t="e">
        <f>H256-#REF!</f>
        <v>#REF!</v>
      </c>
      <c r="I683" s="1" t="e">
        <f>I256-#REF!</f>
        <v>#REF!</v>
      </c>
      <c r="J683" s="1" t="e">
        <f>J256-#REF!</f>
        <v>#REF!</v>
      </c>
      <c r="K683" s="1" t="e">
        <f>K256-#REF!</f>
        <v>#REF!</v>
      </c>
      <c r="L683" s="1" t="e">
        <f>L256-#REF!</f>
        <v>#REF!</v>
      </c>
      <c r="M683" s="1" t="e">
        <f>M256-#REF!</f>
        <v>#REF!</v>
      </c>
      <c r="N683" s="1" t="e">
        <f>N256-#REF!</f>
        <v>#REF!</v>
      </c>
      <c r="O683" s="1" t="e">
        <f>O256-#REF!</f>
        <v>#REF!</v>
      </c>
      <c r="P683" s="1" t="e">
        <f>P256-#REF!</f>
        <v>#REF!</v>
      </c>
      <c r="Q683" s="1" t="e">
        <f>Q256-#REF!</f>
        <v>#REF!</v>
      </c>
      <c r="R683" s="1" t="e">
        <f>R256-#REF!</f>
        <v>#REF!</v>
      </c>
      <c r="S683" s="1" t="e">
        <f>S256-#REF!</f>
        <v>#REF!</v>
      </c>
      <c r="T683" s="1" t="e">
        <f>T256-#REF!</f>
        <v>#REF!</v>
      </c>
      <c r="U683" s="1" t="e">
        <f>U256-#REF!</f>
        <v>#REF!</v>
      </c>
      <c r="V683" s="1" t="e">
        <f>V256-#REF!</f>
        <v>#REF!</v>
      </c>
      <c r="W683" s="1" t="e">
        <f>W256-#REF!</f>
        <v>#REF!</v>
      </c>
      <c r="X683" s="1" t="e">
        <f>X256-#REF!</f>
        <v>#REF!</v>
      </c>
      <c r="Y683" s="1" t="e">
        <f>Y256-#REF!</f>
        <v>#REF!</v>
      </c>
      <c r="Z683" s="1" t="e">
        <f>Z256-#REF!</f>
        <v>#REF!</v>
      </c>
      <c r="AA683" s="1" t="e">
        <f>AA256-#REF!</f>
        <v>#REF!</v>
      </c>
      <c r="AB683" s="1" t="e">
        <f>AB256-#REF!</f>
        <v>#REF!</v>
      </c>
      <c r="AC683" s="1" t="e">
        <f>AC256-#REF!</f>
        <v>#REF!</v>
      </c>
      <c r="AD683" s="1" t="e">
        <f>AD256-#REF!</f>
        <v>#REF!</v>
      </c>
      <c r="AE683" s="1" t="e">
        <f>AE256-#REF!</f>
        <v>#REF!</v>
      </c>
      <c r="AF683" s="1" t="e">
        <f>AF256-#REF!</f>
        <v>#REF!</v>
      </c>
      <c r="AG683" s="1" t="e">
        <f>AG256-#REF!</f>
        <v>#REF!</v>
      </c>
      <c r="AH683" s="1" t="e">
        <f>AH256-#REF!</f>
        <v>#REF!</v>
      </c>
      <c r="AI683" s="1" t="e">
        <f>AI256-#REF!</f>
        <v>#REF!</v>
      </c>
      <c r="AJ683" s="1" t="e">
        <f>AJ256-#REF!</f>
        <v>#REF!</v>
      </c>
      <c r="AK683" s="1" t="e">
        <f>AK256-#REF!</f>
        <v>#REF!</v>
      </c>
      <c r="AL683" s="1" t="e">
        <f>AL256-#REF!</f>
        <v>#REF!</v>
      </c>
      <c r="AM683" s="1" t="e">
        <f>AM256-#REF!</f>
        <v>#REF!</v>
      </c>
      <c r="AN683" s="1" t="e">
        <f>AN256-#REF!</f>
        <v>#REF!</v>
      </c>
      <c r="AO683" s="1" t="e">
        <f>AO256-#REF!</f>
        <v>#REF!</v>
      </c>
      <c r="AP683" s="1" t="e">
        <f>AP256-#REF!</f>
        <v>#REF!</v>
      </c>
      <c r="AQ683" s="1" t="e">
        <f>AQ256-#REF!</f>
        <v>#REF!</v>
      </c>
      <c r="AR683" s="1" t="e">
        <f>AR256-#REF!</f>
        <v>#REF!</v>
      </c>
      <c r="AS683" s="1" t="e">
        <f>AS256-#REF!</f>
        <v>#REF!</v>
      </c>
      <c r="AT683" s="1" t="e">
        <f>AT256-#REF!</f>
        <v>#REF!</v>
      </c>
      <c r="AU683" s="1" t="e">
        <f>AU256-#REF!</f>
        <v>#REF!</v>
      </c>
      <c r="AV683" s="1" t="e">
        <f>AV256-#REF!</f>
        <v>#REF!</v>
      </c>
      <c r="AW683" s="1" t="e">
        <f>AW256-#REF!</f>
        <v>#REF!</v>
      </c>
      <c r="AX683" s="1" t="e">
        <f>AX256-#REF!</f>
        <v>#REF!</v>
      </c>
      <c r="AY683" s="1" t="e">
        <f>AY256-#REF!</f>
        <v>#REF!</v>
      </c>
      <c r="AZ683" s="1" t="e">
        <f>AZ256-#REF!</f>
        <v>#REF!</v>
      </c>
      <c r="BA683" s="1" t="e">
        <f>BA256-#REF!</f>
        <v>#REF!</v>
      </c>
      <c r="BB683" s="1" t="e">
        <f>BB256-#REF!</f>
        <v>#REF!</v>
      </c>
      <c r="BC683" s="1" t="e">
        <f>BC256-#REF!</f>
        <v>#REF!</v>
      </c>
      <c r="BD683" s="1" t="e">
        <f>BD256-#REF!</f>
        <v>#REF!</v>
      </c>
      <c r="BE683" s="1" t="e">
        <f>BE256-#REF!</f>
        <v>#REF!</v>
      </c>
      <c r="BF683" s="1" t="e">
        <f>BF256-#REF!</f>
        <v>#REF!</v>
      </c>
      <c r="BG683" s="1" t="e">
        <f>BG256-#REF!</f>
        <v>#REF!</v>
      </c>
      <c r="BH683" s="1" t="e">
        <f>BH256-#REF!</f>
        <v>#REF!</v>
      </c>
      <c r="BI683" s="1" t="e">
        <f>BI256-#REF!</f>
        <v>#REF!</v>
      </c>
      <c r="BJ683" s="1" t="e">
        <f>BJ256-#REF!</f>
        <v>#REF!</v>
      </c>
      <c r="BK683" s="1" t="e">
        <f>BK256-#REF!</f>
        <v>#REF!</v>
      </c>
      <c r="BL683" s="1" t="e">
        <f>BL256-#REF!</f>
        <v>#REF!</v>
      </c>
      <c r="BM683" s="1" t="e">
        <f>BM256-#REF!</f>
        <v>#REF!</v>
      </c>
      <c r="BN683" s="1" t="e">
        <f>BN256-#REF!</f>
        <v>#REF!</v>
      </c>
      <c r="BO683" s="1" t="e">
        <f>BO256-#REF!</f>
        <v>#REF!</v>
      </c>
      <c r="BP683" s="1" t="e">
        <f>BP256-#REF!</f>
        <v>#REF!</v>
      </c>
      <c r="BQ683" s="1" t="e">
        <f>BQ256-#REF!</f>
        <v>#REF!</v>
      </c>
      <c r="BR683" s="1" t="e">
        <f>BR256-#REF!</f>
        <v>#REF!</v>
      </c>
      <c r="BS683" s="1" t="e">
        <f>BS256-#REF!</f>
        <v>#REF!</v>
      </c>
      <c r="BT683" s="1" t="e">
        <f>BT256-#REF!</f>
        <v>#REF!</v>
      </c>
      <c r="BU683" s="1" t="e">
        <f>BU256-#REF!</f>
        <v>#REF!</v>
      </c>
      <c r="BV683" s="1" t="e">
        <f>BV256-#REF!</f>
        <v>#REF!</v>
      </c>
    </row>
    <row r="684" spans="7:74" hidden="1" x14ac:dyDescent="0.35">
      <c r="G684" s="1" t="e">
        <f>G257-#REF!</f>
        <v>#REF!</v>
      </c>
      <c r="H684" s="1" t="e">
        <f>H257-#REF!</f>
        <v>#REF!</v>
      </c>
      <c r="I684" s="1" t="e">
        <f>I257-#REF!</f>
        <v>#REF!</v>
      </c>
      <c r="J684" s="1" t="e">
        <f>J257-#REF!</f>
        <v>#REF!</v>
      </c>
      <c r="K684" s="1" t="e">
        <f>K257-#REF!</f>
        <v>#REF!</v>
      </c>
      <c r="L684" s="1" t="e">
        <f>L257-#REF!</f>
        <v>#REF!</v>
      </c>
      <c r="M684" s="1" t="e">
        <f>M257-#REF!</f>
        <v>#REF!</v>
      </c>
      <c r="N684" s="1" t="e">
        <f>N257-#REF!</f>
        <v>#REF!</v>
      </c>
      <c r="O684" s="1" t="e">
        <f>O257-#REF!</f>
        <v>#REF!</v>
      </c>
      <c r="P684" s="1" t="e">
        <f>P257-#REF!</f>
        <v>#REF!</v>
      </c>
      <c r="Q684" s="1" t="e">
        <f>Q257-#REF!</f>
        <v>#REF!</v>
      </c>
      <c r="R684" s="1" t="e">
        <f>R257-#REF!</f>
        <v>#REF!</v>
      </c>
      <c r="S684" s="1" t="e">
        <f>S257-#REF!</f>
        <v>#REF!</v>
      </c>
      <c r="T684" s="1" t="e">
        <f>T257-#REF!</f>
        <v>#REF!</v>
      </c>
      <c r="U684" s="1" t="e">
        <f>U257-#REF!</f>
        <v>#REF!</v>
      </c>
      <c r="V684" s="1" t="e">
        <f>V257-#REF!</f>
        <v>#REF!</v>
      </c>
      <c r="W684" s="1" t="e">
        <f>W257-#REF!</f>
        <v>#REF!</v>
      </c>
      <c r="X684" s="1" t="e">
        <f>X257-#REF!</f>
        <v>#REF!</v>
      </c>
      <c r="Y684" s="1" t="e">
        <f>Y257-#REF!</f>
        <v>#REF!</v>
      </c>
      <c r="Z684" s="1" t="e">
        <f>Z257-#REF!</f>
        <v>#REF!</v>
      </c>
      <c r="AA684" s="1" t="e">
        <f>AA257-#REF!</f>
        <v>#REF!</v>
      </c>
      <c r="AB684" s="1" t="e">
        <f>AB257-#REF!</f>
        <v>#REF!</v>
      </c>
      <c r="AC684" s="1" t="e">
        <f>AC257-#REF!</f>
        <v>#REF!</v>
      </c>
      <c r="AD684" s="1" t="e">
        <f>AD257-#REF!</f>
        <v>#REF!</v>
      </c>
      <c r="AE684" s="1" t="e">
        <f>AE257-#REF!</f>
        <v>#REF!</v>
      </c>
      <c r="AF684" s="1" t="e">
        <f>AF257-#REF!</f>
        <v>#REF!</v>
      </c>
      <c r="AG684" s="1" t="e">
        <f>AG257-#REF!</f>
        <v>#REF!</v>
      </c>
      <c r="AH684" s="1" t="e">
        <f>AH257-#REF!</f>
        <v>#REF!</v>
      </c>
      <c r="AI684" s="1" t="e">
        <f>AI257-#REF!</f>
        <v>#REF!</v>
      </c>
      <c r="AJ684" s="1" t="e">
        <f>AJ257-#REF!</f>
        <v>#REF!</v>
      </c>
      <c r="AK684" s="1" t="e">
        <f>AK257-#REF!</f>
        <v>#REF!</v>
      </c>
      <c r="AL684" s="1" t="e">
        <f>AL257-#REF!</f>
        <v>#REF!</v>
      </c>
      <c r="AM684" s="1" t="e">
        <f>AM257-#REF!</f>
        <v>#REF!</v>
      </c>
      <c r="AN684" s="1" t="e">
        <f>AN257-#REF!</f>
        <v>#REF!</v>
      </c>
      <c r="AO684" s="1" t="e">
        <f>AO257-#REF!</f>
        <v>#REF!</v>
      </c>
      <c r="AP684" s="1" t="e">
        <f>AP257-#REF!</f>
        <v>#REF!</v>
      </c>
      <c r="AQ684" s="1" t="e">
        <f>AQ257-#REF!</f>
        <v>#REF!</v>
      </c>
      <c r="AR684" s="1" t="e">
        <f>AR257-#REF!</f>
        <v>#REF!</v>
      </c>
      <c r="AS684" s="1" t="e">
        <f>AS257-#REF!</f>
        <v>#REF!</v>
      </c>
      <c r="AT684" s="1" t="e">
        <f>AT257-#REF!</f>
        <v>#REF!</v>
      </c>
      <c r="AU684" s="1" t="e">
        <f>AU257-#REF!</f>
        <v>#REF!</v>
      </c>
      <c r="AV684" s="1" t="e">
        <f>AV257-#REF!</f>
        <v>#REF!</v>
      </c>
      <c r="AW684" s="1" t="e">
        <f>AW257-#REF!</f>
        <v>#REF!</v>
      </c>
      <c r="AX684" s="1" t="e">
        <f>AX257-#REF!</f>
        <v>#REF!</v>
      </c>
      <c r="AY684" s="1" t="e">
        <f>AY257-#REF!</f>
        <v>#REF!</v>
      </c>
      <c r="AZ684" s="1" t="e">
        <f>AZ257-#REF!</f>
        <v>#REF!</v>
      </c>
      <c r="BA684" s="1" t="e">
        <f>BA257-#REF!</f>
        <v>#REF!</v>
      </c>
      <c r="BB684" s="1" t="e">
        <f>BB257-#REF!</f>
        <v>#REF!</v>
      </c>
      <c r="BC684" s="1" t="e">
        <f>BC257-#REF!</f>
        <v>#REF!</v>
      </c>
      <c r="BD684" s="1" t="e">
        <f>BD257-#REF!</f>
        <v>#REF!</v>
      </c>
      <c r="BE684" s="1" t="e">
        <f>BE257-#REF!</f>
        <v>#REF!</v>
      </c>
      <c r="BF684" s="1" t="e">
        <f>BF257-#REF!</f>
        <v>#REF!</v>
      </c>
      <c r="BG684" s="1" t="e">
        <f>BG257-#REF!</f>
        <v>#REF!</v>
      </c>
      <c r="BH684" s="1" t="e">
        <f>BH257-#REF!</f>
        <v>#REF!</v>
      </c>
      <c r="BI684" s="1" t="e">
        <f>BI257-#REF!</f>
        <v>#REF!</v>
      </c>
      <c r="BJ684" s="1" t="e">
        <f>BJ257-#REF!</f>
        <v>#REF!</v>
      </c>
      <c r="BK684" s="1" t="e">
        <f>BK257-#REF!</f>
        <v>#REF!</v>
      </c>
      <c r="BL684" s="1" t="e">
        <f>BL257-#REF!</f>
        <v>#REF!</v>
      </c>
      <c r="BM684" s="1" t="e">
        <f>BM257-#REF!</f>
        <v>#REF!</v>
      </c>
      <c r="BN684" s="1" t="e">
        <f>BN257-#REF!</f>
        <v>#REF!</v>
      </c>
      <c r="BO684" s="1" t="e">
        <f>BO257-#REF!</f>
        <v>#REF!</v>
      </c>
      <c r="BP684" s="1" t="e">
        <f>BP257-#REF!</f>
        <v>#REF!</v>
      </c>
      <c r="BQ684" s="1" t="e">
        <f>BQ257-#REF!</f>
        <v>#REF!</v>
      </c>
      <c r="BR684" s="1" t="e">
        <f>BR257-#REF!</f>
        <v>#REF!</v>
      </c>
      <c r="BS684" s="1" t="e">
        <f>BS257-#REF!</f>
        <v>#REF!</v>
      </c>
      <c r="BT684" s="1" t="e">
        <f>BT257-#REF!</f>
        <v>#REF!</v>
      </c>
      <c r="BU684" s="1" t="e">
        <f>BU257-#REF!</f>
        <v>#REF!</v>
      </c>
      <c r="BV684" s="1" t="e">
        <f>BV257-#REF!</f>
        <v>#REF!</v>
      </c>
    </row>
    <row r="685" spans="7:74" hidden="1" x14ac:dyDescent="0.35">
      <c r="G685" s="1" t="e">
        <f>G259-#REF!</f>
        <v>#REF!</v>
      </c>
      <c r="H685" s="1" t="e">
        <f>H259-#REF!</f>
        <v>#REF!</v>
      </c>
      <c r="I685" s="1" t="e">
        <f>I259-#REF!</f>
        <v>#REF!</v>
      </c>
      <c r="J685" s="1" t="e">
        <f>J259-#REF!</f>
        <v>#REF!</v>
      </c>
      <c r="K685" s="1" t="e">
        <f>K259-#REF!</f>
        <v>#REF!</v>
      </c>
      <c r="L685" s="1" t="e">
        <f>L259-#REF!</f>
        <v>#REF!</v>
      </c>
      <c r="M685" s="1" t="e">
        <f>M259-#REF!</f>
        <v>#REF!</v>
      </c>
      <c r="N685" s="1" t="e">
        <f>N259-#REF!</f>
        <v>#REF!</v>
      </c>
      <c r="O685" s="1" t="e">
        <f>O259-#REF!</f>
        <v>#REF!</v>
      </c>
      <c r="P685" s="1" t="e">
        <f>P259-#REF!</f>
        <v>#REF!</v>
      </c>
      <c r="Q685" s="1" t="e">
        <f>Q259-#REF!</f>
        <v>#REF!</v>
      </c>
      <c r="R685" s="1" t="e">
        <f>R259-#REF!</f>
        <v>#REF!</v>
      </c>
      <c r="S685" s="1" t="e">
        <f>S259-#REF!</f>
        <v>#REF!</v>
      </c>
      <c r="T685" s="1" t="e">
        <f>T259-#REF!</f>
        <v>#REF!</v>
      </c>
      <c r="U685" s="1" t="e">
        <f>U259-#REF!</f>
        <v>#REF!</v>
      </c>
      <c r="V685" s="1" t="e">
        <f>V259-#REF!</f>
        <v>#REF!</v>
      </c>
      <c r="W685" s="1" t="e">
        <f>W259-#REF!</f>
        <v>#REF!</v>
      </c>
      <c r="X685" s="1" t="e">
        <f>X259-#REF!</f>
        <v>#REF!</v>
      </c>
      <c r="Y685" s="1" t="e">
        <f>Y259-#REF!</f>
        <v>#REF!</v>
      </c>
      <c r="Z685" s="1" t="e">
        <f>Z259-#REF!</f>
        <v>#REF!</v>
      </c>
      <c r="AA685" s="1" t="e">
        <f>AA259-#REF!</f>
        <v>#REF!</v>
      </c>
      <c r="AB685" s="1" t="e">
        <f>AB259-#REF!</f>
        <v>#REF!</v>
      </c>
      <c r="AC685" s="1" t="e">
        <f>AC259-#REF!</f>
        <v>#REF!</v>
      </c>
      <c r="AD685" s="1" t="e">
        <f>AD259-#REF!</f>
        <v>#REF!</v>
      </c>
      <c r="AE685" s="1" t="e">
        <f>AE259-#REF!</f>
        <v>#REF!</v>
      </c>
      <c r="AF685" s="1" t="e">
        <f>AF259-#REF!</f>
        <v>#REF!</v>
      </c>
      <c r="AG685" s="1" t="e">
        <f>AG259-#REF!</f>
        <v>#REF!</v>
      </c>
      <c r="AH685" s="1" t="e">
        <f>AH259-#REF!</f>
        <v>#REF!</v>
      </c>
      <c r="AI685" s="1" t="e">
        <f>AI259-#REF!</f>
        <v>#REF!</v>
      </c>
      <c r="AJ685" s="1" t="e">
        <f>AJ259-#REF!</f>
        <v>#REF!</v>
      </c>
      <c r="AK685" s="1" t="e">
        <f>AK259-#REF!</f>
        <v>#REF!</v>
      </c>
      <c r="AL685" s="1" t="e">
        <f>AL259-#REF!</f>
        <v>#REF!</v>
      </c>
      <c r="AM685" s="1" t="e">
        <f>AM259-#REF!</f>
        <v>#REF!</v>
      </c>
      <c r="AN685" s="1" t="e">
        <f>AN259-#REF!</f>
        <v>#REF!</v>
      </c>
      <c r="AO685" s="1" t="e">
        <f>AO259-#REF!</f>
        <v>#REF!</v>
      </c>
      <c r="AP685" s="1" t="e">
        <f>AP259-#REF!</f>
        <v>#REF!</v>
      </c>
      <c r="AQ685" s="1" t="e">
        <f>AQ259-#REF!</f>
        <v>#REF!</v>
      </c>
      <c r="AR685" s="1" t="e">
        <f>AR259-#REF!</f>
        <v>#REF!</v>
      </c>
      <c r="AS685" s="1" t="e">
        <f>AS259-#REF!</f>
        <v>#REF!</v>
      </c>
      <c r="AT685" s="1" t="e">
        <f>AT259-#REF!</f>
        <v>#REF!</v>
      </c>
      <c r="AU685" s="1" t="e">
        <f>AU259-#REF!</f>
        <v>#REF!</v>
      </c>
      <c r="AV685" s="1" t="e">
        <f>AV259-#REF!</f>
        <v>#REF!</v>
      </c>
      <c r="AW685" s="1" t="e">
        <f>AW259-#REF!</f>
        <v>#REF!</v>
      </c>
      <c r="AX685" s="1" t="e">
        <f>AX259-#REF!</f>
        <v>#REF!</v>
      </c>
      <c r="AY685" s="1" t="e">
        <f>AY259-#REF!</f>
        <v>#REF!</v>
      </c>
      <c r="AZ685" s="1" t="e">
        <f>AZ259-#REF!</f>
        <v>#REF!</v>
      </c>
      <c r="BA685" s="1" t="e">
        <f>BA259-#REF!</f>
        <v>#REF!</v>
      </c>
      <c r="BB685" s="1" t="e">
        <f>BB259-#REF!</f>
        <v>#REF!</v>
      </c>
      <c r="BC685" s="1" t="e">
        <f>BC259-#REF!</f>
        <v>#REF!</v>
      </c>
      <c r="BD685" s="1" t="e">
        <f>BD259-#REF!</f>
        <v>#REF!</v>
      </c>
      <c r="BE685" s="1" t="e">
        <f>BE259-#REF!</f>
        <v>#REF!</v>
      </c>
      <c r="BF685" s="1" t="e">
        <f>BF259-#REF!</f>
        <v>#REF!</v>
      </c>
      <c r="BG685" s="1" t="e">
        <f>BG259-#REF!</f>
        <v>#REF!</v>
      </c>
      <c r="BH685" s="1" t="e">
        <f>BH259-#REF!</f>
        <v>#REF!</v>
      </c>
      <c r="BI685" s="1" t="e">
        <f>BI259-#REF!</f>
        <v>#REF!</v>
      </c>
      <c r="BJ685" s="1" t="e">
        <f>BJ259-#REF!</f>
        <v>#REF!</v>
      </c>
      <c r="BK685" s="1" t="e">
        <f>BK259-#REF!</f>
        <v>#REF!</v>
      </c>
      <c r="BL685" s="1" t="e">
        <f>BL259-#REF!</f>
        <v>#REF!</v>
      </c>
      <c r="BM685" s="1" t="e">
        <f>BM259-#REF!</f>
        <v>#REF!</v>
      </c>
      <c r="BN685" s="1" t="e">
        <f>BN259-#REF!</f>
        <v>#REF!</v>
      </c>
      <c r="BO685" s="1" t="e">
        <f>BO259-#REF!</f>
        <v>#REF!</v>
      </c>
      <c r="BP685" s="1" t="e">
        <f>BP259-#REF!</f>
        <v>#REF!</v>
      </c>
      <c r="BQ685" s="1" t="e">
        <f>BQ259-#REF!</f>
        <v>#REF!</v>
      </c>
      <c r="BR685" s="1" t="e">
        <f>BR259-#REF!</f>
        <v>#REF!</v>
      </c>
      <c r="BS685" s="1" t="e">
        <f>BS259-#REF!</f>
        <v>#REF!</v>
      </c>
      <c r="BT685" s="1" t="e">
        <f>BT259-#REF!</f>
        <v>#REF!</v>
      </c>
      <c r="BU685" s="1" t="e">
        <f>BU259-#REF!</f>
        <v>#REF!</v>
      </c>
      <c r="BV685" s="1" t="e">
        <f>BV259-#REF!</f>
        <v>#REF!</v>
      </c>
    </row>
    <row r="686" spans="7:74" hidden="1" x14ac:dyDescent="0.35">
      <c r="G686" s="1" t="e">
        <f>G260-#REF!</f>
        <v>#REF!</v>
      </c>
      <c r="H686" s="1" t="e">
        <f>H260-#REF!</f>
        <v>#REF!</v>
      </c>
      <c r="I686" s="1" t="e">
        <f>I260-#REF!</f>
        <v>#REF!</v>
      </c>
      <c r="J686" s="1" t="e">
        <f>J260-#REF!</f>
        <v>#REF!</v>
      </c>
      <c r="K686" s="1" t="e">
        <f>K260-#REF!</f>
        <v>#REF!</v>
      </c>
      <c r="L686" s="1" t="e">
        <f>L260-#REF!</f>
        <v>#REF!</v>
      </c>
      <c r="M686" s="1" t="e">
        <f>M260-#REF!</f>
        <v>#REF!</v>
      </c>
      <c r="N686" s="1" t="e">
        <f>N260-#REF!</f>
        <v>#REF!</v>
      </c>
      <c r="O686" s="1" t="e">
        <f>O260-#REF!</f>
        <v>#REF!</v>
      </c>
      <c r="P686" s="1" t="e">
        <f>P260-#REF!</f>
        <v>#REF!</v>
      </c>
      <c r="Q686" s="1" t="e">
        <f>Q260-#REF!</f>
        <v>#REF!</v>
      </c>
      <c r="R686" s="1" t="e">
        <f>R260-#REF!</f>
        <v>#REF!</v>
      </c>
      <c r="S686" s="1" t="e">
        <f>S260-#REF!</f>
        <v>#REF!</v>
      </c>
      <c r="T686" s="1" t="e">
        <f>T260-#REF!</f>
        <v>#REF!</v>
      </c>
      <c r="U686" s="1" t="e">
        <f>U260-#REF!</f>
        <v>#REF!</v>
      </c>
      <c r="V686" s="1" t="e">
        <f>V260-#REF!</f>
        <v>#REF!</v>
      </c>
      <c r="W686" s="1" t="e">
        <f>W260-#REF!</f>
        <v>#REF!</v>
      </c>
      <c r="X686" s="1" t="e">
        <f>X260-#REF!</f>
        <v>#REF!</v>
      </c>
      <c r="Y686" s="1" t="e">
        <f>Y260-#REF!</f>
        <v>#REF!</v>
      </c>
      <c r="Z686" s="1" t="e">
        <f>Z260-#REF!</f>
        <v>#REF!</v>
      </c>
      <c r="AA686" s="1" t="e">
        <f>AA260-#REF!</f>
        <v>#REF!</v>
      </c>
      <c r="AB686" s="1" t="e">
        <f>AB260-#REF!</f>
        <v>#REF!</v>
      </c>
      <c r="AC686" s="1" t="e">
        <f>AC260-#REF!</f>
        <v>#REF!</v>
      </c>
      <c r="AD686" s="1" t="e">
        <f>AD260-#REF!</f>
        <v>#REF!</v>
      </c>
      <c r="AE686" s="1" t="e">
        <f>AE260-#REF!</f>
        <v>#REF!</v>
      </c>
      <c r="AF686" s="1" t="e">
        <f>AF260-#REF!</f>
        <v>#REF!</v>
      </c>
      <c r="AG686" s="1" t="e">
        <f>AG260-#REF!</f>
        <v>#REF!</v>
      </c>
      <c r="AH686" s="1" t="e">
        <f>AH260-#REF!</f>
        <v>#REF!</v>
      </c>
      <c r="AI686" s="1" t="e">
        <f>AI260-#REF!</f>
        <v>#REF!</v>
      </c>
      <c r="AJ686" s="1" t="e">
        <f>AJ260-#REF!</f>
        <v>#REF!</v>
      </c>
      <c r="AK686" s="1" t="e">
        <f>AK260-#REF!</f>
        <v>#REF!</v>
      </c>
      <c r="AL686" s="1" t="e">
        <f>AL260-#REF!</f>
        <v>#REF!</v>
      </c>
      <c r="AM686" s="1" t="e">
        <f>AM260-#REF!</f>
        <v>#REF!</v>
      </c>
      <c r="AN686" s="1" t="e">
        <f>AN260-#REF!</f>
        <v>#REF!</v>
      </c>
      <c r="AO686" s="1" t="e">
        <f>AO260-#REF!</f>
        <v>#REF!</v>
      </c>
      <c r="AP686" s="1" t="e">
        <f>AP260-#REF!</f>
        <v>#REF!</v>
      </c>
      <c r="AQ686" s="1" t="e">
        <f>AQ260-#REF!</f>
        <v>#REF!</v>
      </c>
      <c r="AR686" s="1" t="e">
        <f>AR260-#REF!</f>
        <v>#REF!</v>
      </c>
      <c r="AS686" s="1" t="e">
        <f>AS260-#REF!</f>
        <v>#REF!</v>
      </c>
      <c r="AT686" s="1" t="e">
        <f>AT260-#REF!</f>
        <v>#REF!</v>
      </c>
      <c r="AU686" s="1" t="e">
        <f>AU260-#REF!</f>
        <v>#REF!</v>
      </c>
      <c r="AV686" s="1" t="e">
        <f>AV260-#REF!</f>
        <v>#REF!</v>
      </c>
      <c r="AW686" s="1" t="e">
        <f>AW260-#REF!</f>
        <v>#REF!</v>
      </c>
      <c r="AX686" s="1" t="e">
        <f>AX260-#REF!</f>
        <v>#REF!</v>
      </c>
      <c r="AY686" s="1" t="e">
        <f>AY260-#REF!</f>
        <v>#REF!</v>
      </c>
      <c r="AZ686" s="1" t="e">
        <f>AZ260-#REF!</f>
        <v>#REF!</v>
      </c>
      <c r="BA686" s="1" t="e">
        <f>BA260-#REF!</f>
        <v>#REF!</v>
      </c>
      <c r="BB686" s="1" t="e">
        <f>BB260-#REF!</f>
        <v>#REF!</v>
      </c>
      <c r="BC686" s="1" t="e">
        <f>BC260-#REF!</f>
        <v>#REF!</v>
      </c>
      <c r="BD686" s="1" t="e">
        <f>BD260-#REF!</f>
        <v>#REF!</v>
      </c>
      <c r="BE686" s="1" t="e">
        <f>BE260-#REF!</f>
        <v>#REF!</v>
      </c>
      <c r="BF686" s="1" t="e">
        <f>BF260-#REF!</f>
        <v>#REF!</v>
      </c>
      <c r="BG686" s="1" t="e">
        <f>BG260-#REF!</f>
        <v>#REF!</v>
      </c>
      <c r="BH686" s="1" t="e">
        <f>BH260-#REF!</f>
        <v>#REF!</v>
      </c>
      <c r="BI686" s="1" t="e">
        <f>BI260-#REF!</f>
        <v>#REF!</v>
      </c>
      <c r="BJ686" s="1" t="e">
        <f>BJ260-#REF!</f>
        <v>#REF!</v>
      </c>
      <c r="BK686" s="1" t="e">
        <f>BK260-#REF!</f>
        <v>#REF!</v>
      </c>
      <c r="BL686" s="1" t="e">
        <f>BL260-#REF!</f>
        <v>#REF!</v>
      </c>
      <c r="BM686" s="1" t="e">
        <f>BM260-#REF!</f>
        <v>#REF!</v>
      </c>
      <c r="BN686" s="1" t="e">
        <f>BN260-#REF!</f>
        <v>#REF!</v>
      </c>
      <c r="BO686" s="1" t="e">
        <f>BO260-#REF!</f>
        <v>#REF!</v>
      </c>
      <c r="BP686" s="1" t="e">
        <f>BP260-#REF!</f>
        <v>#REF!</v>
      </c>
      <c r="BQ686" s="1" t="e">
        <f>BQ260-#REF!</f>
        <v>#REF!</v>
      </c>
      <c r="BR686" s="1" t="e">
        <f>BR260-#REF!</f>
        <v>#REF!</v>
      </c>
      <c r="BS686" s="1" t="e">
        <f>BS260-#REF!</f>
        <v>#REF!</v>
      </c>
      <c r="BT686" s="1" t="e">
        <f>BT260-#REF!</f>
        <v>#REF!</v>
      </c>
      <c r="BU686" s="1" t="e">
        <f>BU260-#REF!</f>
        <v>#REF!</v>
      </c>
      <c r="BV686" s="1" t="e">
        <f>BV260-#REF!</f>
        <v>#REF!</v>
      </c>
    </row>
    <row r="687" spans="7:74" hidden="1" x14ac:dyDescent="0.35">
      <c r="G687" s="1" t="e">
        <f>G261-#REF!</f>
        <v>#REF!</v>
      </c>
      <c r="H687" s="1" t="e">
        <f>H261-#REF!</f>
        <v>#REF!</v>
      </c>
      <c r="I687" s="1" t="e">
        <f>I261-#REF!</f>
        <v>#REF!</v>
      </c>
      <c r="J687" s="1" t="e">
        <f>J261-#REF!</f>
        <v>#REF!</v>
      </c>
      <c r="K687" s="1" t="e">
        <f>K261-#REF!</f>
        <v>#REF!</v>
      </c>
      <c r="L687" s="1" t="e">
        <f>L261-#REF!</f>
        <v>#REF!</v>
      </c>
      <c r="M687" s="1" t="e">
        <f>M261-#REF!</f>
        <v>#REF!</v>
      </c>
      <c r="N687" s="1" t="e">
        <f>N261-#REF!</f>
        <v>#REF!</v>
      </c>
      <c r="O687" s="1" t="e">
        <f>O261-#REF!</f>
        <v>#REF!</v>
      </c>
      <c r="P687" s="1" t="e">
        <f>P261-#REF!</f>
        <v>#REF!</v>
      </c>
      <c r="Q687" s="1" t="e">
        <f>Q261-#REF!</f>
        <v>#REF!</v>
      </c>
      <c r="R687" s="1" t="e">
        <f>R261-#REF!</f>
        <v>#REF!</v>
      </c>
      <c r="S687" s="1" t="e">
        <f>S261-#REF!</f>
        <v>#REF!</v>
      </c>
      <c r="T687" s="1" t="e">
        <f>T261-#REF!</f>
        <v>#REF!</v>
      </c>
      <c r="U687" s="1" t="e">
        <f>U261-#REF!</f>
        <v>#REF!</v>
      </c>
      <c r="V687" s="1" t="e">
        <f>V261-#REF!</f>
        <v>#REF!</v>
      </c>
      <c r="W687" s="1" t="e">
        <f>W261-#REF!</f>
        <v>#REF!</v>
      </c>
      <c r="X687" s="1" t="e">
        <f>X261-#REF!</f>
        <v>#REF!</v>
      </c>
      <c r="Y687" s="1" t="e">
        <f>Y261-#REF!</f>
        <v>#REF!</v>
      </c>
      <c r="Z687" s="1" t="e">
        <f>Z261-#REF!</f>
        <v>#REF!</v>
      </c>
      <c r="AA687" s="1" t="e">
        <f>AA261-#REF!</f>
        <v>#REF!</v>
      </c>
      <c r="AB687" s="1" t="e">
        <f>AB261-#REF!</f>
        <v>#REF!</v>
      </c>
      <c r="AC687" s="1" t="e">
        <f>AC261-#REF!</f>
        <v>#REF!</v>
      </c>
      <c r="AD687" s="1" t="e">
        <f>AD261-#REF!</f>
        <v>#REF!</v>
      </c>
      <c r="AE687" s="1" t="e">
        <f>AE261-#REF!</f>
        <v>#REF!</v>
      </c>
      <c r="AF687" s="1" t="e">
        <f>AF261-#REF!</f>
        <v>#REF!</v>
      </c>
      <c r="AG687" s="1" t="e">
        <f>AG261-#REF!</f>
        <v>#REF!</v>
      </c>
      <c r="AH687" s="1" t="e">
        <f>AH261-#REF!</f>
        <v>#REF!</v>
      </c>
      <c r="AI687" s="1" t="e">
        <f>AI261-#REF!</f>
        <v>#REF!</v>
      </c>
      <c r="AJ687" s="1" t="e">
        <f>AJ261-#REF!</f>
        <v>#REF!</v>
      </c>
      <c r="AK687" s="1" t="e">
        <f>AK261-#REF!</f>
        <v>#REF!</v>
      </c>
      <c r="AL687" s="1" t="e">
        <f>AL261-#REF!</f>
        <v>#REF!</v>
      </c>
      <c r="AM687" s="1" t="e">
        <f>AM261-#REF!</f>
        <v>#REF!</v>
      </c>
      <c r="AN687" s="1" t="e">
        <f>AN261-#REF!</f>
        <v>#REF!</v>
      </c>
      <c r="AO687" s="1" t="e">
        <f>AO261-#REF!</f>
        <v>#REF!</v>
      </c>
      <c r="AP687" s="1" t="e">
        <f>AP261-#REF!</f>
        <v>#REF!</v>
      </c>
      <c r="AQ687" s="1" t="e">
        <f>AQ261-#REF!</f>
        <v>#REF!</v>
      </c>
      <c r="AR687" s="1" t="e">
        <f>AR261-#REF!</f>
        <v>#REF!</v>
      </c>
      <c r="AS687" s="1" t="e">
        <f>AS261-#REF!</f>
        <v>#REF!</v>
      </c>
      <c r="AT687" s="1" t="e">
        <f>AT261-#REF!</f>
        <v>#REF!</v>
      </c>
      <c r="AU687" s="1" t="e">
        <f>AU261-#REF!</f>
        <v>#REF!</v>
      </c>
      <c r="AV687" s="1" t="e">
        <f>AV261-#REF!</f>
        <v>#REF!</v>
      </c>
      <c r="AW687" s="1" t="e">
        <f>AW261-#REF!</f>
        <v>#REF!</v>
      </c>
      <c r="AX687" s="1" t="e">
        <f>AX261-#REF!</f>
        <v>#REF!</v>
      </c>
      <c r="AY687" s="1" t="e">
        <f>AY261-#REF!</f>
        <v>#REF!</v>
      </c>
      <c r="AZ687" s="1" t="e">
        <f>AZ261-#REF!</f>
        <v>#REF!</v>
      </c>
      <c r="BA687" s="1" t="e">
        <f>BA261-#REF!</f>
        <v>#REF!</v>
      </c>
      <c r="BB687" s="1" t="e">
        <f>BB261-#REF!</f>
        <v>#REF!</v>
      </c>
      <c r="BC687" s="1" t="e">
        <f>BC261-#REF!</f>
        <v>#REF!</v>
      </c>
      <c r="BD687" s="1" t="e">
        <f>BD261-#REF!</f>
        <v>#REF!</v>
      </c>
      <c r="BE687" s="1" t="e">
        <f>BE261-#REF!</f>
        <v>#REF!</v>
      </c>
      <c r="BF687" s="1" t="e">
        <f>BF261-#REF!</f>
        <v>#REF!</v>
      </c>
      <c r="BG687" s="1" t="e">
        <f>BG261-#REF!</f>
        <v>#REF!</v>
      </c>
      <c r="BH687" s="1" t="e">
        <f>BH261-#REF!</f>
        <v>#REF!</v>
      </c>
      <c r="BI687" s="1" t="e">
        <f>BI261-#REF!</f>
        <v>#REF!</v>
      </c>
      <c r="BJ687" s="1" t="e">
        <f>BJ261-#REF!</f>
        <v>#REF!</v>
      </c>
      <c r="BK687" s="1" t="e">
        <f>BK261-#REF!</f>
        <v>#REF!</v>
      </c>
      <c r="BL687" s="1" t="e">
        <f>BL261-#REF!</f>
        <v>#REF!</v>
      </c>
      <c r="BM687" s="1" t="e">
        <f>BM261-#REF!</f>
        <v>#REF!</v>
      </c>
      <c r="BN687" s="1" t="e">
        <f>BN261-#REF!</f>
        <v>#REF!</v>
      </c>
      <c r="BO687" s="1" t="e">
        <f>BO261-#REF!</f>
        <v>#REF!</v>
      </c>
      <c r="BP687" s="1" t="e">
        <f>BP261-#REF!</f>
        <v>#REF!</v>
      </c>
      <c r="BQ687" s="1" t="e">
        <f>BQ261-#REF!</f>
        <v>#REF!</v>
      </c>
      <c r="BR687" s="1" t="e">
        <f>BR261-#REF!</f>
        <v>#REF!</v>
      </c>
      <c r="BS687" s="1" t="e">
        <f>BS261-#REF!</f>
        <v>#REF!</v>
      </c>
      <c r="BT687" s="1" t="e">
        <f>BT261-#REF!</f>
        <v>#REF!</v>
      </c>
      <c r="BU687" s="1" t="e">
        <f>BU261-#REF!</f>
        <v>#REF!</v>
      </c>
      <c r="BV687" s="1" t="e">
        <f>BV261-#REF!</f>
        <v>#REF!</v>
      </c>
    </row>
    <row r="688" spans="7:74" hidden="1" x14ac:dyDescent="0.35">
      <c r="G688" s="1" t="e">
        <f>G262-#REF!</f>
        <v>#REF!</v>
      </c>
      <c r="H688" s="1" t="e">
        <f>H262-#REF!</f>
        <v>#REF!</v>
      </c>
      <c r="I688" s="1" t="e">
        <f>I262-#REF!</f>
        <v>#REF!</v>
      </c>
      <c r="J688" s="1" t="e">
        <f>J262-#REF!</f>
        <v>#REF!</v>
      </c>
      <c r="K688" s="1" t="e">
        <f>K262-#REF!</f>
        <v>#REF!</v>
      </c>
      <c r="L688" s="1" t="e">
        <f>L262-#REF!</f>
        <v>#REF!</v>
      </c>
      <c r="M688" s="1" t="e">
        <f>M262-#REF!</f>
        <v>#REF!</v>
      </c>
      <c r="N688" s="1" t="e">
        <f>N262-#REF!</f>
        <v>#REF!</v>
      </c>
      <c r="O688" s="1" t="e">
        <f>O262-#REF!</f>
        <v>#REF!</v>
      </c>
      <c r="P688" s="1" t="e">
        <f>P262-#REF!</f>
        <v>#REF!</v>
      </c>
      <c r="Q688" s="1" t="e">
        <f>Q262-#REF!</f>
        <v>#REF!</v>
      </c>
      <c r="R688" s="1" t="e">
        <f>R262-#REF!</f>
        <v>#REF!</v>
      </c>
      <c r="S688" s="1" t="e">
        <f>S262-#REF!</f>
        <v>#REF!</v>
      </c>
      <c r="T688" s="1" t="e">
        <f>T262-#REF!</f>
        <v>#REF!</v>
      </c>
      <c r="U688" s="1" t="e">
        <f>U262-#REF!</f>
        <v>#REF!</v>
      </c>
      <c r="V688" s="1" t="e">
        <f>V262-#REF!</f>
        <v>#REF!</v>
      </c>
      <c r="W688" s="1" t="e">
        <f>W262-#REF!</f>
        <v>#REF!</v>
      </c>
      <c r="X688" s="1" t="e">
        <f>X262-#REF!</f>
        <v>#REF!</v>
      </c>
      <c r="Y688" s="1" t="e">
        <f>Y262-#REF!</f>
        <v>#REF!</v>
      </c>
      <c r="Z688" s="1" t="e">
        <f>Z262-#REF!</f>
        <v>#REF!</v>
      </c>
      <c r="AA688" s="1" t="e">
        <f>AA262-#REF!</f>
        <v>#REF!</v>
      </c>
      <c r="AB688" s="1" t="e">
        <f>AB262-#REF!</f>
        <v>#REF!</v>
      </c>
      <c r="AC688" s="1" t="e">
        <f>AC262-#REF!</f>
        <v>#REF!</v>
      </c>
      <c r="AD688" s="1" t="e">
        <f>AD262-#REF!</f>
        <v>#REF!</v>
      </c>
      <c r="AE688" s="1" t="e">
        <f>AE262-#REF!</f>
        <v>#REF!</v>
      </c>
      <c r="AF688" s="1" t="e">
        <f>AF262-#REF!</f>
        <v>#REF!</v>
      </c>
      <c r="AG688" s="1" t="e">
        <f>AG262-#REF!</f>
        <v>#REF!</v>
      </c>
      <c r="AH688" s="1" t="e">
        <f>AH262-#REF!</f>
        <v>#REF!</v>
      </c>
      <c r="AI688" s="1" t="e">
        <f>AI262-#REF!</f>
        <v>#REF!</v>
      </c>
      <c r="AJ688" s="1" t="e">
        <f>AJ262-#REF!</f>
        <v>#REF!</v>
      </c>
      <c r="AK688" s="1" t="e">
        <f>AK262-#REF!</f>
        <v>#REF!</v>
      </c>
      <c r="AL688" s="1" t="e">
        <f>AL262-#REF!</f>
        <v>#REF!</v>
      </c>
      <c r="AM688" s="1" t="e">
        <f>AM262-#REF!</f>
        <v>#REF!</v>
      </c>
      <c r="AN688" s="1" t="e">
        <f>AN262-#REF!</f>
        <v>#REF!</v>
      </c>
      <c r="AO688" s="1" t="e">
        <f>AO262-#REF!</f>
        <v>#REF!</v>
      </c>
      <c r="AP688" s="1" t="e">
        <f>AP262-#REF!</f>
        <v>#REF!</v>
      </c>
      <c r="AQ688" s="1" t="e">
        <f>AQ262-#REF!</f>
        <v>#REF!</v>
      </c>
      <c r="AR688" s="1" t="e">
        <f>AR262-#REF!</f>
        <v>#REF!</v>
      </c>
      <c r="AS688" s="1" t="e">
        <f>AS262-#REF!</f>
        <v>#REF!</v>
      </c>
      <c r="AT688" s="1" t="e">
        <f>AT262-#REF!</f>
        <v>#REF!</v>
      </c>
      <c r="AU688" s="1" t="e">
        <f>AU262-#REF!</f>
        <v>#REF!</v>
      </c>
      <c r="AV688" s="1" t="e">
        <f>AV262-#REF!</f>
        <v>#REF!</v>
      </c>
      <c r="AW688" s="1" t="e">
        <f>AW262-#REF!</f>
        <v>#REF!</v>
      </c>
      <c r="AX688" s="1" t="e">
        <f>AX262-#REF!</f>
        <v>#REF!</v>
      </c>
      <c r="AY688" s="1" t="e">
        <f>AY262-#REF!</f>
        <v>#REF!</v>
      </c>
      <c r="AZ688" s="1" t="e">
        <f>AZ262-#REF!</f>
        <v>#REF!</v>
      </c>
      <c r="BA688" s="1" t="e">
        <f>BA262-#REF!</f>
        <v>#REF!</v>
      </c>
      <c r="BB688" s="1" t="e">
        <f>BB262-#REF!</f>
        <v>#REF!</v>
      </c>
      <c r="BC688" s="1" t="e">
        <f>BC262-#REF!</f>
        <v>#REF!</v>
      </c>
      <c r="BD688" s="1" t="e">
        <f>BD262-#REF!</f>
        <v>#REF!</v>
      </c>
      <c r="BE688" s="1" t="e">
        <f>BE262-#REF!</f>
        <v>#REF!</v>
      </c>
      <c r="BF688" s="1" t="e">
        <f>BF262-#REF!</f>
        <v>#REF!</v>
      </c>
      <c r="BG688" s="1" t="e">
        <f>BG262-#REF!</f>
        <v>#REF!</v>
      </c>
      <c r="BH688" s="1" t="e">
        <f>BH262-#REF!</f>
        <v>#REF!</v>
      </c>
      <c r="BI688" s="1" t="e">
        <f>BI262-#REF!</f>
        <v>#REF!</v>
      </c>
      <c r="BJ688" s="1" t="e">
        <f>BJ262-#REF!</f>
        <v>#REF!</v>
      </c>
      <c r="BK688" s="1" t="e">
        <f>BK262-#REF!</f>
        <v>#REF!</v>
      </c>
      <c r="BL688" s="1" t="e">
        <f>BL262-#REF!</f>
        <v>#REF!</v>
      </c>
      <c r="BM688" s="1" t="e">
        <f>BM262-#REF!</f>
        <v>#REF!</v>
      </c>
      <c r="BN688" s="1" t="e">
        <f>BN262-#REF!</f>
        <v>#REF!</v>
      </c>
      <c r="BO688" s="1" t="e">
        <f>BO262-#REF!</f>
        <v>#REF!</v>
      </c>
      <c r="BP688" s="1" t="e">
        <f>BP262-#REF!</f>
        <v>#REF!</v>
      </c>
      <c r="BQ688" s="1" t="e">
        <f>BQ262-#REF!</f>
        <v>#REF!</v>
      </c>
      <c r="BR688" s="1" t="e">
        <f>BR262-#REF!</f>
        <v>#REF!</v>
      </c>
      <c r="BS688" s="1" t="e">
        <f>BS262-#REF!</f>
        <v>#REF!</v>
      </c>
      <c r="BT688" s="1" t="e">
        <f>BT262-#REF!</f>
        <v>#REF!</v>
      </c>
      <c r="BU688" s="1" t="e">
        <f>BU262-#REF!</f>
        <v>#REF!</v>
      </c>
      <c r="BV688" s="1" t="e">
        <f>BV262-#REF!</f>
        <v>#REF!</v>
      </c>
    </row>
    <row r="689" spans="7:74" hidden="1" x14ac:dyDescent="0.35">
      <c r="G689" s="1" t="e">
        <f>G263-#REF!</f>
        <v>#REF!</v>
      </c>
      <c r="H689" s="1" t="e">
        <f>H263-#REF!</f>
        <v>#REF!</v>
      </c>
      <c r="I689" s="1" t="e">
        <f>I263-#REF!</f>
        <v>#REF!</v>
      </c>
      <c r="J689" s="1" t="e">
        <f>J263-#REF!</f>
        <v>#REF!</v>
      </c>
      <c r="K689" s="1" t="e">
        <f>K263-#REF!</f>
        <v>#REF!</v>
      </c>
      <c r="L689" s="1" t="e">
        <f>L263-#REF!</f>
        <v>#REF!</v>
      </c>
      <c r="M689" s="1" t="e">
        <f>M263-#REF!</f>
        <v>#REF!</v>
      </c>
      <c r="N689" s="1" t="e">
        <f>N263-#REF!</f>
        <v>#REF!</v>
      </c>
      <c r="O689" s="1" t="e">
        <f>O263-#REF!</f>
        <v>#REF!</v>
      </c>
      <c r="P689" s="1" t="e">
        <f>P263-#REF!</f>
        <v>#REF!</v>
      </c>
      <c r="Q689" s="1" t="e">
        <f>Q263-#REF!</f>
        <v>#REF!</v>
      </c>
      <c r="R689" s="1" t="e">
        <f>R263-#REF!</f>
        <v>#REF!</v>
      </c>
      <c r="S689" s="1" t="e">
        <f>S263-#REF!</f>
        <v>#REF!</v>
      </c>
      <c r="T689" s="1" t="e">
        <f>T263-#REF!</f>
        <v>#REF!</v>
      </c>
      <c r="U689" s="1" t="e">
        <f>U263-#REF!</f>
        <v>#REF!</v>
      </c>
      <c r="V689" s="1" t="e">
        <f>V263-#REF!</f>
        <v>#REF!</v>
      </c>
      <c r="W689" s="1" t="e">
        <f>W263-#REF!</f>
        <v>#REF!</v>
      </c>
      <c r="X689" s="1" t="e">
        <f>X263-#REF!</f>
        <v>#REF!</v>
      </c>
      <c r="Y689" s="1" t="e">
        <f>Y263-#REF!</f>
        <v>#REF!</v>
      </c>
      <c r="Z689" s="1" t="e">
        <f>Z263-#REF!</f>
        <v>#REF!</v>
      </c>
      <c r="AA689" s="1" t="e">
        <f>AA263-#REF!</f>
        <v>#REF!</v>
      </c>
      <c r="AB689" s="1" t="e">
        <f>AB263-#REF!</f>
        <v>#REF!</v>
      </c>
      <c r="AC689" s="1" t="e">
        <f>AC263-#REF!</f>
        <v>#REF!</v>
      </c>
      <c r="AD689" s="1" t="e">
        <f>AD263-#REF!</f>
        <v>#REF!</v>
      </c>
      <c r="AE689" s="1" t="e">
        <f>AE263-#REF!</f>
        <v>#REF!</v>
      </c>
      <c r="AF689" s="1" t="e">
        <f>AF263-#REF!</f>
        <v>#REF!</v>
      </c>
      <c r="AG689" s="1" t="e">
        <f>AG263-#REF!</f>
        <v>#REF!</v>
      </c>
      <c r="AH689" s="1" t="e">
        <f>AH263-#REF!</f>
        <v>#REF!</v>
      </c>
      <c r="AI689" s="1" t="e">
        <f>AI263-#REF!</f>
        <v>#REF!</v>
      </c>
      <c r="AJ689" s="1" t="e">
        <f>AJ263-#REF!</f>
        <v>#REF!</v>
      </c>
      <c r="AK689" s="1" t="e">
        <f>AK263-#REF!</f>
        <v>#REF!</v>
      </c>
      <c r="AL689" s="1" t="e">
        <f>AL263-#REF!</f>
        <v>#REF!</v>
      </c>
      <c r="AM689" s="1" t="e">
        <f>AM263-#REF!</f>
        <v>#REF!</v>
      </c>
      <c r="AN689" s="1" t="e">
        <f>AN263-#REF!</f>
        <v>#REF!</v>
      </c>
      <c r="AO689" s="1" t="e">
        <f>AO263-#REF!</f>
        <v>#REF!</v>
      </c>
      <c r="AP689" s="1" t="e">
        <f>AP263-#REF!</f>
        <v>#REF!</v>
      </c>
      <c r="AQ689" s="1" t="e">
        <f>AQ263-#REF!</f>
        <v>#REF!</v>
      </c>
      <c r="AR689" s="1" t="e">
        <f>AR263-#REF!</f>
        <v>#REF!</v>
      </c>
      <c r="AS689" s="1" t="e">
        <f>AS263-#REF!</f>
        <v>#REF!</v>
      </c>
      <c r="AT689" s="1" t="e">
        <f>AT263-#REF!</f>
        <v>#REF!</v>
      </c>
      <c r="AU689" s="1" t="e">
        <f>AU263-#REF!</f>
        <v>#REF!</v>
      </c>
      <c r="AV689" s="1" t="e">
        <f>AV263-#REF!</f>
        <v>#REF!</v>
      </c>
      <c r="AW689" s="1" t="e">
        <f>AW263-#REF!</f>
        <v>#REF!</v>
      </c>
      <c r="AX689" s="1" t="e">
        <f>AX263-#REF!</f>
        <v>#REF!</v>
      </c>
      <c r="AY689" s="1" t="e">
        <f>AY263-#REF!</f>
        <v>#REF!</v>
      </c>
      <c r="AZ689" s="1" t="e">
        <f>AZ263-#REF!</f>
        <v>#REF!</v>
      </c>
      <c r="BA689" s="1" t="e">
        <f>BA263-#REF!</f>
        <v>#REF!</v>
      </c>
      <c r="BB689" s="1" t="e">
        <f>BB263-#REF!</f>
        <v>#REF!</v>
      </c>
      <c r="BC689" s="1" t="e">
        <f>BC263-#REF!</f>
        <v>#REF!</v>
      </c>
      <c r="BD689" s="1" t="e">
        <f>BD263-#REF!</f>
        <v>#REF!</v>
      </c>
      <c r="BE689" s="1" t="e">
        <f>BE263-#REF!</f>
        <v>#REF!</v>
      </c>
      <c r="BF689" s="1" t="e">
        <f>BF263-#REF!</f>
        <v>#REF!</v>
      </c>
      <c r="BG689" s="1" t="e">
        <f>BG263-#REF!</f>
        <v>#REF!</v>
      </c>
      <c r="BH689" s="1" t="e">
        <f>BH263-#REF!</f>
        <v>#REF!</v>
      </c>
      <c r="BI689" s="1" t="e">
        <f>BI263-#REF!</f>
        <v>#REF!</v>
      </c>
      <c r="BJ689" s="1" t="e">
        <f>BJ263-#REF!</f>
        <v>#REF!</v>
      </c>
      <c r="BK689" s="1" t="e">
        <f>BK263-#REF!</f>
        <v>#REF!</v>
      </c>
      <c r="BL689" s="1" t="e">
        <f>BL263-#REF!</f>
        <v>#REF!</v>
      </c>
      <c r="BM689" s="1" t="e">
        <f>BM263-#REF!</f>
        <v>#REF!</v>
      </c>
      <c r="BN689" s="1" t="e">
        <f>BN263-#REF!</f>
        <v>#REF!</v>
      </c>
      <c r="BO689" s="1" t="e">
        <f>BO263-#REF!</f>
        <v>#REF!</v>
      </c>
      <c r="BP689" s="1" t="e">
        <f>BP263-#REF!</f>
        <v>#REF!</v>
      </c>
      <c r="BQ689" s="1" t="e">
        <f>BQ263-#REF!</f>
        <v>#REF!</v>
      </c>
      <c r="BR689" s="1" t="e">
        <f>BR263-#REF!</f>
        <v>#REF!</v>
      </c>
      <c r="BS689" s="1" t="e">
        <f>BS263-#REF!</f>
        <v>#REF!</v>
      </c>
      <c r="BT689" s="1" t="e">
        <f>BT263-#REF!</f>
        <v>#REF!</v>
      </c>
      <c r="BU689" s="1" t="e">
        <f>BU263-#REF!</f>
        <v>#REF!</v>
      </c>
      <c r="BV689" s="1" t="e">
        <f>BV263-#REF!</f>
        <v>#REF!</v>
      </c>
    </row>
    <row r="690" spans="7:74" hidden="1" x14ac:dyDescent="0.35">
      <c r="G690" s="1" t="e">
        <f>G265-#REF!</f>
        <v>#REF!</v>
      </c>
      <c r="H690" s="1" t="e">
        <f>H265-#REF!</f>
        <v>#REF!</v>
      </c>
      <c r="I690" s="1" t="e">
        <f>I265-#REF!</f>
        <v>#REF!</v>
      </c>
      <c r="J690" s="1" t="e">
        <f>J265-#REF!</f>
        <v>#REF!</v>
      </c>
      <c r="K690" s="1" t="e">
        <f>K265-#REF!</f>
        <v>#REF!</v>
      </c>
      <c r="L690" s="1" t="e">
        <f>L265-#REF!</f>
        <v>#REF!</v>
      </c>
      <c r="M690" s="1" t="e">
        <f>M265-#REF!</f>
        <v>#REF!</v>
      </c>
      <c r="N690" s="1" t="e">
        <f>N265-#REF!</f>
        <v>#REF!</v>
      </c>
      <c r="O690" s="1" t="e">
        <f>O265-#REF!</f>
        <v>#REF!</v>
      </c>
      <c r="P690" s="1" t="e">
        <f>P265-#REF!</f>
        <v>#REF!</v>
      </c>
      <c r="Q690" s="1" t="e">
        <f>Q265-#REF!</f>
        <v>#REF!</v>
      </c>
      <c r="R690" s="1" t="e">
        <f>R265-#REF!</f>
        <v>#REF!</v>
      </c>
      <c r="S690" s="1" t="e">
        <f>S265-#REF!</f>
        <v>#REF!</v>
      </c>
      <c r="T690" s="1" t="e">
        <f>T265-#REF!</f>
        <v>#REF!</v>
      </c>
      <c r="U690" s="1" t="e">
        <f>U265-#REF!</f>
        <v>#REF!</v>
      </c>
      <c r="V690" s="1" t="e">
        <f>V265-#REF!</f>
        <v>#REF!</v>
      </c>
      <c r="W690" s="1" t="e">
        <f>W265-#REF!</f>
        <v>#REF!</v>
      </c>
      <c r="X690" s="1" t="e">
        <f>X265-#REF!</f>
        <v>#REF!</v>
      </c>
      <c r="Y690" s="1" t="e">
        <f>Y265-#REF!</f>
        <v>#REF!</v>
      </c>
      <c r="Z690" s="1" t="e">
        <f>Z265-#REF!</f>
        <v>#REF!</v>
      </c>
      <c r="AA690" s="1" t="e">
        <f>AA265-#REF!</f>
        <v>#REF!</v>
      </c>
      <c r="AB690" s="1" t="e">
        <f>AB265-#REF!</f>
        <v>#REF!</v>
      </c>
      <c r="AC690" s="1" t="e">
        <f>AC265-#REF!</f>
        <v>#REF!</v>
      </c>
      <c r="AD690" s="1" t="e">
        <f>AD265-#REF!</f>
        <v>#REF!</v>
      </c>
      <c r="AE690" s="1" t="e">
        <f>AE265-#REF!</f>
        <v>#REF!</v>
      </c>
      <c r="AF690" s="1" t="e">
        <f>AF265-#REF!</f>
        <v>#REF!</v>
      </c>
      <c r="AG690" s="1" t="e">
        <f>AG265-#REF!</f>
        <v>#REF!</v>
      </c>
      <c r="AH690" s="1" t="e">
        <f>AH265-#REF!</f>
        <v>#REF!</v>
      </c>
      <c r="AI690" s="1" t="e">
        <f>AI265-#REF!</f>
        <v>#REF!</v>
      </c>
      <c r="AJ690" s="1" t="e">
        <f>AJ265-#REF!</f>
        <v>#REF!</v>
      </c>
      <c r="AK690" s="1" t="e">
        <f>AK265-#REF!</f>
        <v>#REF!</v>
      </c>
      <c r="AL690" s="1" t="e">
        <f>AL265-#REF!</f>
        <v>#REF!</v>
      </c>
      <c r="AM690" s="1" t="e">
        <f>AM265-#REF!</f>
        <v>#REF!</v>
      </c>
      <c r="AN690" s="1" t="e">
        <f>AN265-#REF!</f>
        <v>#REF!</v>
      </c>
      <c r="AO690" s="1" t="e">
        <f>AO265-#REF!</f>
        <v>#REF!</v>
      </c>
      <c r="AP690" s="1" t="e">
        <f>AP265-#REF!</f>
        <v>#REF!</v>
      </c>
      <c r="AQ690" s="1" t="e">
        <f>AQ265-#REF!</f>
        <v>#REF!</v>
      </c>
      <c r="AR690" s="1" t="e">
        <f>AR265-#REF!</f>
        <v>#REF!</v>
      </c>
      <c r="AS690" s="1" t="e">
        <f>AS265-#REF!</f>
        <v>#REF!</v>
      </c>
      <c r="AT690" s="1" t="e">
        <f>AT265-#REF!</f>
        <v>#REF!</v>
      </c>
      <c r="AU690" s="1" t="e">
        <f>AU265-#REF!</f>
        <v>#REF!</v>
      </c>
      <c r="AV690" s="1" t="e">
        <f>AV265-#REF!</f>
        <v>#REF!</v>
      </c>
      <c r="AW690" s="1" t="e">
        <f>AW265-#REF!</f>
        <v>#REF!</v>
      </c>
      <c r="AX690" s="1" t="e">
        <f>AX265-#REF!</f>
        <v>#REF!</v>
      </c>
      <c r="AY690" s="1" t="e">
        <f>AY265-#REF!</f>
        <v>#REF!</v>
      </c>
      <c r="AZ690" s="1" t="e">
        <f>AZ265-#REF!</f>
        <v>#REF!</v>
      </c>
      <c r="BA690" s="1" t="e">
        <f>BA265-#REF!</f>
        <v>#REF!</v>
      </c>
      <c r="BB690" s="1" t="e">
        <f>BB265-#REF!</f>
        <v>#REF!</v>
      </c>
      <c r="BC690" s="1" t="e">
        <f>BC265-#REF!</f>
        <v>#REF!</v>
      </c>
      <c r="BD690" s="1" t="e">
        <f>BD265-#REF!</f>
        <v>#REF!</v>
      </c>
      <c r="BE690" s="1" t="e">
        <f>BE265-#REF!</f>
        <v>#REF!</v>
      </c>
      <c r="BF690" s="1" t="e">
        <f>BF265-#REF!</f>
        <v>#REF!</v>
      </c>
      <c r="BG690" s="1" t="e">
        <f>BG265-#REF!</f>
        <v>#REF!</v>
      </c>
      <c r="BH690" s="1" t="e">
        <f>BH265-#REF!</f>
        <v>#REF!</v>
      </c>
      <c r="BI690" s="1" t="e">
        <f>BI265-#REF!</f>
        <v>#REF!</v>
      </c>
      <c r="BJ690" s="1" t="e">
        <f>BJ265-#REF!</f>
        <v>#REF!</v>
      </c>
      <c r="BK690" s="1" t="e">
        <f>BK265-#REF!</f>
        <v>#REF!</v>
      </c>
      <c r="BL690" s="1" t="e">
        <f>BL265-#REF!</f>
        <v>#REF!</v>
      </c>
      <c r="BM690" s="1" t="e">
        <f>BM265-#REF!</f>
        <v>#REF!</v>
      </c>
      <c r="BN690" s="1" t="e">
        <f>BN265-#REF!</f>
        <v>#REF!</v>
      </c>
      <c r="BO690" s="1" t="e">
        <f>BO265-#REF!</f>
        <v>#REF!</v>
      </c>
      <c r="BP690" s="1" t="e">
        <f>BP265-#REF!</f>
        <v>#REF!</v>
      </c>
      <c r="BQ690" s="1" t="e">
        <f>BQ265-#REF!</f>
        <v>#REF!</v>
      </c>
      <c r="BR690" s="1" t="e">
        <f>BR265-#REF!</f>
        <v>#REF!</v>
      </c>
      <c r="BS690" s="1" t="e">
        <f>BS265-#REF!</f>
        <v>#REF!</v>
      </c>
      <c r="BT690" s="1" t="e">
        <f>BT265-#REF!</f>
        <v>#REF!</v>
      </c>
      <c r="BU690" s="1" t="e">
        <f>BU265-#REF!</f>
        <v>#REF!</v>
      </c>
      <c r="BV690" s="1" t="e">
        <f>BV265-#REF!</f>
        <v>#REF!</v>
      </c>
    </row>
    <row r="691" spans="7:74" hidden="1" x14ac:dyDescent="0.35">
      <c r="G691" s="1" t="e">
        <f>G266-#REF!</f>
        <v>#REF!</v>
      </c>
      <c r="H691" s="1" t="e">
        <f>H266-#REF!</f>
        <v>#REF!</v>
      </c>
      <c r="I691" s="1" t="e">
        <f>I266-#REF!</f>
        <v>#REF!</v>
      </c>
      <c r="J691" s="1" t="e">
        <f>J266-#REF!</f>
        <v>#REF!</v>
      </c>
      <c r="K691" s="1" t="e">
        <f>K266-#REF!</f>
        <v>#REF!</v>
      </c>
      <c r="L691" s="1" t="e">
        <f>L266-#REF!</f>
        <v>#REF!</v>
      </c>
      <c r="M691" s="1" t="e">
        <f>M266-#REF!</f>
        <v>#REF!</v>
      </c>
      <c r="N691" s="1" t="e">
        <f>N266-#REF!</f>
        <v>#REF!</v>
      </c>
      <c r="O691" s="1" t="e">
        <f>O266-#REF!</f>
        <v>#REF!</v>
      </c>
      <c r="P691" s="1" t="e">
        <f>P266-#REF!</f>
        <v>#REF!</v>
      </c>
      <c r="Q691" s="1" t="e">
        <f>Q266-#REF!</f>
        <v>#REF!</v>
      </c>
      <c r="R691" s="1" t="e">
        <f>R266-#REF!</f>
        <v>#REF!</v>
      </c>
      <c r="S691" s="1" t="e">
        <f>S266-#REF!</f>
        <v>#REF!</v>
      </c>
      <c r="T691" s="1" t="e">
        <f>T266-#REF!</f>
        <v>#REF!</v>
      </c>
      <c r="U691" s="1" t="e">
        <f>U266-#REF!</f>
        <v>#REF!</v>
      </c>
      <c r="V691" s="1" t="e">
        <f>V266-#REF!</f>
        <v>#REF!</v>
      </c>
      <c r="W691" s="1" t="e">
        <f>W266-#REF!</f>
        <v>#REF!</v>
      </c>
      <c r="X691" s="1" t="e">
        <f>X266-#REF!</f>
        <v>#REF!</v>
      </c>
      <c r="Y691" s="1" t="e">
        <f>Y266-#REF!</f>
        <v>#REF!</v>
      </c>
      <c r="Z691" s="1" t="e">
        <f>Z266-#REF!</f>
        <v>#REF!</v>
      </c>
      <c r="AA691" s="1" t="e">
        <f>AA266-#REF!</f>
        <v>#REF!</v>
      </c>
      <c r="AB691" s="1" t="e">
        <f>AB266-#REF!</f>
        <v>#REF!</v>
      </c>
      <c r="AC691" s="1" t="e">
        <f>AC266-#REF!</f>
        <v>#REF!</v>
      </c>
      <c r="AD691" s="1" t="e">
        <f>AD266-#REF!</f>
        <v>#REF!</v>
      </c>
      <c r="AE691" s="1" t="e">
        <f>AE266-#REF!</f>
        <v>#REF!</v>
      </c>
      <c r="AF691" s="1" t="e">
        <f>AF266-#REF!</f>
        <v>#REF!</v>
      </c>
      <c r="AG691" s="1" t="e">
        <f>AG266-#REF!</f>
        <v>#REF!</v>
      </c>
      <c r="AH691" s="1" t="e">
        <f>AH266-#REF!</f>
        <v>#REF!</v>
      </c>
      <c r="AI691" s="1" t="e">
        <f>AI266-#REF!</f>
        <v>#REF!</v>
      </c>
      <c r="AJ691" s="1" t="e">
        <f>AJ266-#REF!</f>
        <v>#REF!</v>
      </c>
      <c r="AK691" s="1" t="e">
        <f>AK266-#REF!</f>
        <v>#REF!</v>
      </c>
      <c r="AL691" s="1" t="e">
        <f>AL266-#REF!</f>
        <v>#REF!</v>
      </c>
      <c r="AM691" s="1" t="e">
        <f>AM266-#REF!</f>
        <v>#REF!</v>
      </c>
      <c r="AN691" s="1" t="e">
        <f>AN266-#REF!</f>
        <v>#REF!</v>
      </c>
      <c r="AO691" s="1" t="e">
        <f>AO266-#REF!</f>
        <v>#REF!</v>
      </c>
      <c r="AP691" s="1" t="e">
        <f>AP266-#REF!</f>
        <v>#REF!</v>
      </c>
      <c r="AQ691" s="1" t="e">
        <f>AQ266-#REF!</f>
        <v>#REF!</v>
      </c>
      <c r="AR691" s="1" t="e">
        <f>AR266-#REF!</f>
        <v>#REF!</v>
      </c>
      <c r="AS691" s="1" t="e">
        <f>AS266-#REF!</f>
        <v>#REF!</v>
      </c>
      <c r="AT691" s="1" t="e">
        <f>AT266-#REF!</f>
        <v>#REF!</v>
      </c>
      <c r="AU691" s="1" t="e">
        <f>AU266-#REF!</f>
        <v>#REF!</v>
      </c>
      <c r="AV691" s="1" t="e">
        <f>AV266-#REF!</f>
        <v>#REF!</v>
      </c>
      <c r="AW691" s="1" t="e">
        <f>AW266-#REF!</f>
        <v>#REF!</v>
      </c>
      <c r="AX691" s="1" t="e">
        <f>AX266-#REF!</f>
        <v>#REF!</v>
      </c>
      <c r="AY691" s="1" t="e">
        <f>AY266-#REF!</f>
        <v>#REF!</v>
      </c>
      <c r="AZ691" s="1" t="e">
        <f>AZ266-#REF!</f>
        <v>#REF!</v>
      </c>
      <c r="BA691" s="1" t="e">
        <f>BA266-#REF!</f>
        <v>#REF!</v>
      </c>
      <c r="BB691" s="1" t="e">
        <f>BB266-#REF!</f>
        <v>#REF!</v>
      </c>
      <c r="BC691" s="1" t="e">
        <f>BC266-#REF!</f>
        <v>#REF!</v>
      </c>
      <c r="BD691" s="1" t="e">
        <f>BD266-#REF!</f>
        <v>#REF!</v>
      </c>
      <c r="BE691" s="1" t="e">
        <f>BE266-#REF!</f>
        <v>#REF!</v>
      </c>
      <c r="BF691" s="1" t="e">
        <f>BF266-#REF!</f>
        <v>#REF!</v>
      </c>
      <c r="BG691" s="1" t="e">
        <f>BG266-#REF!</f>
        <v>#REF!</v>
      </c>
      <c r="BH691" s="1" t="e">
        <f>BH266-#REF!</f>
        <v>#REF!</v>
      </c>
      <c r="BI691" s="1" t="e">
        <f>BI266-#REF!</f>
        <v>#REF!</v>
      </c>
      <c r="BJ691" s="1" t="e">
        <f>BJ266-#REF!</f>
        <v>#REF!</v>
      </c>
      <c r="BK691" s="1" t="e">
        <f>BK266-#REF!</f>
        <v>#REF!</v>
      </c>
      <c r="BL691" s="1" t="e">
        <f>BL266-#REF!</f>
        <v>#REF!</v>
      </c>
      <c r="BM691" s="1" t="e">
        <f>BM266-#REF!</f>
        <v>#REF!</v>
      </c>
      <c r="BN691" s="1" t="e">
        <f>BN266-#REF!</f>
        <v>#REF!</v>
      </c>
      <c r="BO691" s="1" t="e">
        <f>BO266-#REF!</f>
        <v>#REF!</v>
      </c>
      <c r="BP691" s="1" t="e">
        <f>BP266-#REF!</f>
        <v>#REF!</v>
      </c>
      <c r="BQ691" s="1" t="e">
        <f>BQ266-#REF!</f>
        <v>#REF!</v>
      </c>
      <c r="BR691" s="1" t="e">
        <f>BR266-#REF!</f>
        <v>#REF!</v>
      </c>
      <c r="BS691" s="1" t="e">
        <f>BS266-#REF!</f>
        <v>#REF!</v>
      </c>
      <c r="BT691" s="1" t="e">
        <f>BT266-#REF!</f>
        <v>#REF!</v>
      </c>
      <c r="BU691" s="1" t="e">
        <f>BU266-#REF!</f>
        <v>#REF!</v>
      </c>
      <c r="BV691" s="1" t="e">
        <f>BV266-#REF!</f>
        <v>#REF!</v>
      </c>
    </row>
    <row r="692" spans="7:74" hidden="1" x14ac:dyDescent="0.35">
      <c r="G692" s="1" t="e">
        <f>G267-#REF!</f>
        <v>#REF!</v>
      </c>
      <c r="H692" s="1" t="e">
        <f>H267-#REF!</f>
        <v>#REF!</v>
      </c>
      <c r="I692" s="1" t="e">
        <f>I267-#REF!</f>
        <v>#REF!</v>
      </c>
      <c r="J692" s="1" t="e">
        <f>J267-#REF!</f>
        <v>#REF!</v>
      </c>
      <c r="K692" s="1" t="e">
        <f>K267-#REF!</f>
        <v>#REF!</v>
      </c>
      <c r="L692" s="1" t="e">
        <f>L267-#REF!</f>
        <v>#REF!</v>
      </c>
      <c r="M692" s="1" t="e">
        <f>M267-#REF!</f>
        <v>#REF!</v>
      </c>
      <c r="N692" s="1" t="e">
        <f>N267-#REF!</f>
        <v>#REF!</v>
      </c>
      <c r="O692" s="1" t="e">
        <f>O267-#REF!</f>
        <v>#REF!</v>
      </c>
      <c r="P692" s="1" t="e">
        <f>P267-#REF!</f>
        <v>#REF!</v>
      </c>
      <c r="Q692" s="1" t="e">
        <f>Q267-#REF!</f>
        <v>#REF!</v>
      </c>
      <c r="R692" s="1" t="e">
        <f>R267-#REF!</f>
        <v>#REF!</v>
      </c>
      <c r="S692" s="1" t="e">
        <f>S267-#REF!</f>
        <v>#REF!</v>
      </c>
      <c r="T692" s="1" t="e">
        <f>T267-#REF!</f>
        <v>#REF!</v>
      </c>
      <c r="U692" s="1" t="e">
        <f>U267-#REF!</f>
        <v>#REF!</v>
      </c>
      <c r="V692" s="1" t="e">
        <f>V267-#REF!</f>
        <v>#REF!</v>
      </c>
      <c r="W692" s="1" t="e">
        <f>W267-#REF!</f>
        <v>#REF!</v>
      </c>
      <c r="X692" s="1" t="e">
        <f>X267-#REF!</f>
        <v>#REF!</v>
      </c>
      <c r="Y692" s="1" t="e">
        <f>Y267-#REF!</f>
        <v>#REF!</v>
      </c>
      <c r="Z692" s="1" t="e">
        <f>Z267-#REF!</f>
        <v>#REF!</v>
      </c>
      <c r="AA692" s="1" t="e">
        <f>AA267-#REF!</f>
        <v>#REF!</v>
      </c>
      <c r="AB692" s="1" t="e">
        <f>AB267-#REF!</f>
        <v>#REF!</v>
      </c>
      <c r="AC692" s="1" t="e">
        <f>AC267-#REF!</f>
        <v>#REF!</v>
      </c>
      <c r="AD692" s="1" t="e">
        <f>AD267-#REF!</f>
        <v>#REF!</v>
      </c>
      <c r="AE692" s="1" t="e">
        <f>AE267-#REF!</f>
        <v>#REF!</v>
      </c>
      <c r="AF692" s="1" t="e">
        <f>AF267-#REF!</f>
        <v>#REF!</v>
      </c>
      <c r="AG692" s="1" t="e">
        <f>AG267-#REF!</f>
        <v>#REF!</v>
      </c>
      <c r="AH692" s="1" t="e">
        <f>AH267-#REF!</f>
        <v>#REF!</v>
      </c>
      <c r="AI692" s="1" t="e">
        <f>AI267-#REF!</f>
        <v>#REF!</v>
      </c>
      <c r="AJ692" s="1" t="e">
        <f>AJ267-#REF!</f>
        <v>#REF!</v>
      </c>
      <c r="AK692" s="1" t="e">
        <f>AK267-#REF!</f>
        <v>#REF!</v>
      </c>
      <c r="AL692" s="1" t="e">
        <f>AL267-#REF!</f>
        <v>#REF!</v>
      </c>
      <c r="AM692" s="1" t="e">
        <f>AM267-#REF!</f>
        <v>#REF!</v>
      </c>
      <c r="AN692" s="1" t="e">
        <f>AN267-#REF!</f>
        <v>#REF!</v>
      </c>
      <c r="AO692" s="1" t="e">
        <f>AO267-#REF!</f>
        <v>#REF!</v>
      </c>
      <c r="AP692" s="1" t="e">
        <f>AP267-#REF!</f>
        <v>#REF!</v>
      </c>
      <c r="AQ692" s="1" t="e">
        <f>AQ267-#REF!</f>
        <v>#REF!</v>
      </c>
      <c r="AR692" s="1" t="e">
        <f>AR267-#REF!</f>
        <v>#REF!</v>
      </c>
      <c r="AS692" s="1" t="e">
        <f>AS267-#REF!</f>
        <v>#REF!</v>
      </c>
      <c r="AT692" s="1" t="e">
        <f>AT267-#REF!</f>
        <v>#REF!</v>
      </c>
      <c r="AU692" s="1" t="e">
        <f>AU267-#REF!</f>
        <v>#REF!</v>
      </c>
      <c r="AV692" s="1" t="e">
        <f>AV267-#REF!</f>
        <v>#REF!</v>
      </c>
      <c r="AW692" s="1" t="e">
        <f>AW267-#REF!</f>
        <v>#REF!</v>
      </c>
      <c r="AX692" s="1" t="e">
        <f>AX267-#REF!</f>
        <v>#REF!</v>
      </c>
      <c r="AY692" s="1" t="e">
        <f>AY267-#REF!</f>
        <v>#REF!</v>
      </c>
      <c r="AZ692" s="1" t="e">
        <f>AZ267-#REF!</f>
        <v>#REF!</v>
      </c>
      <c r="BA692" s="1" t="e">
        <f>BA267-#REF!</f>
        <v>#REF!</v>
      </c>
      <c r="BB692" s="1" t="e">
        <f>BB267-#REF!</f>
        <v>#REF!</v>
      </c>
      <c r="BC692" s="1" t="e">
        <f>BC267-#REF!</f>
        <v>#REF!</v>
      </c>
      <c r="BD692" s="1" t="e">
        <f>BD267-#REF!</f>
        <v>#REF!</v>
      </c>
      <c r="BE692" s="1" t="e">
        <f>BE267-#REF!</f>
        <v>#REF!</v>
      </c>
      <c r="BF692" s="1" t="e">
        <f>BF267-#REF!</f>
        <v>#REF!</v>
      </c>
      <c r="BG692" s="1" t="e">
        <f>BG267-#REF!</f>
        <v>#REF!</v>
      </c>
      <c r="BH692" s="1" t="e">
        <f>BH267-#REF!</f>
        <v>#REF!</v>
      </c>
      <c r="BI692" s="1" t="e">
        <f>BI267-#REF!</f>
        <v>#REF!</v>
      </c>
      <c r="BJ692" s="1" t="e">
        <f>BJ267-#REF!</f>
        <v>#REF!</v>
      </c>
      <c r="BK692" s="1" t="e">
        <f>BK267-#REF!</f>
        <v>#REF!</v>
      </c>
      <c r="BL692" s="1" t="e">
        <f>BL267-#REF!</f>
        <v>#REF!</v>
      </c>
      <c r="BM692" s="1" t="e">
        <f>BM267-#REF!</f>
        <v>#REF!</v>
      </c>
      <c r="BN692" s="1" t="e">
        <f>BN267-#REF!</f>
        <v>#REF!</v>
      </c>
      <c r="BO692" s="1" t="e">
        <f>BO267-#REF!</f>
        <v>#REF!</v>
      </c>
      <c r="BP692" s="1" t="e">
        <f>BP267-#REF!</f>
        <v>#REF!</v>
      </c>
      <c r="BQ692" s="1" t="e">
        <f>BQ267-#REF!</f>
        <v>#REF!</v>
      </c>
      <c r="BR692" s="1" t="e">
        <f>BR267-#REF!</f>
        <v>#REF!</v>
      </c>
      <c r="BS692" s="1" t="e">
        <f>BS267-#REF!</f>
        <v>#REF!</v>
      </c>
      <c r="BT692" s="1" t="e">
        <f>BT267-#REF!</f>
        <v>#REF!</v>
      </c>
      <c r="BU692" s="1" t="e">
        <f>BU267-#REF!</f>
        <v>#REF!</v>
      </c>
      <c r="BV692" s="1" t="e">
        <f>BV267-#REF!</f>
        <v>#REF!</v>
      </c>
    </row>
    <row r="693" spans="7:74" hidden="1" x14ac:dyDescent="0.35">
      <c r="G693" s="1" t="e">
        <f>G268-#REF!</f>
        <v>#REF!</v>
      </c>
      <c r="H693" s="1" t="e">
        <f>H268-#REF!</f>
        <v>#REF!</v>
      </c>
      <c r="I693" s="1" t="e">
        <f>I268-#REF!</f>
        <v>#REF!</v>
      </c>
      <c r="J693" s="1" t="e">
        <f>J268-#REF!</f>
        <v>#REF!</v>
      </c>
      <c r="K693" s="1" t="e">
        <f>K268-#REF!</f>
        <v>#REF!</v>
      </c>
      <c r="L693" s="1" t="e">
        <f>L268-#REF!</f>
        <v>#REF!</v>
      </c>
      <c r="M693" s="1" t="e">
        <f>M268-#REF!</f>
        <v>#REF!</v>
      </c>
      <c r="N693" s="1" t="e">
        <f>N268-#REF!</f>
        <v>#REF!</v>
      </c>
      <c r="O693" s="1" t="e">
        <f>O268-#REF!</f>
        <v>#REF!</v>
      </c>
      <c r="P693" s="1" t="e">
        <f>P268-#REF!</f>
        <v>#REF!</v>
      </c>
      <c r="Q693" s="1" t="e">
        <f>Q268-#REF!</f>
        <v>#REF!</v>
      </c>
      <c r="R693" s="1" t="e">
        <f>R268-#REF!</f>
        <v>#REF!</v>
      </c>
      <c r="S693" s="1" t="e">
        <f>S268-#REF!</f>
        <v>#REF!</v>
      </c>
      <c r="T693" s="1" t="e">
        <f>T268-#REF!</f>
        <v>#REF!</v>
      </c>
      <c r="U693" s="1" t="e">
        <f>U268-#REF!</f>
        <v>#REF!</v>
      </c>
      <c r="V693" s="1" t="e">
        <f>V268-#REF!</f>
        <v>#REF!</v>
      </c>
      <c r="W693" s="1" t="e">
        <f>W268-#REF!</f>
        <v>#REF!</v>
      </c>
      <c r="X693" s="1" t="e">
        <f>X268-#REF!</f>
        <v>#REF!</v>
      </c>
      <c r="Y693" s="1" t="e">
        <f>Y268-#REF!</f>
        <v>#REF!</v>
      </c>
      <c r="Z693" s="1" t="e">
        <f>Z268-#REF!</f>
        <v>#REF!</v>
      </c>
      <c r="AA693" s="1" t="e">
        <f>AA268-#REF!</f>
        <v>#REF!</v>
      </c>
      <c r="AB693" s="1" t="e">
        <f>AB268-#REF!</f>
        <v>#REF!</v>
      </c>
      <c r="AC693" s="1" t="e">
        <f>AC268-#REF!</f>
        <v>#REF!</v>
      </c>
      <c r="AD693" s="1" t="e">
        <f>AD268-#REF!</f>
        <v>#REF!</v>
      </c>
      <c r="AE693" s="1" t="e">
        <f>AE268-#REF!</f>
        <v>#REF!</v>
      </c>
      <c r="AF693" s="1" t="e">
        <f>AF268-#REF!</f>
        <v>#REF!</v>
      </c>
      <c r="AG693" s="1" t="e">
        <f>AG268-#REF!</f>
        <v>#REF!</v>
      </c>
      <c r="AH693" s="1" t="e">
        <f>AH268-#REF!</f>
        <v>#REF!</v>
      </c>
      <c r="AI693" s="1" t="e">
        <f>AI268-#REF!</f>
        <v>#REF!</v>
      </c>
      <c r="AJ693" s="1" t="e">
        <f>AJ268-#REF!</f>
        <v>#REF!</v>
      </c>
      <c r="AK693" s="1" t="e">
        <f>AK268-#REF!</f>
        <v>#REF!</v>
      </c>
      <c r="AL693" s="1" t="e">
        <f>AL268-#REF!</f>
        <v>#REF!</v>
      </c>
      <c r="AM693" s="1" t="e">
        <f>AM268-#REF!</f>
        <v>#REF!</v>
      </c>
      <c r="AN693" s="1" t="e">
        <f>AN268-#REF!</f>
        <v>#REF!</v>
      </c>
      <c r="AO693" s="1" t="e">
        <f>AO268-#REF!</f>
        <v>#REF!</v>
      </c>
      <c r="AP693" s="1" t="e">
        <f>AP268-#REF!</f>
        <v>#REF!</v>
      </c>
      <c r="AQ693" s="1" t="e">
        <f>AQ268-#REF!</f>
        <v>#REF!</v>
      </c>
      <c r="AR693" s="1" t="e">
        <f>AR268-#REF!</f>
        <v>#REF!</v>
      </c>
      <c r="AS693" s="1" t="e">
        <f>AS268-#REF!</f>
        <v>#REF!</v>
      </c>
      <c r="AT693" s="1" t="e">
        <f>AT268-#REF!</f>
        <v>#REF!</v>
      </c>
      <c r="AU693" s="1" t="e">
        <f>AU268-#REF!</f>
        <v>#REF!</v>
      </c>
      <c r="AV693" s="1" t="e">
        <f>AV268-#REF!</f>
        <v>#REF!</v>
      </c>
      <c r="AW693" s="1" t="e">
        <f>AW268-#REF!</f>
        <v>#REF!</v>
      </c>
      <c r="AX693" s="1" t="e">
        <f>AX268-#REF!</f>
        <v>#REF!</v>
      </c>
      <c r="AY693" s="1" t="e">
        <f>AY268-#REF!</f>
        <v>#REF!</v>
      </c>
      <c r="AZ693" s="1" t="e">
        <f>AZ268-#REF!</f>
        <v>#REF!</v>
      </c>
      <c r="BA693" s="1" t="e">
        <f>BA268-#REF!</f>
        <v>#REF!</v>
      </c>
      <c r="BB693" s="1" t="e">
        <f>BB268-#REF!</f>
        <v>#REF!</v>
      </c>
      <c r="BC693" s="1" t="e">
        <f>BC268-#REF!</f>
        <v>#REF!</v>
      </c>
      <c r="BD693" s="1" t="e">
        <f>BD268-#REF!</f>
        <v>#REF!</v>
      </c>
      <c r="BE693" s="1" t="e">
        <f>BE268-#REF!</f>
        <v>#REF!</v>
      </c>
      <c r="BF693" s="1" t="e">
        <f>BF268-#REF!</f>
        <v>#REF!</v>
      </c>
      <c r="BG693" s="1" t="e">
        <f>BG268-#REF!</f>
        <v>#REF!</v>
      </c>
      <c r="BH693" s="1" t="e">
        <f>BH268-#REF!</f>
        <v>#REF!</v>
      </c>
      <c r="BI693" s="1" t="e">
        <f>BI268-#REF!</f>
        <v>#REF!</v>
      </c>
      <c r="BJ693" s="1" t="e">
        <f>BJ268-#REF!</f>
        <v>#REF!</v>
      </c>
      <c r="BK693" s="1" t="e">
        <f>BK268-#REF!</f>
        <v>#REF!</v>
      </c>
      <c r="BL693" s="1" t="e">
        <f>BL268-#REF!</f>
        <v>#REF!</v>
      </c>
      <c r="BM693" s="1" t="e">
        <f>BM268-#REF!</f>
        <v>#REF!</v>
      </c>
      <c r="BN693" s="1" t="e">
        <f>BN268-#REF!</f>
        <v>#REF!</v>
      </c>
      <c r="BO693" s="1" t="e">
        <f>BO268-#REF!</f>
        <v>#REF!</v>
      </c>
      <c r="BP693" s="1" t="e">
        <f>BP268-#REF!</f>
        <v>#REF!</v>
      </c>
      <c r="BQ693" s="1" t="e">
        <f>BQ268-#REF!</f>
        <v>#REF!</v>
      </c>
      <c r="BR693" s="1" t="e">
        <f>BR268-#REF!</f>
        <v>#REF!</v>
      </c>
      <c r="BS693" s="1" t="e">
        <f>BS268-#REF!</f>
        <v>#REF!</v>
      </c>
      <c r="BT693" s="1" t="e">
        <f>BT268-#REF!</f>
        <v>#REF!</v>
      </c>
      <c r="BU693" s="1" t="e">
        <f>BU268-#REF!</f>
        <v>#REF!</v>
      </c>
      <c r="BV693" s="1" t="e">
        <f>BV268-#REF!</f>
        <v>#REF!</v>
      </c>
    </row>
    <row r="694" spans="7:74" hidden="1" x14ac:dyDescent="0.35">
      <c r="G694" s="1" t="e">
        <f>G269-#REF!</f>
        <v>#REF!</v>
      </c>
      <c r="H694" s="1" t="e">
        <f>H269-#REF!</f>
        <v>#REF!</v>
      </c>
      <c r="I694" s="1" t="e">
        <f>I269-#REF!</f>
        <v>#REF!</v>
      </c>
      <c r="J694" s="1" t="e">
        <f>J269-#REF!</f>
        <v>#REF!</v>
      </c>
      <c r="K694" s="1" t="e">
        <f>K269-#REF!</f>
        <v>#REF!</v>
      </c>
      <c r="L694" s="1" t="e">
        <f>L269-#REF!</f>
        <v>#REF!</v>
      </c>
      <c r="M694" s="1" t="e">
        <f>M269-#REF!</f>
        <v>#REF!</v>
      </c>
      <c r="N694" s="1" t="e">
        <f>N269-#REF!</f>
        <v>#REF!</v>
      </c>
      <c r="O694" s="1" t="e">
        <f>O269-#REF!</f>
        <v>#REF!</v>
      </c>
      <c r="P694" s="1" t="e">
        <f>P269-#REF!</f>
        <v>#REF!</v>
      </c>
      <c r="Q694" s="1" t="e">
        <f>Q269-#REF!</f>
        <v>#REF!</v>
      </c>
      <c r="R694" s="1" t="e">
        <f>R269-#REF!</f>
        <v>#REF!</v>
      </c>
      <c r="S694" s="1" t="e">
        <f>S269-#REF!</f>
        <v>#REF!</v>
      </c>
      <c r="T694" s="1" t="e">
        <f>T269-#REF!</f>
        <v>#REF!</v>
      </c>
      <c r="U694" s="1" t="e">
        <f>U269-#REF!</f>
        <v>#REF!</v>
      </c>
      <c r="V694" s="1" t="e">
        <f>V269-#REF!</f>
        <v>#REF!</v>
      </c>
      <c r="W694" s="1" t="e">
        <f>W269-#REF!</f>
        <v>#REF!</v>
      </c>
      <c r="X694" s="1" t="e">
        <f>X269-#REF!</f>
        <v>#REF!</v>
      </c>
      <c r="Y694" s="1" t="e">
        <f>Y269-#REF!</f>
        <v>#REF!</v>
      </c>
      <c r="Z694" s="1" t="e">
        <f>Z269-#REF!</f>
        <v>#REF!</v>
      </c>
      <c r="AA694" s="1" t="e">
        <f>AA269-#REF!</f>
        <v>#REF!</v>
      </c>
      <c r="AB694" s="1" t="e">
        <f>AB269-#REF!</f>
        <v>#REF!</v>
      </c>
      <c r="AC694" s="1" t="e">
        <f>AC269-#REF!</f>
        <v>#REF!</v>
      </c>
      <c r="AD694" s="1" t="e">
        <f>AD269-#REF!</f>
        <v>#REF!</v>
      </c>
      <c r="AE694" s="1" t="e">
        <f>AE269-#REF!</f>
        <v>#REF!</v>
      </c>
      <c r="AF694" s="1" t="e">
        <f>AF269-#REF!</f>
        <v>#REF!</v>
      </c>
      <c r="AG694" s="1" t="e">
        <f>AG269-#REF!</f>
        <v>#REF!</v>
      </c>
      <c r="AH694" s="1" t="e">
        <f>AH269-#REF!</f>
        <v>#REF!</v>
      </c>
      <c r="AI694" s="1" t="e">
        <f>AI269-#REF!</f>
        <v>#REF!</v>
      </c>
      <c r="AJ694" s="1" t="e">
        <f>AJ269-#REF!</f>
        <v>#REF!</v>
      </c>
      <c r="AK694" s="1" t="e">
        <f>AK269-#REF!</f>
        <v>#REF!</v>
      </c>
      <c r="AL694" s="1" t="e">
        <f>AL269-#REF!</f>
        <v>#REF!</v>
      </c>
      <c r="AM694" s="1" t="e">
        <f>AM269-#REF!</f>
        <v>#REF!</v>
      </c>
      <c r="AN694" s="1" t="e">
        <f>AN269-#REF!</f>
        <v>#REF!</v>
      </c>
      <c r="AO694" s="1" t="e">
        <f>AO269-#REF!</f>
        <v>#REF!</v>
      </c>
      <c r="AP694" s="1" t="e">
        <f>AP269-#REF!</f>
        <v>#REF!</v>
      </c>
      <c r="AQ694" s="1" t="e">
        <f>AQ269-#REF!</f>
        <v>#REF!</v>
      </c>
      <c r="AR694" s="1" t="e">
        <f>AR269-#REF!</f>
        <v>#REF!</v>
      </c>
      <c r="AS694" s="1" t="e">
        <f>AS269-#REF!</f>
        <v>#REF!</v>
      </c>
      <c r="AT694" s="1" t="e">
        <f>AT269-#REF!</f>
        <v>#REF!</v>
      </c>
      <c r="AU694" s="1" t="e">
        <f>AU269-#REF!</f>
        <v>#REF!</v>
      </c>
      <c r="AV694" s="1" t="e">
        <f>AV269-#REF!</f>
        <v>#REF!</v>
      </c>
      <c r="AW694" s="1" t="e">
        <f>AW269-#REF!</f>
        <v>#REF!</v>
      </c>
      <c r="AX694" s="1" t="e">
        <f>AX269-#REF!</f>
        <v>#REF!</v>
      </c>
      <c r="AY694" s="1" t="e">
        <f>AY269-#REF!</f>
        <v>#REF!</v>
      </c>
      <c r="AZ694" s="1" t="e">
        <f>AZ269-#REF!</f>
        <v>#REF!</v>
      </c>
      <c r="BA694" s="1" t="e">
        <f>BA269-#REF!</f>
        <v>#REF!</v>
      </c>
      <c r="BB694" s="1" t="e">
        <f>BB269-#REF!</f>
        <v>#REF!</v>
      </c>
      <c r="BC694" s="1" t="e">
        <f>BC269-#REF!</f>
        <v>#REF!</v>
      </c>
      <c r="BD694" s="1" t="e">
        <f>BD269-#REF!</f>
        <v>#REF!</v>
      </c>
      <c r="BE694" s="1" t="e">
        <f>BE269-#REF!</f>
        <v>#REF!</v>
      </c>
      <c r="BF694" s="1" t="e">
        <f>BF269-#REF!</f>
        <v>#REF!</v>
      </c>
      <c r="BG694" s="1" t="e">
        <f>BG269-#REF!</f>
        <v>#REF!</v>
      </c>
      <c r="BH694" s="1" t="e">
        <f>BH269-#REF!</f>
        <v>#REF!</v>
      </c>
      <c r="BI694" s="1" t="e">
        <f>BI269-#REF!</f>
        <v>#REF!</v>
      </c>
      <c r="BJ694" s="1" t="e">
        <f>BJ269-#REF!</f>
        <v>#REF!</v>
      </c>
      <c r="BK694" s="1" t="e">
        <f>BK269-#REF!</f>
        <v>#REF!</v>
      </c>
      <c r="BL694" s="1" t="e">
        <f>BL269-#REF!</f>
        <v>#REF!</v>
      </c>
      <c r="BM694" s="1" t="e">
        <f>BM269-#REF!</f>
        <v>#REF!</v>
      </c>
      <c r="BN694" s="1" t="e">
        <f>BN269-#REF!</f>
        <v>#REF!</v>
      </c>
      <c r="BO694" s="1" t="e">
        <f>BO269-#REF!</f>
        <v>#REF!</v>
      </c>
      <c r="BP694" s="1" t="e">
        <f>BP269-#REF!</f>
        <v>#REF!</v>
      </c>
      <c r="BQ694" s="1" t="e">
        <f>BQ269-#REF!</f>
        <v>#REF!</v>
      </c>
      <c r="BR694" s="1" t="e">
        <f>BR269-#REF!</f>
        <v>#REF!</v>
      </c>
      <c r="BS694" s="1" t="e">
        <f>BS269-#REF!</f>
        <v>#REF!</v>
      </c>
      <c r="BT694" s="1" t="e">
        <f>BT269-#REF!</f>
        <v>#REF!</v>
      </c>
      <c r="BU694" s="1" t="e">
        <f>BU269-#REF!</f>
        <v>#REF!</v>
      </c>
      <c r="BV694" s="1" t="e">
        <f>BV269-#REF!</f>
        <v>#REF!</v>
      </c>
    </row>
    <row r="695" spans="7:74" hidden="1" x14ac:dyDescent="0.35">
      <c r="G695" s="1" t="e">
        <f>G271-#REF!</f>
        <v>#REF!</v>
      </c>
      <c r="H695" s="1" t="e">
        <f>H271-#REF!</f>
        <v>#REF!</v>
      </c>
      <c r="I695" s="1" t="e">
        <f>I271-#REF!</f>
        <v>#REF!</v>
      </c>
      <c r="J695" s="1" t="e">
        <f>J271-#REF!</f>
        <v>#REF!</v>
      </c>
      <c r="K695" s="1" t="e">
        <f>K271-#REF!</f>
        <v>#REF!</v>
      </c>
      <c r="L695" s="1" t="e">
        <f>L271-#REF!</f>
        <v>#REF!</v>
      </c>
      <c r="M695" s="1" t="e">
        <f>M271-#REF!</f>
        <v>#REF!</v>
      </c>
      <c r="N695" s="1" t="e">
        <f>N271-#REF!</f>
        <v>#REF!</v>
      </c>
      <c r="O695" s="1" t="e">
        <f>O271-#REF!</f>
        <v>#REF!</v>
      </c>
      <c r="P695" s="1" t="e">
        <f>P271-#REF!</f>
        <v>#REF!</v>
      </c>
      <c r="Q695" s="1" t="e">
        <f>Q271-#REF!</f>
        <v>#REF!</v>
      </c>
      <c r="R695" s="1" t="e">
        <f>R271-#REF!</f>
        <v>#REF!</v>
      </c>
      <c r="S695" s="1" t="e">
        <f>S271-#REF!</f>
        <v>#REF!</v>
      </c>
      <c r="T695" s="1" t="e">
        <f>T271-#REF!</f>
        <v>#REF!</v>
      </c>
      <c r="U695" s="1" t="e">
        <f>U271-#REF!</f>
        <v>#REF!</v>
      </c>
      <c r="V695" s="1" t="e">
        <f>V271-#REF!</f>
        <v>#REF!</v>
      </c>
      <c r="W695" s="1" t="e">
        <f>W271-#REF!</f>
        <v>#REF!</v>
      </c>
      <c r="X695" s="1" t="e">
        <f>X271-#REF!</f>
        <v>#REF!</v>
      </c>
      <c r="Y695" s="1" t="e">
        <f>Y271-#REF!</f>
        <v>#REF!</v>
      </c>
      <c r="Z695" s="1" t="e">
        <f>Z271-#REF!</f>
        <v>#REF!</v>
      </c>
      <c r="AA695" s="1" t="e">
        <f>AA271-#REF!</f>
        <v>#REF!</v>
      </c>
      <c r="AB695" s="1" t="e">
        <f>AB271-#REF!</f>
        <v>#REF!</v>
      </c>
      <c r="AC695" s="1" t="e">
        <f>AC271-#REF!</f>
        <v>#REF!</v>
      </c>
      <c r="AD695" s="1" t="e">
        <f>AD271-#REF!</f>
        <v>#REF!</v>
      </c>
      <c r="AE695" s="1" t="e">
        <f>AE271-#REF!</f>
        <v>#REF!</v>
      </c>
      <c r="AF695" s="1" t="e">
        <f>AF271-#REF!</f>
        <v>#REF!</v>
      </c>
      <c r="AG695" s="1" t="e">
        <f>AG271-#REF!</f>
        <v>#REF!</v>
      </c>
      <c r="AH695" s="1" t="e">
        <f>AH271-#REF!</f>
        <v>#REF!</v>
      </c>
      <c r="AI695" s="1" t="e">
        <f>AI271-#REF!</f>
        <v>#REF!</v>
      </c>
      <c r="AJ695" s="1" t="e">
        <f>AJ271-#REF!</f>
        <v>#REF!</v>
      </c>
      <c r="AK695" s="1" t="e">
        <f>AK271-#REF!</f>
        <v>#REF!</v>
      </c>
      <c r="AL695" s="1" t="e">
        <f>AL271-#REF!</f>
        <v>#REF!</v>
      </c>
      <c r="AM695" s="1" t="e">
        <f>AM271-#REF!</f>
        <v>#REF!</v>
      </c>
      <c r="AN695" s="1" t="e">
        <f>AN271-#REF!</f>
        <v>#REF!</v>
      </c>
      <c r="AO695" s="1" t="e">
        <f>AO271-#REF!</f>
        <v>#REF!</v>
      </c>
      <c r="AP695" s="1" t="e">
        <f>AP271-#REF!</f>
        <v>#REF!</v>
      </c>
      <c r="AQ695" s="1" t="e">
        <f>AQ271-#REF!</f>
        <v>#REF!</v>
      </c>
      <c r="AR695" s="1" t="e">
        <f>AR271-#REF!</f>
        <v>#REF!</v>
      </c>
      <c r="AS695" s="1" t="e">
        <f>AS271-#REF!</f>
        <v>#REF!</v>
      </c>
      <c r="AT695" s="1" t="e">
        <f>AT271-#REF!</f>
        <v>#REF!</v>
      </c>
      <c r="AU695" s="1" t="e">
        <f>AU271-#REF!</f>
        <v>#REF!</v>
      </c>
      <c r="AV695" s="1" t="e">
        <f>AV271-#REF!</f>
        <v>#REF!</v>
      </c>
      <c r="AW695" s="1" t="e">
        <f>AW271-#REF!</f>
        <v>#REF!</v>
      </c>
      <c r="AX695" s="1" t="e">
        <f>AX271-#REF!</f>
        <v>#REF!</v>
      </c>
      <c r="AY695" s="1" t="e">
        <f>AY271-#REF!</f>
        <v>#REF!</v>
      </c>
      <c r="AZ695" s="1" t="e">
        <f>AZ271-#REF!</f>
        <v>#REF!</v>
      </c>
      <c r="BA695" s="1" t="e">
        <f>BA271-#REF!</f>
        <v>#REF!</v>
      </c>
      <c r="BB695" s="1" t="e">
        <f>BB271-#REF!</f>
        <v>#REF!</v>
      </c>
      <c r="BC695" s="1" t="e">
        <f>BC271-#REF!</f>
        <v>#REF!</v>
      </c>
      <c r="BD695" s="1" t="e">
        <f>BD271-#REF!</f>
        <v>#REF!</v>
      </c>
      <c r="BE695" s="1" t="e">
        <f>BE271-#REF!</f>
        <v>#REF!</v>
      </c>
      <c r="BF695" s="1" t="e">
        <f>BF271-#REF!</f>
        <v>#REF!</v>
      </c>
      <c r="BG695" s="1" t="e">
        <f>BG271-#REF!</f>
        <v>#REF!</v>
      </c>
      <c r="BH695" s="1" t="e">
        <f>BH271-#REF!</f>
        <v>#REF!</v>
      </c>
      <c r="BI695" s="1" t="e">
        <f>BI271-#REF!</f>
        <v>#REF!</v>
      </c>
      <c r="BJ695" s="1" t="e">
        <f>BJ271-#REF!</f>
        <v>#REF!</v>
      </c>
      <c r="BK695" s="1" t="e">
        <f>BK271-#REF!</f>
        <v>#REF!</v>
      </c>
      <c r="BL695" s="1" t="e">
        <f>BL271-#REF!</f>
        <v>#REF!</v>
      </c>
      <c r="BM695" s="1" t="e">
        <f>BM271-#REF!</f>
        <v>#REF!</v>
      </c>
      <c r="BN695" s="1" t="e">
        <f>BN271-#REF!</f>
        <v>#REF!</v>
      </c>
      <c r="BO695" s="1" t="e">
        <f>BO271-#REF!</f>
        <v>#REF!</v>
      </c>
      <c r="BP695" s="1" t="e">
        <f>BP271-#REF!</f>
        <v>#REF!</v>
      </c>
      <c r="BQ695" s="1" t="e">
        <f>BQ271-#REF!</f>
        <v>#REF!</v>
      </c>
      <c r="BR695" s="1" t="e">
        <f>BR271-#REF!</f>
        <v>#REF!</v>
      </c>
      <c r="BS695" s="1" t="e">
        <f>BS271-#REF!</f>
        <v>#REF!</v>
      </c>
      <c r="BT695" s="1" t="e">
        <f>BT271-#REF!</f>
        <v>#REF!</v>
      </c>
      <c r="BU695" s="1" t="e">
        <f>BU271-#REF!</f>
        <v>#REF!</v>
      </c>
      <c r="BV695" s="1" t="e">
        <f>BV271-#REF!</f>
        <v>#REF!</v>
      </c>
    </row>
    <row r="696" spans="7:74" hidden="1" x14ac:dyDescent="0.35">
      <c r="G696" s="1" t="e">
        <f>#REF!-#REF!</f>
        <v>#REF!</v>
      </c>
      <c r="H696" s="1" t="e">
        <f>#REF!-#REF!</f>
        <v>#REF!</v>
      </c>
      <c r="I696" s="1" t="e">
        <f>#REF!-#REF!</f>
        <v>#REF!</v>
      </c>
      <c r="J696" s="1" t="e">
        <f>#REF!-#REF!</f>
        <v>#REF!</v>
      </c>
      <c r="K696" s="1" t="e">
        <f>#REF!-#REF!</f>
        <v>#REF!</v>
      </c>
      <c r="L696" s="1" t="e">
        <f>#REF!-#REF!</f>
        <v>#REF!</v>
      </c>
      <c r="M696" s="1" t="e">
        <f>#REF!-#REF!</f>
        <v>#REF!</v>
      </c>
      <c r="N696" s="1" t="e">
        <f>#REF!-#REF!</f>
        <v>#REF!</v>
      </c>
      <c r="O696" s="1" t="e">
        <f>#REF!-#REF!</f>
        <v>#REF!</v>
      </c>
      <c r="P696" s="1" t="e">
        <f>#REF!-#REF!</f>
        <v>#REF!</v>
      </c>
      <c r="Q696" s="1" t="e">
        <f>#REF!-#REF!</f>
        <v>#REF!</v>
      </c>
      <c r="R696" s="1" t="e">
        <f>#REF!-#REF!</f>
        <v>#REF!</v>
      </c>
      <c r="S696" s="1" t="e">
        <f>#REF!-#REF!</f>
        <v>#REF!</v>
      </c>
      <c r="T696" s="1" t="e">
        <f>#REF!-#REF!</f>
        <v>#REF!</v>
      </c>
      <c r="U696" s="1" t="e">
        <f>#REF!-#REF!</f>
        <v>#REF!</v>
      </c>
      <c r="V696" s="1" t="e">
        <f>#REF!-#REF!</f>
        <v>#REF!</v>
      </c>
      <c r="W696" s="1" t="e">
        <f>#REF!-#REF!</f>
        <v>#REF!</v>
      </c>
      <c r="X696" s="1" t="e">
        <f>#REF!-#REF!</f>
        <v>#REF!</v>
      </c>
      <c r="Y696" s="1" t="e">
        <f>#REF!-#REF!</f>
        <v>#REF!</v>
      </c>
      <c r="Z696" s="1" t="e">
        <f>#REF!-#REF!</f>
        <v>#REF!</v>
      </c>
      <c r="AA696" s="1" t="e">
        <f>#REF!-#REF!</f>
        <v>#REF!</v>
      </c>
      <c r="AB696" s="1" t="e">
        <f>#REF!-#REF!</f>
        <v>#REF!</v>
      </c>
      <c r="AC696" s="1" t="e">
        <f>#REF!-#REF!</f>
        <v>#REF!</v>
      </c>
      <c r="AD696" s="1" t="e">
        <f>#REF!-#REF!</f>
        <v>#REF!</v>
      </c>
      <c r="AE696" s="1" t="e">
        <f>#REF!-#REF!</f>
        <v>#REF!</v>
      </c>
      <c r="AF696" s="1" t="e">
        <f>#REF!-#REF!</f>
        <v>#REF!</v>
      </c>
      <c r="AG696" s="1" t="e">
        <f>#REF!-#REF!</f>
        <v>#REF!</v>
      </c>
      <c r="AH696" s="1" t="e">
        <f>#REF!-#REF!</f>
        <v>#REF!</v>
      </c>
      <c r="AI696" s="1" t="e">
        <f>#REF!-#REF!</f>
        <v>#REF!</v>
      </c>
      <c r="AJ696" s="1" t="e">
        <f>#REF!-#REF!</f>
        <v>#REF!</v>
      </c>
      <c r="AK696" s="1" t="e">
        <f>#REF!-#REF!</f>
        <v>#REF!</v>
      </c>
      <c r="AL696" s="1" t="e">
        <f>#REF!-#REF!</f>
        <v>#REF!</v>
      </c>
      <c r="AM696" s="1" t="e">
        <f>#REF!-#REF!</f>
        <v>#REF!</v>
      </c>
      <c r="AN696" s="1" t="e">
        <f>#REF!-#REF!</f>
        <v>#REF!</v>
      </c>
      <c r="AO696" s="1" t="e">
        <f>#REF!-#REF!</f>
        <v>#REF!</v>
      </c>
      <c r="AP696" s="1" t="e">
        <f>#REF!-#REF!</f>
        <v>#REF!</v>
      </c>
      <c r="AQ696" s="1" t="e">
        <f>#REF!-#REF!</f>
        <v>#REF!</v>
      </c>
      <c r="AR696" s="1" t="e">
        <f>#REF!-#REF!</f>
        <v>#REF!</v>
      </c>
      <c r="AS696" s="1" t="e">
        <f>#REF!-#REF!</f>
        <v>#REF!</v>
      </c>
      <c r="AT696" s="1" t="e">
        <f>#REF!-#REF!</f>
        <v>#REF!</v>
      </c>
      <c r="AU696" s="1" t="e">
        <f>#REF!-#REF!</f>
        <v>#REF!</v>
      </c>
      <c r="AV696" s="1" t="e">
        <f>#REF!-#REF!</f>
        <v>#REF!</v>
      </c>
      <c r="AW696" s="1" t="e">
        <f>#REF!-#REF!</f>
        <v>#REF!</v>
      </c>
      <c r="AX696" s="1" t="e">
        <f>#REF!-#REF!</f>
        <v>#REF!</v>
      </c>
      <c r="AY696" s="1" t="e">
        <f>#REF!-#REF!</f>
        <v>#REF!</v>
      </c>
      <c r="AZ696" s="1" t="e">
        <f>#REF!-#REF!</f>
        <v>#REF!</v>
      </c>
      <c r="BA696" s="1" t="e">
        <f>#REF!-#REF!</f>
        <v>#REF!</v>
      </c>
      <c r="BB696" s="1" t="e">
        <f>#REF!-#REF!</f>
        <v>#REF!</v>
      </c>
      <c r="BC696" s="1" t="e">
        <f>#REF!-#REF!</f>
        <v>#REF!</v>
      </c>
      <c r="BD696" s="1" t="e">
        <f>#REF!-#REF!</f>
        <v>#REF!</v>
      </c>
      <c r="BE696" s="1" t="e">
        <f>#REF!-#REF!</f>
        <v>#REF!</v>
      </c>
      <c r="BF696" s="1" t="e">
        <f>#REF!-#REF!</f>
        <v>#REF!</v>
      </c>
      <c r="BG696" s="1" t="e">
        <f>#REF!-#REF!</f>
        <v>#REF!</v>
      </c>
      <c r="BH696" s="1" t="e">
        <f>#REF!-#REF!</f>
        <v>#REF!</v>
      </c>
      <c r="BI696" s="1" t="e">
        <f>#REF!-#REF!</f>
        <v>#REF!</v>
      </c>
      <c r="BJ696" s="1" t="e">
        <f>#REF!-#REF!</f>
        <v>#REF!</v>
      </c>
      <c r="BK696" s="1" t="e">
        <f>#REF!-#REF!</f>
        <v>#REF!</v>
      </c>
      <c r="BL696" s="1" t="e">
        <f>#REF!-#REF!</f>
        <v>#REF!</v>
      </c>
      <c r="BM696" s="1" t="e">
        <f>#REF!-#REF!</f>
        <v>#REF!</v>
      </c>
      <c r="BN696" s="1" t="e">
        <f>#REF!-#REF!</f>
        <v>#REF!</v>
      </c>
      <c r="BO696" s="1" t="e">
        <f>#REF!-#REF!</f>
        <v>#REF!</v>
      </c>
      <c r="BP696" s="1" t="e">
        <f>#REF!-#REF!</f>
        <v>#REF!</v>
      </c>
      <c r="BQ696" s="1" t="e">
        <f>#REF!-#REF!</f>
        <v>#REF!</v>
      </c>
      <c r="BR696" s="1" t="e">
        <f>#REF!-#REF!</f>
        <v>#REF!</v>
      </c>
      <c r="BS696" s="1" t="e">
        <f>#REF!-#REF!</f>
        <v>#REF!</v>
      </c>
      <c r="BT696" s="1" t="e">
        <f>#REF!-#REF!</f>
        <v>#REF!</v>
      </c>
      <c r="BU696" s="1" t="e">
        <f>#REF!-#REF!</f>
        <v>#REF!</v>
      </c>
      <c r="BV696" s="1" t="e">
        <f>#REF!-#REF!</f>
        <v>#REF!</v>
      </c>
    </row>
    <row r="697" spans="7:74" hidden="1" x14ac:dyDescent="0.35">
      <c r="G697" s="1" t="e">
        <f>G272-#REF!</f>
        <v>#REF!</v>
      </c>
      <c r="H697" s="1" t="e">
        <f>H272-#REF!</f>
        <v>#REF!</v>
      </c>
      <c r="I697" s="1" t="e">
        <f>I272-#REF!</f>
        <v>#REF!</v>
      </c>
      <c r="J697" s="1" t="e">
        <f>J272-#REF!</f>
        <v>#REF!</v>
      </c>
      <c r="K697" s="1" t="e">
        <f>K272-#REF!</f>
        <v>#REF!</v>
      </c>
      <c r="L697" s="1" t="e">
        <f>L272-#REF!</f>
        <v>#REF!</v>
      </c>
      <c r="M697" s="1" t="e">
        <f>M272-#REF!</f>
        <v>#REF!</v>
      </c>
      <c r="N697" s="1" t="e">
        <f>N272-#REF!</f>
        <v>#REF!</v>
      </c>
      <c r="O697" s="1" t="e">
        <f>O272-#REF!</f>
        <v>#REF!</v>
      </c>
      <c r="P697" s="1" t="e">
        <f>P272-#REF!</f>
        <v>#REF!</v>
      </c>
      <c r="Q697" s="1" t="e">
        <f>Q272-#REF!</f>
        <v>#REF!</v>
      </c>
      <c r="R697" s="1" t="e">
        <f>R272-#REF!</f>
        <v>#REF!</v>
      </c>
      <c r="S697" s="1" t="e">
        <f>S272-#REF!</f>
        <v>#REF!</v>
      </c>
      <c r="T697" s="1" t="e">
        <f>T272-#REF!</f>
        <v>#REF!</v>
      </c>
      <c r="U697" s="1" t="e">
        <f>U272-#REF!</f>
        <v>#REF!</v>
      </c>
      <c r="V697" s="1" t="e">
        <f>V272-#REF!</f>
        <v>#REF!</v>
      </c>
      <c r="W697" s="1" t="e">
        <f>W272-#REF!</f>
        <v>#REF!</v>
      </c>
      <c r="X697" s="1" t="e">
        <f>X272-#REF!</f>
        <v>#REF!</v>
      </c>
      <c r="Y697" s="1" t="e">
        <f>Y272-#REF!</f>
        <v>#REF!</v>
      </c>
      <c r="Z697" s="1" t="e">
        <f>Z272-#REF!</f>
        <v>#REF!</v>
      </c>
      <c r="AA697" s="1" t="e">
        <f>AA272-#REF!</f>
        <v>#REF!</v>
      </c>
      <c r="AB697" s="1" t="e">
        <f>AB272-#REF!</f>
        <v>#REF!</v>
      </c>
      <c r="AC697" s="1" t="e">
        <f>AC272-#REF!</f>
        <v>#REF!</v>
      </c>
      <c r="AD697" s="1" t="e">
        <f>AD272-#REF!</f>
        <v>#REF!</v>
      </c>
      <c r="AE697" s="1" t="e">
        <f>AE272-#REF!</f>
        <v>#REF!</v>
      </c>
      <c r="AF697" s="1" t="e">
        <f>AF272-#REF!</f>
        <v>#REF!</v>
      </c>
      <c r="AG697" s="1" t="e">
        <f>AG272-#REF!</f>
        <v>#REF!</v>
      </c>
      <c r="AH697" s="1" t="e">
        <f>AH272-#REF!</f>
        <v>#REF!</v>
      </c>
      <c r="AI697" s="1" t="e">
        <f>AI272-#REF!</f>
        <v>#REF!</v>
      </c>
      <c r="AJ697" s="1" t="e">
        <f>AJ272-#REF!</f>
        <v>#REF!</v>
      </c>
      <c r="AK697" s="1" t="e">
        <f>AK272-#REF!</f>
        <v>#REF!</v>
      </c>
      <c r="AL697" s="1" t="e">
        <f>AL272-#REF!</f>
        <v>#REF!</v>
      </c>
      <c r="AM697" s="1" t="e">
        <f>AM272-#REF!</f>
        <v>#REF!</v>
      </c>
      <c r="AN697" s="1" t="e">
        <f>AN272-#REF!</f>
        <v>#REF!</v>
      </c>
      <c r="AO697" s="1" t="e">
        <f>AO272-#REF!</f>
        <v>#REF!</v>
      </c>
      <c r="AP697" s="1" t="e">
        <f>AP272-#REF!</f>
        <v>#REF!</v>
      </c>
      <c r="AQ697" s="1" t="e">
        <f>AQ272-#REF!</f>
        <v>#REF!</v>
      </c>
      <c r="AR697" s="1" t="e">
        <f>AR272-#REF!</f>
        <v>#REF!</v>
      </c>
      <c r="AS697" s="1" t="e">
        <f>AS272-#REF!</f>
        <v>#REF!</v>
      </c>
      <c r="AT697" s="1" t="e">
        <f>AT272-#REF!</f>
        <v>#REF!</v>
      </c>
      <c r="AU697" s="1" t="e">
        <f>AU272-#REF!</f>
        <v>#REF!</v>
      </c>
      <c r="AV697" s="1" t="e">
        <f>AV272-#REF!</f>
        <v>#REF!</v>
      </c>
      <c r="AW697" s="1" t="e">
        <f>AW272-#REF!</f>
        <v>#REF!</v>
      </c>
      <c r="AX697" s="1" t="e">
        <f>AX272-#REF!</f>
        <v>#REF!</v>
      </c>
      <c r="AY697" s="1" t="e">
        <f>AY272-#REF!</f>
        <v>#REF!</v>
      </c>
      <c r="AZ697" s="1" t="e">
        <f>AZ272-#REF!</f>
        <v>#REF!</v>
      </c>
      <c r="BA697" s="1" t="e">
        <f>BA272-#REF!</f>
        <v>#REF!</v>
      </c>
      <c r="BB697" s="1" t="e">
        <f>BB272-#REF!</f>
        <v>#REF!</v>
      </c>
      <c r="BC697" s="1" t="e">
        <f>BC272-#REF!</f>
        <v>#REF!</v>
      </c>
      <c r="BD697" s="1" t="e">
        <f>BD272-#REF!</f>
        <v>#REF!</v>
      </c>
      <c r="BE697" s="1" t="e">
        <f>BE272-#REF!</f>
        <v>#REF!</v>
      </c>
      <c r="BF697" s="1" t="e">
        <f>BF272-#REF!</f>
        <v>#REF!</v>
      </c>
      <c r="BG697" s="1" t="e">
        <f>BG272-#REF!</f>
        <v>#REF!</v>
      </c>
      <c r="BH697" s="1" t="e">
        <f>BH272-#REF!</f>
        <v>#REF!</v>
      </c>
      <c r="BI697" s="1" t="e">
        <f>BI272-#REF!</f>
        <v>#REF!</v>
      </c>
      <c r="BJ697" s="1" t="e">
        <f>BJ272-#REF!</f>
        <v>#REF!</v>
      </c>
      <c r="BK697" s="1" t="e">
        <f>BK272-#REF!</f>
        <v>#REF!</v>
      </c>
      <c r="BL697" s="1" t="e">
        <f>BL272-#REF!</f>
        <v>#REF!</v>
      </c>
      <c r="BM697" s="1" t="e">
        <f>BM272-#REF!</f>
        <v>#REF!</v>
      </c>
      <c r="BN697" s="1" t="e">
        <f>BN272-#REF!</f>
        <v>#REF!</v>
      </c>
      <c r="BO697" s="1" t="e">
        <f>BO272-#REF!</f>
        <v>#REF!</v>
      </c>
      <c r="BP697" s="1" t="e">
        <f>BP272-#REF!</f>
        <v>#REF!</v>
      </c>
      <c r="BQ697" s="1" t="e">
        <f>BQ272-#REF!</f>
        <v>#REF!</v>
      </c>
      <c r="BR697" s="1" t="e">
        <f>BR272-#REF!</f>
        <v>#REF!</v>
      </c>
      <c r="BS697" s="1" t="e">
        <f>BS272-#REF!</f>
        <v>#REF!</v>
      </c>
      <c r="BT697" s="1" t="e">
        <f>BT272-#REF!</f>
        <v>#REF!</v>
      </c>
      <c r="BU697" s="1" t="e">
        <f>BU272-#REF!</f>
        <v>#REF!</v>
      </c>
      <c r="BV697" s="1" t="e">
        <f>BV272-#REF!</f>
        <v>#REF!</v>
      </c>
    </row>
    <row r="698" spans="7:74" hidden="1" x14ac:dyDescent="0.35">
      <c r="G698" s="1" t="e">
        <f>G273-#REF!</f>
        <v>#REF!</v>
      </c>
      <c r="H698" s="1" t="e">
        <f>H273-#REF!</f>
        <v>#REF!</v>
      </c>
      <c r="I698" s="1" t="e">
        <f>I273-#REF!</f>
        <v>#REF!</v>
      </c>
      <c r="J698" s="1" t="e">
        <f>J273-#REF!</f>
        <v>#REF!</v>
      </c>
      <c r="K698" s="1" t="e">
        <f>K273-#REF!</f>
        <v>#REF!</v>
      </c>
      <c r="L698" s="1" t="e">
        <f>L273-#REF!</f>
        <v>#REF!</v>
      </c>
      <c r="M698" s="1" t="e">
        <f>M273-#REF!</f>
        <v>#REF!</v>
      </c>
      <c r="N698" s="1" t="e">
        <f>N273-#REF!</f>
        <v>#REF!</v>
      </c>
      <c r="O698" s="1" t="e">
        <f>O273-#REF!</f>
        <v>#REF!</v>
      </c>
      <c r="P698" s="1" t="e">
        <f>P273-#REF!</f>
        <v>#REF!</v>
      </c>
      <c r="Q698" s="1" t="e">
        <f>Q273-#REF!</f>
        <v>#REF!</v>
      </c>
      <c r="R698" s="1" t="e">
        <f>R273-#REF!</f>
        <v>#REF!</v>
      </c>
      <c r="S698" s="1" t="e">
        <f>S273-#REF!</f>
        <v>#REF!</v>
      </c>
      <c r="T698" s="1" t="e">
        <f>T273-#REF!</f>
        <v>#REF!</v>
      </c>
      <c r="U698" s="1" t="e">
        <f>U273-#REF!</f>
        <v>#REF!</v>
      </c>
      <c r="V698" s="1" t="e">
        <f>V273-#REF!</f>
        <v>#REF!</v>
      </c>
      <c r="W698" s="1" t="e">
        <f>W273-#REF!</f>
        <v>#REF!</v>
      </c>
      <c r="X698" s="1" t="e">
        <f>X273-#REF!</f>
        <v>#REF!</v>
      </c>
      <c r="Y698" s="1" t="e">
        <f>Y273-#REF!</f>
        <v>#REF!</v>
      </c>
      <c r="Z698" s="1" t="e">
        <f>Z273-#REF!</f>
        <v>#REF!</v>
      </c>
      <c r="AA698" s="1" t="e">
        <f>AA273-#REF!</f>
        <v>#REF!</v>
      </c>
      <c r="AB698" s="1" t="e">
        <f>AB273-#REF!</f>
        <v>#REF!</v>
      </c>
      <c r="AC698" s="1" t="e">
        <f>AC273-#REF!</f>
        <v>#REF!</v>
      </c>
      <c r="AD698" s="1" t="e">
        <f>AD273-#REF!</f>
        <v>#REF!</v>
      </c>
      <c r="AE698" s="1" t="e">
        <f>AE273-#REF!</f>
        <v>#REF!</v>
      </c>
      <c r="AF698" s="1" t="e">
        <f>AF273-#REF!</f>
        <v>#REF!</v>
      </c>
      <c r="AG698" s="1" t="e">
        <f>AG273-#REF!</f>
        <v>#REF!</v>
      </c>
      <c r="AH698" s="1" t="e">
        <f>AH273-#REF!</f>
        <v>#REF!</v>
      </c>
      <c r="AI698" s="1" t="e">
        <f>AI273-#REF!</f>
        <v>#REF!</v>
      </c>
      <c r="AJ698" s="1" t="e">
        <f>AJ273-#REF!</f>
        <v>#REF!</v>
      </c>
      <c r="AK698" s="1" t="e">
        <f>AK273-#REF!</f>
        <v>#REF!</v>
      </c>
      <c r="AL698" s="1" t="e">
        <f>AL273-#REF!</f>
        <v>#REF!</v>
      </c>
      <c r="AM698" s="1" t="e">
        <f>AM273-#REF!</f>
        <v>#REF!</v>
      </c>
      <c r="AN698" s="1" t="e">
        <f>AN273-#REF!</f>
        <v>#REF!</v>
      </c>
      <c r="AO698" s="1" t="e">
        <f>AO273-#REF!</f>
        <v>#REF!</v>
      </c>
      <c r="AP698" s="1" t="e">
        <f>AP273-#REF!</f>
        <v>#REF!</v>
      </c>
      <c r="AQ698" s="1" t="e">
        <f>AQ273-#REF!</f>
        <v>#REF!</v>
      </c>
      <c r="AR698" s="1" t="e">
        <f>AR273-#REF!</f>
        <v>#REF!</v>
      </c>
      <c r="AS698" s="1" t="e">
        <f>AS273-#REF!</f>
        <v>#REF!</v>
      </c>
      <c r="AT698" s="1" t="e">
        <f>AT273-#REF!</f>
        <v>#REF!</v>
      </c>
      <c r="AU698" s="1" t="e">
        <f>AU273-#REF!</f>
        <v>#REF!</v>
      </c>
      <c r="AV698" s="1" t="e">
        <f>AV273-#REF!</f>
        <v>#REF!</v>
      </c>
      <c r="AW698" s="1" t="e">
        <f>AW273-#REF!</f>
        <v>#REF!</v>
      </c>
      <c r="AX698" s="1" t="e">
        <f>AX273-#REF!</f>
        <v>#REF!</v>
      </c>
      <c r="AY698" s="1" t="e">
        <f>AY273-#REF!</f>
        <v>#REF!</v>
      </c>
      <c r="AZ698" s="1" t="e">
        <f>AZ273-#REF!</f>
        <v>#REF!</v>
      </c>
      <c r="BA698" s="1" t="e">
        <f>BA273-#REF!</f>
        <v>#REF!</v>
      </c>
      <c r="BB698" s="1" t="e">
        <f>BB273-#REF!</f>
        <v>#REF!</v>
      </c>
      <c r="BC698" s="1" t="e">
        <f>BC273-#REF!</f>
        <v>#REF!</v>
      </c>
      <c r="BD698" s="1" t="e">
        <f>BD273-#REF!</f>
        <v>#REF!</v>
      </c>
      <c r="BE698" s="1" t="e">
        <f>BE273-#REF!</f>
        <v>#REF!</v>
      </c>
      <c r="BF698" s="1" t="e">
        <f>BF273-#REF!</f>
        <v>#REF!</v>
      </c>
      <c r="BG698" s="1" t="e">
        <f>BG273-#REF!</f>
        <v>#REF!</v>
      </c>
      <c r="BH698" s="1" t="e">
        <f>BH273-#REF!</f>
        <v>#REF!</v>
      </c>
      <c r="BI698" s="1" t="e">
        <f>BI273-#REF!</f>
        <v>#REF!</v>
      </c>
      <c r="BJ698" s="1" t="e">
        <f>BJ273-#REF!</f>
        <v>#REF!</v>
      </c>
      <c r="BK698" s="1" t="e">
        <f>BK273-#REF!</f>
        <v>#REF!</v>
      </c>
      <c r="BL698" s="1" t="e">
        <f>BL273-#REF!</f>
        <v>#REF!</v>
      </c>
      <c r="BM698" s="1" t="e">
        <f>BM273-#REF!</f>
        <v>#REF!</v>
      </c>
      <c r="BN698" s="1" t="e">
        <f>BN273-#REF!</f>
        <v>#REF!</v>
      </c>
      <c r="BO698" s="1" t="e">
        <f>BO273-#REF!</f>
        <v>#REF!</v>
      </c>
      <c r="BP698" s="1" t="e">
        <f>BP273-#REF!</f>
        <v>#REF!</v>
      </c>
      <c r="BQ698" s="1" t="e">
        <f>BQ273-#REF!</f>
        <v>#REF!</v>
      </c>
      <c r="BR698" s="1" t="e">
        <f>BR273-#REF!</f>
        <v>#REF!</v>
      </c>
      <c r="BS698" s="1" t="e">
        <f>BS273-#REF!</f>
        <v>#REF!</v>
      </c>
      <c r="BT698" s="1" t="e">
        <f>BT273-#REF!</f>
        <v>#REF!</v>
      </c>
      <c r="BU698" s="1" t="e">
        <f>BU273-#REF!</f>
        <v>#REF!</v>
      </c>
      <c r="BV698" s="1" t="e">
        <f>BV273-#REF!</f>
        <v>#REF!</v>
      </c>
    </row>
    <row r="699" spans="7:74" hidden="1" x14ac:dyDescent="0.35">
      <c r="G699" s="1" t="e">
        <f>G274-#REF!</f>
        <v>#REF!</v>
      </c>
      <c r="H699" s="1" t="e">
        <f>H274-#REF!</f>
        <v>#REF!</v>
      </c>
      <c r="I699" s="1" t="e">
        <f>I274-#REF!</f>
        <v>#REF!</v>
      </c>
      <c r="J699" s="1" t="e">
        <f>J274-#REF!</f>
        <v>#REF!</v>
      </c>
      <c r="K699" s="1" t="e">
        <f>K274-#REF!</f>
        <v>#REF!</v>
      </c>
      <c r="L699" s="1" t="e">
        <f>L274-#REF!</f>
        <v>#REF!</v>
      </c>
      <c r="M699" s="1" t="e">
        <f>M274-#REF!</f>
        <v>#REF!</v>
      </c>
      <c r="N699" s="1" t="e">
        <f>N274-#REF!</f>
        <v>#REF!</v>
      </c>
      <c r="O699" s="1" t="e">
        <f>O274-#REF!</f>
        <v>#REF!</v>
      </c>
      <c r="P699" s="1" t="e">
        <f>P274-#REF!</f>
        <v>#REF!</v>
      </c>
      <c r="Q699" s="1" t="e">
        <f>Q274-#REF!</f>
        <v>#REF!</v>
      </c>
      <c r="R699" s="1" t="e">
        <f>R274-#REF!</f>
        <v>#REF!</v>
      </c>
      <c r="S699" s="1" t="e">
        <f>S274-#REF!</f>
        <v>#REF!</v>
      </c>
      <c r="T699" s="1" t="e">
        <f>T274-#REF!</f>
        <v>#REF!</v>
      </c>
      <c r="U699" s="1" t="e">
        <f>U274-#REF!</f>
        <v>#REF!</v>
      </c>
      <c r="V699" s="1" t="e">
        <f>V274-#REF!</f>
        <v>#REF!</v>
      </c>
      <c r="W699" s="1" t="e">
        <f>W274-#REF!</f>
        <v>#REF!</v>
      </c>
      <c r="X699" s="1" t="e">
        <f>X274-#REF!</f>
        <v>#REF!</v>
      </c>
      <c r="Y699" s="1" t="e">
        <f>Y274-#REF!</f>
        <v>#REF!</v>
      </c>
      <c r="Z699" s="1" t="e">
        <f>Z274-#REF!</f>
        <v>#REF!</v>
      </c>
      <c r="AA699" s="1" t="e">
        <f>AA274-#REF!</f>
        <v>#REF!</v>
      </c>
      <c r="AB699" s="1" t="e">
        <f>AB274-#REF!</f>
        <v>#REF!</v>
      </c>
      <c r="AC699" s="1" t="e">
        <f>AC274-#REF!</f>
        <v>#REF!</v>
      </c>
      <c r="AD699" s="1" t="e">
        <f>AD274-#REF!</f>
        <v>#REF!</v>
      </c>
      <c r="AE699" s="1" t="e">
        <f>AE274-#REF!</f>
        <v>#REF!</v>
      </c>
      <c r="AF699" s="1" t="e">
        <f>AF274-#REF!</f>
        <v>#REF!</v>
      </c>
      <c r="AG699" s="1" t="e">
        <f>AG274-#REF!</f>
        <v>#REF!</v>
      </c>
      <c r="AH699" s="1" t="e">
        <f>AH274-#REF!</f>
        <v>#REF!</v>
      </c>
      <c r="AI699" s="1" t="e">
        <f>AI274-#REF!</f>
        <v>#REF!</v>
      </c>
      <c r="AJ699" s="1" t="e">
        <f>AJ274-#REF!</f>
        <v>#REF!</v>
      </c>
      <c r="AK699" s="1" t="e">
        <f>AK274-#REF!</f>
        <v>#REF!</v>
      </c>
      <c r="AL699" s="1" t="e">
        <f>AL274-#REF!</f>
        <v>#REF!</v>
      </c>
      <c r="AM699" s="1" t="e">
        <f>AM274-#REF!</f>
        <v>#REF!</v>
      </c>
      <c r="AN699" s="1" t="e">
        <f>AN274-#REF!</f>
        <v>#REF!</v>
      </c>
      <c r="AO699" s="1" t="e">
        <f>AO274-#REF!</f>
        <v>#REF!</v>
      </c>
      <c r="AP699" s="1" t="e">
        <f>AP274-#REF!</f>
        <v>#REF!</v>
      </c>
      <c r="AQ699" s="1" t="e">
        <f>AQ274-#REF!</f>
        <v>#REF!</v>
      </c>
      <c r="AR699" s="1" t="e">
        <f>AR274-#REF!</f>
        <v>#REF!</v>
      </c>
      <c r="AS699" s="1" t="e">
        <f>AS274-#REF!</f>
        <v>#REF!</v>
      </c>
      <c r="AT699" s="1" t="e">
        <f>AT274-#REF!</f>
        <v>#REF!</v>
      </c>
      <c r="AU699" s="1" t="e">
        <f>AU274-#REF!</f>
        <v>#REF!</v>
      </c>
      <c r="AV699" s="1" t="e">
        <f>AV274-#REF!</f>
        <v>#REF!</v>
      </c>
      <c r="AW699" s="1" t="e">
        <f>AW274-#REF!</f>
        <v>#REF!</v>
      </c>
      <c r="AX699" s="1" t="e">
        <f>AX274-#REF!</f>
        <v>#REF!</v>
      </c>
      <c r="AY699" s="1" t="e">
        <f>AY274-#REF!</f>
        <v>#REF!</v>
      </c>
      <c r="AZ699" s="1" t="e">
        <f>AZ274-#REF!</f>
        <v>#REF!</v>
      </c>
      <c r="BA699" s="1" t="e">
        <f>BA274-#REF!</f>
        <v>#REF!</v>
      </c>
      <c r="BB699" s="1" t="e">
        <f>BB274-#REF!</f>
        <v>#REF!</v>
      </c>
      <c r="BC699" s="1" t="e">
        <f>BC274-#REF!</f>
        <v>#REF!</v>
      </c>
      <c r="BD699" s="1" t="e">
        <f>BD274-#REF!</f>
        <v>#REF!</v>
      </c>
      <c r="BE699" s="1" t="e">
        <f>BE274-#REF!</f>
        <v>#REF!</v>
      </c>
      <c r="BF699" s="1" t="e">
        <f>BF274-#REF!</f>
        <v>#REF!</v>
      </c>
      <c r="BG699" s="1" t="e">
        <f>BG274-#REF!</f>
        <v>#REF!</v>
      </c>
      <c r="BH699" s="1" t="e">
        <f>BH274-#REF!</f>
        <v>#REF!</v>
      </c>
      <c r="BI699" s="1" t="e">
        <f>BI274-#REF!</f>
        <v>#REF!</v>
      </c>
      <c r="BJ699" s="1" t="e">
        <f>BJ274-#REF!</f>
        <v>#REF!</v>
      </c>
      <c r="BK699" s="1" t="e">
        <f>BK274-#REF!</f>
        <v>#REF!</v>
      </c>
      <c r="BL699" s="1" t="e">
        <f>BL274-#REF!</f>
        <v>#REF!</v>
      </c>
      <c r="BM699" s="1" t="e">
        <f>BM274-#REF!</f>
        <v>#REF!</v>
      </c>
      <c r="BN699" s="1" t="e">
        <f>BN274-#REF!</f>
        <v>#REF!</v>
      </c>
      <c r="BO699" s="1" t="e">
        <f>BO274-#REF!</f>
        <v>#REF!</v>
      </c>
      <c r="BP699" s="1" t="e">
        <f>BP274-#REF!</f>
        <v>#REF!</v>
      </c>
      <c r="BQ699" s="1" t="e">
        <f>BQ274-#REF!</f>
        <v>#REF!</v>
      </c>
      <c r="BR699" s="1" t="e">
        <f>BR274-#REF!</f>
        <v>#REF!</v>
      </c>
      <c r="BS699" s="1" t="e">
        <f>BS274-#REF!</f>
        <v>#REF!</v>
      </c>
      <c r="BT699" s="1" t="e">
        <f>BT274-#REF!</f>
        <v>#REF!</v>
      </c>
      <c r="BU699" s="1" t="e">
        <f>BU274-#REF!</f>
        <v>#REF!</v>
      </c>
      <c r="BV699" s="1" t="e">
        <f>BV274-#REF!</f>
        <v>#REF!</v>
      </c>
    </row>
    <row r="700" spans="7:74" hidden="1" x14ac:dyDescent="0.35">
      <c r="G700" s="1" t="e">
        <f>G275-#REF!</f>
        <v>#REF!</v>
      </c>
      <c r="H700" s="1" t="e">
        <f>H275-#REF!</f>
        <v>#REF!</v>
      </c>
      <c r="I700" s="1" t="e">
        <f>I275-#REF!</f>
        <v>#REF!</v>
      </c>
      <c r="J700" s="1" t="e">
        <f>J275-#REF!</f>
        <v>#REF!</v>
      </c>
      <c r="K700" s="1" t="e">
        <f>K275-#REF!</f>
        <v>#REF!</v>
      </c>
      <c r="L700" s="1" t="e">
        <f>L275-#REF!</f>
        <v>#REF!</v>
      </c>
      <c r="M700" s="1" t="e">
        <f>M275-#REF!</f>
        <v>#REF!</v>
      </c>
      <c r="N700" s="1" t="e">
        <f>N275-#REF!</f>
        <v>#REF!</v>
      </c>
      <c r="O700" s="1" t="e">
        <f>O275-#REF!</f>
        <v>#REF!</v>
      </c>
      <c r="P700" s="1" t="e">
        <f>P275-#REF!</f>
        <v>#REF!</v>
      </c>
      <c r="Q700" s="1" t="e">
        <f>Q275-#REF!</f>
        <v>#REF!</v>
      </c>
      <c r="R700" s="1" t="e">
        <f>R275-#REF!</f>
        <v>#REF!</v>
      </c>
      <c r="S700" s="1" t="e">
        <f>S275-#REF!</f>
        <v>#REF!</v>
      </c>
      <c r="T700" s="1" t="e">
        <f>T275-#REF!</f>
        <v>#REF!</v>
      </c>
      <c r="U700" s="1" t="e">
        <f>U275-#REF!</f>
        <v>#REF!</v>
      </c>
      <c r="V700" s="1" t="e">
        <f>V275-#REF!</f>
        <v>#REF!</v>
      </c>
      <c r="W700" s="1" t="e">
        <f>W275-#REF!</f>
        <v>#REF!</v>
      </c>
      <c r="X700" s="1" t="e">
        <f>X275-#REF!</f>
        <v>#REF!</v>
      </c>
      <c r="Y700" s="1" t="e">
        <f>Y275-#REF!</f>
        <v>#REF!</v>
      </c>
      <c r="Z700" s="1" t="e">
        <f>Z275-#REF!</f>
        <v>#REF!</v>
      </c>
      <c r="AA700" s="1" t="e">
        <f>AA275-#REF!</f>
        <v>#REF!</v>
      </c>
      <c r="AB700" s="1" t="e">
        <f>AB275-#REF!</f>
        <v>#REF!</v>
      </c>
      <c r="AC700" s="1" t="e">
        <f>AC275-#REF!</f>
        <v>#REF!</v>
      </c>
      <c r="AD700" s="1" t="e">
        <f>AD275-#REF!</f>
        <v>#REF!</v>
      </c>
      <c r="AE700" s="1" t="e">
        <f>AE275-#REF!</f>
        <v>#REF!</v>
      </c>
      <c r="AF700" s="1" t="e">
        <f>AF275-#REF!</f>
        <v>#REF!</v>
      </c>
      <c r="AG700" s="1" t="e">
        <f>AG275-#REF!</f>
        <v>#REF!</v>
      </c>
      <c r="AH700" s="1" t="e">
        <f>AH275-#REF!</f>
        <v>#REF!</v>
      </c>
      <c r="AI700" s="1" t="e">
        <f>AI275-#REF!</f>
        <v>#REF!</v>
      </c>
      <c r="AJ700" s="1" t="e">
        <f>AJ275-#REF!</f>
        <v>#REF!</v>
      </c>
      <c r="AK700" s="1" t="e">
        <f>AK275-#REF!</f>
        <v>#REF!</v>
      </c>
      <c r="AL700" s="1" t="e">
        <f>AL275-#REF!</f>
        <v>#REF!</v>
      </c>
      <c r="AM700" s="1" t="e">
        <f>AM275-#REF!</f>
        <v>#REF!</v>
      </c>
      <c r="AN700" s="1" t="e">
        <f>AN275-#REF!</f>
        <v>#REF!</v>
      </c>
      <c r="AO700" s="1" t="e">
        <f>AO275-#REF!</f>
        <v>#REF!</v>
      </c>
      <c r="AP700" s="1" t="e">
        <f>AP275-#REF!</f>
        <v>#REF!</v>
      </c>
      <c r="AQ700" s="1" t="e">
        <f>AQ275-#REF!</f>
        <v>#REF!</v>
      </c>
      <c r="AR700" s="1" t="e">
        <f>AR275-#REF!</f>
        <v>#REF!</v>
      </c>
      <c r="AS700" s="1" t="e">
        <f>AS275-#REF!</f>
        <v>#REF!</v>
      </c>
      <c r="AT700" s="1" t="e">
        <f>AT275-#REF!</f>
        <v>#REF!</v>
      </c>
      <c r="AU700" s="1" t="e">
        <f>AU275-#REF!</f>
        <v>#REF!</v>
      </c>
      <c r="AV700" s="1" t="e">
        <f>AV275-#REF!</f>
        <v>#REF!</v>
      </c>
      <c r="AW700" s="1" t="e">
        <f>AW275-#REF!</f>
        <v>#REF!</v>
      </c>
      <c r="AX700" s="1" t="e">
        <f>AX275-#REF!</f>
        <v>#REF!</v>
      </c>
      <c r="AY700" s="1" t="e">
        <f>AY275-#REF!</f>
        <v>#REF!</v>
      </c>
      <c r="AZ700" s="1" t="e">
        <f>AZ275-#REF!</f>
        <v>#REF!</v>
      </c>
      <c r="BA700" s="1" t="e">
        <f>BA275-#REF!</f>
        <v>#REF!</v>
      </c>
      <c r="BB700" s="1" t="e">
        <f>BB275-#REF!</f>
        <v>#REF!</v>
      </c>
      <c r="BC700" s="1" t="e">
        <f>BC275-#REF!</f>
        <v>#REF!</v>
      </c>
      <c r="BD700" s="1" t="e">
        <f>BD275-#REF!</f>
        <v>#REF!</v>
      </c>
      <c r="BE700" s="1" t="e">
        <f>BE275-#REF!</f>
        <v>#REF!</v>
      </c>
      <c r="BF700" s="1" t="e">
        <f>BF275-#REF!</f>
        <v>#REF!</v>
      </c>
      <c r="BG700" s="1" t="e">
        <f>BG275-#REF!</f>
        <v>#REF!</v>
      </c>
      <c r="BH700" s="1" t="e">
        <f>BH275-#REF!</f>
        <v>#REF!</v>
      </c>
      <c r="BI700" s="1" t="e">
        <f>BI275-#REF!</f>
        <v>#REF!</v>
      </c>
      <c r="BJ700" s="1" t="e">
        <f>BJ275-#REF!</f>
        <v>#REF!</v>
      </c>
      <c r="BK700" s="1" t="e">
        <f>BK275-#REF!</f>
        <v>#REF!</v>
      </c>
      <c r="BL700" s="1" t="e">
        <f>BL275-#REF!</f>
        <v>#REF!</v>
      </c>
      <c r="BM700" s="1" t="e">
        <f>BM275-#REF!</f>
        <v>#REF!</v>
      </c>
      <c r="BN700" s="1" t="e">
        <f>BN275-#REF!</f>
        <v>#REF!</v>
      </c>
      <c r="BO700" s="1" t="e">
        <f>BO275-#REF!</f>
        <v>#REF!</v>
      </c>
      <c r="BP700" s="1" t="e">
        <f>BP275-#REF!</f>
        <v>#REF!</v>
      </c>
      <c r="BQ700" s="1" t="e">
        <f>BQ275-#REF!</f>
        <v>#REF!</v>
      </c>
      <c r="BR700" s="1" t="e">
        <f>BR275-#REF!</f>
        <v>#REF!</v>
      </c>
      <c r="BS700" s="1" t="e">
        <f>BS275-#REF!</f>
        <v>#REF!</v>
      </c>
      <c r="BT700" s="1" t="e">
        <f>BT275-#REF!</f>
        <v>#REF!</v>
      </c>
      <c r="BU700" s="1" t="e">
        <f>BU275-#REF!</f>
        <v>#REF!</v>
      </c>
      <c r="BV700" s="1" t="e">
        <f>BV275-#REF!</f>
        <v>#REF!</v>
      </c>
    </row>
    <row r="701" spans="7:74" hidden="1" x14ac:dyDescent="0.35">
      <c r="G701" s="1" t="e">
        <f>G276-#REF!</f>
        <v>#REF!</v>
      </c>
      <c r="H701" s="1" t="e">
        <f>H276-#REF!</f>
        <v>#REF!</v>
      </c>
      <c r="I701" s="1" t="e">
        <f>I276-#REF!</f>
        <v>#REF!</v>
      </c>
      <c r="J701" s="1" t="e">
        <f>J276-#REF!</f>
        <v>#REF!</v>
      </c>
      <c r="K701" s="1" t="e">
        <f>K276-#REF!</f>
        <v>#REF!</v>
      </c>
      <c r="L701" s="1" t="e">
        <f>L276-#REF!</f>
        <v>#REF!</v>
      </c>
      <c r="M701" s="1" t="e">
        <f>M276-#REF!</f>
        <v>#REF!</v>
      </c>
      <c r="N701" s="1" t="e">
        <f>N276-#REF!</f>
        <v>#REF!</v>
      </c>
      <c r="O701" s="1" t="e">
        <f>O276-#REF!</f>
        <v>#REF!</v>
      </c>
      <c r="P701" s="1" t="e">
        <f>P276-#REF!</f>
        <v>#REF!</v>
      </c>
      <c r="Q701" s="1" t="e">
        <f>Q276-#REF!</f>
        <v>#REF!</v>
      </c>
      <c r="R701" s="1" t="e">
        <f>R276-#REF!</f>
        <v>#REF!</v>
      </c>
      <c r="S701" s="1" t="e">
        <f>S276-#REF!</f>
        <v>#REF!</v>
      </c>
      <c r="T701" s="1" t="e">
        <f>T276-#REF!</f>
        <v>#REF!</v>
      </c>
      <c r="U701" s="1" t="e">
        <f>U276-#REF!</f>
        <v>#REF!</v>
      </c>
      <c r="V701" s="1" t="e">
        <f>V276-#REF!</f>
        <v>#REF!</v>
      </c>
      <c r="W701" s="1" t="e">
        <f>W276-#REF!</f>
        <v>#REF!</v>
      </c>
      <c r="X701" s="1" t="e">
        <f>X276-#REF!</f>
        <v>#REF!</v>
      </c>
      <c r="Y701" s="1" t="e">
        <f>Y276-#REF!</f>
        <v>#REF!</v>
      </c>
      <c r="Z701" s="1" t="e">
        <f>Z276-#REF!</f>
        <v>#REF!</v>
      </c>
      <c r="AA701" s="1" t="e">
        <f>AA276-#REF!</f>
        <v>#REF!</v>
      </c>
      <c r="AB701" s="1" t="e">
        <f>AB276-#REF!</f>
        <v>#REF!</v>
      </c>
      <c r="AC701" s="1" t="e">
        <f>AC276-#REF!</f>
        <v>#REF!</v>
      </c>
      <c r="AD701" s="1" t="e">
        <f>AD276-#REF!</f>
        <v>#REF!</v>
      </c>
      <c r="AE701" s="1" t="e">
        <f>AE276-#REF!</f>
        <v>#REF!</v>
      </c>
      <c r="AF701" s="1" t="e">
        <f>AF276-#REF!</f>
        <v>#REF!</v>
      </c>
      <c r="AG701" s="1" t="e">
        <f>AG276-#REF!</f>
        <v>#REF!</v>
      </c>
      <c r="AH701" s="1" t="e">
        <f>AH276-#REF!</f>
        <v>#REF!</v>
      </c>
      <c r="AI701" s="1" t="e">
        <f>AI276-#REF!</f>
        <v>#REF!</v>
      </c>
      <c r="AJ701" s="1" t="e">
        <f>AJ276-#REF!</f>
        <v>#REF!</v>
      </c>
      <c r="AK701" s="1" t="e">
        <f>AK276-#REF!</f>
        <v>#REF!</v>
      </c>
      <c r="AL701" s="1" t="e">
        <f>AL276-#REF!</f>
        <v>#REF!</v>
      </c>
      <c r="AM701" s="1" t="e">
        <f>AM276-#REF!</f>
        <v>#REF!</v>
      </c>
      <c r="AN701" s="1" t="e">
        <f>AN276-#REF!</f>
        <v>#REF!</v>
      </c>
      <c r="AO701" s="1" t="e">
        <f>AO276-#REF!</f>
        <v>#REF!</v>
      </c>
      <c r="AP701" s="1" t="e">
        <f>AP276-#REF!</f>
        <v>#REF!</v>
      </c>
      <c r="AQ701" s="1" t="e">
        <f>AQ276-#REF!</f>
        <v>#REF!</v>
      </c>
      <c r="AR701" s="1" t="e">
        <f>AR276-#REF!</f>
        <v>#REF!</v>
      </c>
      <c r="AS701" s="1" t="e">
        <f>AS276-#REF!</f>
        <v>#REF!</v>
      </c>
      <c r="AT701" s="1" t="e">
        <f>AT276-#REF!</f>
        <v>#REF!</v>
      </c>
      <c r="AU701" s="1" t="e">
        <f>AU276-#REF!</f>
        <v>#REF!</v>
      </c>
      <c r="AV701" s="1" t="e">
        <f>AV276-#REF!</f>
        <v>#REF!</v>
      </c>
      <c r="AW701" s="1" t="e">
        <f>AW276-#REF!</f>
        <v>#REF!</v>
      </c>
      <c r="AX701" s="1" t="e">
        <f>AX276-#REF!</f>
        <v>#REF!</v>
      </c>
      <c r="AY701" s="1" t="e">
        <f>AY276-#REF!</f>
        <v>#REF!</v>
      </c>
      <c r="AZ701" s="1" t="e">
        <f>AZ276-#REF!</f>
        <v>#REF!</v>
      </c>
      <c r="BA701" s="1" t="e">
        <f>BA276-#REF!</f>
        <v>#REF!</v>
      </c>
      <c r="BB701" s="1" t="e">
        <f>BB276-#REF!</f>
        <v>#REF!</v>
      </c>
      <c r="BC701" s="1" t="e">
        <f>BC276-#REF!</f>
        <v>#REF!</v>
      </c>
      <c r="BD701" s="1" t="e">
        <f>BD276-#REF!</f>
        <v>#REF!</v>
      </c>
      <c r="BE701" s="1" t="e">
        <f>BE276-#REF!</f>
        <v>#REF!</v>
      </c>
      <c r="BF701" s="1" t="e">
        <f>BF276-#REF!</f>
        <v>#REF!</v>
      </c>
      <c r="BG701" s="1" t="e">
        <f>BG276-#REF!</f>
        <v>#REF!</v>
      </c>
      <c r="BH701" s="1" t="e">
        <f>BH276-#REF!</f>
        <v>#REF!</v>
      </c>
      <c r="BI701" s="1" t="e">
        <f>BI276-#REF!</f>
        <v>#REF!</v>
      </c>
      <c r="BJ701" s="1" t="e">
        <f>BJ276-#REF!</f>
        <v>#REF!</v>
      </c>
      <c r="BK701" s="1" t="e">
        <f>BK276-#REF!</f>
        <v>#REF!</v>
      </c>
      <c r="BL701" s="1" t="e">
        <f>BL276-#REF!</f>
        <v>#REF!</v>
      </c>
      <c r="BM701" s="1" t="e">
        <f>BM276-#REF!</f>
        <v>#REF!</v>
      </c>
      <c r="BN701" s="1" t="e">
        <f>BN276-#REF!</f>
        <v>#REF!</v>
      </c>
      <c r="BO701" s="1" t="e">
        <f>BO276-#REF!</f>
        <v>#REF!</v>
      </c>
      <c r="BP701" s="1" t="e">
        <f>BP276-#REF!</f>
        <v>#REF!</v>
      </c>
      <c r="BQ701" s="1" t="e">
        <f>BQ276-#REF!</f>
        <v>#REF!</v>
      </c>
      <c r="BR701" s="1" t="e">
        <f>BR276-#REF!</f>
        <v>#REF!</v>
      </c>
      <c r="BS701" s="1" t="e">
        <f>BS276-#REF!</f>
        <v>#REF!</v>
      </c>
      <c r="BT701" s="1" t="e">
        <f>BT276-#REF!</f>
        <v>#REF!</v>
      </c>
      <c r="BU701" s="1" t="e">
        <f>BU276-#REF!</f>
        <v>#REF!</v>
      </c>
      <c r="BV701" s="1" t="e">
        <f>BV276-#REF!</f>
        <v>#REF!</v>
      </c>
    </row>
    <row r="702" spans="7:74" hidden="1" x14ac:dyDescent="0.35">
      <c r="G702" s="1" t="e">
        <f>G277-#REF!</f>
        <v>#REF!</v>
      </c>
      <c r="H702" s="1" t="e">
        <f>H277-#REF!</f>
        <v>#REF!</v>
      </c>
      <c r="I702" s="1" t="e">
        <f>I277-#REF!</f>
        <v>#REF!</v>
      </c>
      <c r="J702" s="1" t="e">
        <f>J277-#REF!</f>
        <v>#REF!</v>
      </c>
      <c r="K702" s="1" t="e">
        <f>K277-#REF!</f>
        <v>#REF!</v>
      </c>
      <c r="L702" s="1" t="e">
        <f>L277-#REF!</f>
        <v>#REF!</v>
      </c>
      <c r="M702" s="1" t="e">
        <f>M277-#REF!</f>
        <v>#REF!</v>
      </c>
      <c r="N702" s="1" t="e">
        <f>N277-#REF!</f>
        <v>#REF!</v>
      </c>
      <c r="O702" s="1" t="e">
        <f>O277-#REF!</f>
        <v>#REF!</v>
      </c>
      <c r="P702" s="1" t="e">
        <f>P277-#REF!</f>
        <v>#REF!</v>
      </c>
      <c r="Q702" s="1" t="e">
        <f>Q277-#REF!</f>
        <v>#REF!</v>
      </c>
      <c r="R702" s="1" t="e">
        <f>R277-#REF!</f>
        <v>#REF!</v>
      </c>
      <c r="S702" s="1" t="e">
        <f>S277-#REF!</f>
        <v>#REF!</v>
      </c>
      <c r="T702" s="1" t="e">
        <f>T277-#REF!</f>
        <v>#REF!</v>
      </c>
      <c r="U702" s="1" t="e">
        <f>U277-#REF!</f>
        <v>#REF!</v>
      </c>
      <c r="V702" s="1" t="e">
        <f>V277-#REF!</f>
        <v>#REF!</v>
      </c>
      <c r="W702" s="1" t="e">
        <f>W277-#REF!</f>
        <v>#REF!</v>
      </c>
      <c r="X702" s="1" t="e">
        <f>X277-#REF!</f>
        <v>#REF!</v>
      </c>
      <c r="Y702" s="1" t="e">
        <f>Y277-#REF!</f>
        <v>#REF!</v>
      </c>
      <c r="Z702" s="1" t="e">
        <f>Z277-#REF!</f>
        <v>#REF!</v>
      </c>
      <c r="AA702" s="1" t="e">
        <f>AA277-#REF!</f>
        <v>#REF!</v>
      </c>
      <c r="AB702" s="1" t="e">
        <f>AB277-#REF!</f>
        <v>#REF!</v>
      </c>
      <c r="AC702" s="1" t="e">
        <f>AC277-#REF!</f>
        <v>#REF!</v>
      </c>
      <c r="AD702" s="1" t="e">
        <f>AD277-#REF!</f>
        <v>#REF!</v>
      </c>
      <c r="AE702" s="1" t="e">
        <f>AE277-#REF!</f>
        <v>#REF!</v>
      </c>
      <c r="AF702" s="1" t="e">
        <f>AF277-#REF!</f>
        <v>#REF!</v>
      </c>
      <c r="AG702" s="1" t="e">
        <f>AG277-#REF!</f>
        <v>#REF!</v>
      </c>
      <c r="AH702" s="1" t="e">
        <f>AH277-#REF!</f>
        <v>#REF!</v>
      </c>
      <c r="AI702" s="1" t="e">
        <f>AI277-#REF!</f>
        <v>#REF!</v>
      </c>
      <c r="AJ702" s="1" t="e">
        <f>AJ277-#REF!</f>
        <v>#REF!</v>
      </c>
      <c r="AK702" s="1" t="e">
        <f>AK277-#REF!</f>
        <v>#REF!</v>
      </c>
      <c r="AL702" s="1" t="e">
        <f>AL277-#REF!</f>
        <v>#REF!</v>
      </c>
      <c r="AM702" s="1" t="e">
        <f>AM277-#REF!</f>
        <v>#REF!</v>
      </c>
      <c r="AN702" s="1" t="e">
        <f>AN277-#REF!</f>
        <v>#REF!</v>
      </c>
      <c r="AO702" s="1" t="e">
        <f>AO277-#REF!</f>
        <v>#REF!</v>
      </c>
      <c r="AP702" s="1" t="e">
        <f>AP277-#REF!</f>
        <v>#REF!</v>
      </c>
      <c r="AQ702" s="1" t="e">
        <f>AQ277-#REF!</f>
        <v>#REF!</v>
      </c>
      <c r="AR702" s="1" t="e">
        <f>AR277-#REF!</f>
        <v>#REF!</v>
      </c>
      <c r="AS702" s="1" t="e">
        <f>AS277-#REF!</f>
        <v>#REF!</v>
      </c>
      <c r="AT702" s="1" t="e">
        <f>AT277-#REF!</f>
        <v>#REF!</v>
      </c>
      <c r="AU702" s="1" t="e">
        <f>AU277-#REF!</f>
        <v>#REF!</v>
      </c>
      <c r="AV702" s="1" t="e">
        <f>AV277-#REF!</f>
        <v>#REF!</v>
      </c>
      <c r="AW702" s="1" t="e">
        <f>AW277-#REF!</f>
        <v>#REF!</v>
      </c>
      <c r="AX702" s="1" t="e">
        <f>AX277-#REF!</f>
        <v>#REF!</v>
      </c>
      <c r="AY702" s="1" t="e">
        <f>AY277-#REF!</f>
        <v>#REF!</v>
      </c>
      <c r="AZ702" s="1" t="e">
        <f>AZ277-#REF!</f>
        <v>#REF!</v>
      </c>
      <c r="BA702" s="1" t="e">
        <f>BA277-#REF!</f>
        <v>#REF!</v>
      </c>
      <c r="BB702" s="1" t="e">
        <f>BB277-#REF!</f>
        <v>#REF!</v>
      </c>
      <c r="BC702" s="1" t="e">
        <f>BC277-#REF!</f>
        <v>#REF!</v>
      </c>
      <c r="BD702" s="1" t="e">
        <f>BD277-#REF!</f>
        <v>#REF!</v>
      </c>
      <c r="BE702" s="1" t="e">
        <f>BE277-#REF!</f>
        <v>#REF!</v>
      </c>
      <c r="BF702" s="1" t="e">
        <f>BF277-#REF!</f>
        <v>#REF!</v>
      </c>
      <c r="BG702" s="1" t="e">
        <f>BG277-#REF!</f>
        <v>#REF!</v>
      </c>
      <c r="BH702" s="1" t="e">
        <f>BH277-#REF!</f>
        <v>#REF!</v>
      </c>
      <c r="BI702" s="1" t="e">
        <f>BI277-#REF!</f>
        <v>#REF!</v>
      </c>
      <c r="BJ702" s="1" t="e">
        <f>BJ277-#REF!</f>
        <v>#REF!</v>
      </c>
      <c r="BK702" s="1" t="e">
        <f>BK277-#REF!</f>
        <v>#REF!</v>
      </c>
      <c r="BL702" s="1" t="e">
        <f>BL277-#REF!</f>
        <v>#REF!</v>
      </c>
      <c r="BM702" s="1" t="e">
        <f>BM277-#REF!</f>
        <v>#REF!</v>
      </c>
      <c r="BN702" s="1" t="e">
        <f>BN277-#REF!</f>
        <v>#REF!</v>
      </c>
      <c r="BO702" s="1" t="e">
        <f>BO277-#REF!</f>
        <v>#REF!</v>
      </c>
      <c r="BP702" s="1" t="e">
        <f>BP277-#REF!</f>
        <v>#REF!</v>
      </c>
      <c r="BQ702" s="1" t="e">
        <f>BQ277-#REF!</f>
        <v>#REF!</v>
      </c>
      <c r="BR702" s="1" t="e">
        <f>BR277-#REF!</f>
        <v>#REF!</v>
      </c>
      <c r="BS702" s="1" t="e">
        <f>BS277-#REF!</f>
        <v>#REF!</v>
      </c>
      <c r="BT702" s="1" t="e">
        <f>BT277-#REF!</f>
        <v>#REF!</v>
      </c>
      <c r="BU702" s="1" t="e">
        <f>BU277-#REF!</f>
        <v>#REF!</v>
      </c>
      <c r="BV702" s="1" t="e">
        <f>BV277-#REF!</f>
        <v>#REF!</v>
      </c>
    </row>
    <row r="703" spans="7:74" hidden="1" x14ac:dyDescent="0.35">
      <c r="G703" s="1" t="e">
        <f>G278-#REF!</f>
        <v>#REF!</v>
      </c>
      <c r="H703" s="1" t="e">
        <f>H278-#REF!</f>
        <v>#REF!</v>
      </c>
      <c r="I703" s="1" t="e">
        <f>I278-#REF!</f>
        <v>#REF!</v>
      </c>
      <c r="J703" s="1" t="e">
        <f>J278-#REF!</f>
        <v>#REF!</v>
      </c>
      <c r="K703" s="1" t="e">
        <f>K278-#REF!</f>
        <v>#REF!</v>
      </c>
      <c r="L703" s="1" t="e">
        <f>L278-#REF!</f>
        <v>#REF!</v>
      </c>
      <c r="M703" s="1" t="e">
        <f>M278-#REF!</f>
        <v>#REF!</v>
      </c>
      <c r="N703" s="1" t="e">
        <f>N278-#REF!</f>
        <v>#REF!</v>
      </c>
      <c r="O703" s="1" t="e">
        <f>O278-#REF!</f>
        <v>#REF!</v>
      </c>
      <c r="P703" s="1" t="e">
        <f>P278-#REF!</f>
        <v>#REF!</v>
      </c>
      <c r="Q703" s="1" t="e">
        <f>Q278-#REF!</f>
        <v>#REF!</v>
      </c>
      <c r="R703" s="1" t="e">
        <f>R278-#REF!</f>
        <v>#REF!</v>
      </c>
      <c r="S703" s="1" t="e">
        <f>S278-#REF!</f>
        <v>#REF!</v>
      </c>
      <c r="T703" s="1" t="e">
        <f>T278-#REF!</f>
        <v>#REF!</v>
      </c>
      <c r="U703" s="1" t="e">
        <f>U278-#REF!</f>
        <v>#REF!</v>
      </c>
      <c r="V703" s="1" t="e">
        <f>V278-#REF!</f>
        <v>#REF!</v>
      </c>
      <c r="W703" s="1" t="e">
        <f>W278-#REF!</f>
        <v>#REF!</v>
      </c>
      <c r="X703" s="1" t="e">
        <f>X278-#REF!</f>
        <v>#REF!</v>
      </c>
      <c r="Y703" s="1" t="e">
        <f>Y278-#REF!</f>
        <v>#REF!</v>
      </c>
      <c r="Z703" s="1" t="e">
        <f>Z278-#REF!</f>
        <v>#REF!</v>
      </c>
      <c r="AA703" s="1" t="e">
        <f>AA278-#REF!</f>
        <v>#REF!</v>
      </c>
      <c r="AB703" s="1" t="e">
        <f>AB278-#REF!</f>
        <v>#REF!</v>
      </c>
      <c r="AC703" s="1" t="e">
        <f>AC278-#REF!</f>
        <v>#REF!</v>
      </c>
      <c r="AD703" s="1" t="e">
        <f>AD278-#REF!</f>
        <v>#REF!</v>
      </c>
      <c r="AE703" s="1" t="e">
        <f>AE278-#REF!</f>
        <v>#REF!</v>
      </c>
      <c r="AF703" s="1" t="e">
        <f>AF278-#REF!</f>
        <v>#REF!</v>
      </c>
      <c r="AG703" s="1" t="e">
        <f>AG278-#REF!</f>
        <v>#REF!</v>
      </c>
      <c r="AH703" s="1" t="e">
        <f>AH278-#REF!</f>
        <v>#REF!</v>
      </c>
      <c r="AI703" s="1" t="e">
        <f>AI278-#REF!</f>
        <v>#REF!</v>
      </c>
      <c r="AJ703" s="1" t="e">
        <f>AJ278-#REF!</f>
        <v>#REF!</v>
      </c>
      <c r="AK703" s="1" t="e">
        <f>AK278-#REF!</f>
        <v>#REF!</v>
      </c>
      <c r="AL703" s="1" t="e">
        <f>AL278-#REF!</f>
        <v>#REF!</v>
      </c>
      <c r="AM703" s="1" t="e">
        <f>AM278-#REF!</f>
        <v>#REF!</v>
      </c>
      <c r="AN703" s="1" t="e">
        <f>AN278-#REF!</f>
        <v>#REF!</v>
      </c>
      <c r="AO703" s="1" t="e">
        <f>AO278-#REF!</f>
        <v>#REF!</v>
      </c>
      <c r="AP703" s="1" t="e">
        <f>AP278-#REF!</f>
        <v>#REF!</v>
      </c>
      <c r="AQ703" s="1" t="e">
        <f>AQ278-#REF!</f>
        <v>#REF!</v>
      </c>
      <c r="AR703" s="1" t="e">
        <f>AR278-#REF!</f>
        <v>#REF!</v>
      </c>
      <c r="AS703" s="1" t="e">
        <f>AS278-#REF!</f>
        <v>#REF!</v>
      </c>
      <c r="AT703" s="1" t="e">
        <f>AT278-#REF!</f>
        <v>#REF!</v>
      </c>
      <c r="AU703" s="1" t="e">
        <f>AU278-#REF!</f>
        <v>#REF!</v>
      </c>
      <c r="AV703" s="1" t="e">
        <f>AV278-#REF!</f>
        <v>#REF!</v>
      </c>
      <c r="AW703" s="1" t="e">
        <f>AW278-#REF!</f>
        <v>#REF!</v>
      </c>
      <c r="AX703" s="1" t="e">
        <f>AX278-#REF!</f>
        <v>#REF!</v>
      </c>
      <c r="AY703" s="1" t="e">
        <f>AY278-#REF!</f>
        <v>#REF!</v>
      </c>
      <c r="AZ703" s="1" t="e">
        <f>AZ278-#REF!</f>
        <v>#REF!</v>
      </c>
      <c r="BA703" s="1" t="e">
        <f>BA278-#REF!</f>
        <v>#REF!</v>
      </c>
      <c r="BB703" s="1" t="e">
        <f>BB278-#REF!</f>
        <v>#REF!</v>
      </c>
      <c r="BC703" s="1" t="e">
        <f>BC278-#REF!</f>
        <v>#REF!</v>
      </c>
      <c r="BD703" s="1" t="e">
        <f>BD278-#REF!</f>
        <v>#REF!</v>
      </c>
      <c r="BE703" s="1" t="e">
        <f>BE278-#REF!</f>
        <v>#REF!</v>
      </c>
      <c r="BF703" s="1" t="e">
        <f>BF278-#REF!</f>
        <v>#REF!</v>
      </c>
      <c r="BG703" s="1" t="e">
        <f>BG278-#REF!</f>
        <v>#REF!</v>
      </c>
      <c r="BH703" s="1" t="e">
        <f>BH278-#REF!</f>
        <v>#REF!</v>
      </c>
      <c r="BI703" s="1" t="e">
        <f>BI278-#REF!</f>
        <v>#REF!</v>
      </c>
      <c r="BJ703" s="1" t="e">
        <f>BJ278-#REF!</f>
        <v>#REF!</v>
      </c>
      <c r="BK703" s="1" t="e">
        <f>BK278-#REF!</f>
        <v>#REF!</v>
      </c>
      <c r="BL703" s="1" t="e">
        <f>BL278-#REF!</f>
        <v>#REF!</v>
      </c>
      <c r="BM703" s="1" t="e">
        <f>BM278-#REF!</f>
        <v>#REF!</v>
      </c>
      <c r="BN703" s="1" t="e">
        <f>BN278-#REF!</f>
        <v>#REF!</v>
      </c>
      <c r="BO703" s="1" t="e">
        <f>BO278-#REF!</f>
        <v>#REF!</v>
      </c>
      <c r="BP703" s="1" t="e">
        <f>BP278-#REF!</f>
        <v>#REF!</v>
      </c>
      <c r="BQ703" s="1" t="e">
        <f>BQ278-#REF!</f>
        <v>#REF!</v>
      </c>
      <c r="BR703" s="1" t="e">
        <f>BR278-#REF!</f>
        <v>#REF!</v>
      </c>
      <c r="BS703" s="1" t="e">
        <f>BS278-#REF!</f>
        <v>#REF!</v>
      </c>
      <c r="BT703" s="1" t="e">
        <f>BT278-#REF!</f>
        <v>#REF!</v>
      </c>
      <c r="BU703" s="1" t="e">
        <f>BU278-#REF!</f>
        <v>#REF!</v>
      </c>
      <c r="BV703" s="1" t="e">
        <f>BV278-#REF!</f>
        <v>#REF!</v>
      </c>
    </row>
    <row r="704" spans="7:74" hidden="1" x14ac:dyDescent="0.35">
      <c r="G704" s="1" t="e">
        <f>G279-#REF!</f>
        <v>#REF!</v>
      </c>
      <c r="H704" s="1" t="e">
        <f>H279-#REF!</f>
        <v>#REF!</v>
      </c>
      <c r="I704" s="1" t="e">
        <f>I279-#REF!</f>
        <v>#REF!</v>
      </c>
      <c r="J704" s="1" t="e">
        <f>J279-#REF!</f>
        <v>#REF!</v>
      </c>
      <c r="K704" s="1" t="e">
        <f>K279-#REF!</f>
        <v>#REF!</v>
      </c>
      <c r="L704" s="1" t="e">
        <f>L279-#REF!</f>
        <v>#REF!</v>
      </c>
      <c r="M704" s="1" t="e">
        <f>M279-#REF!</f>
        <v>#REF!</v>
      </c>
      <c r="N704" s="1" t="e">
        <f>N279-#REF!</f>
        <v>#REF!</v>
      </c>
      <c r="O704" s="1" t="e">
        <f>O279-#REF!</f>
        <v>#REF!</v>
      </c>
      <c r="P704" s="1" t="e">
        <f>P279-#REF!</f>
        <v>#REF!</v>
      </c>
      <c r="Q704" s="1" t="e">
        <f>Q279-#REF!</f>
        <v>#REF!</v>
      </c>
      <c r="R704" s="1" t="e">
        <f>R279-#REF!</f>
        <v>#REF!</v>
      </c>
      <c r="S704" s="1" t="e">
        <f>S279-#REF!</f>
        <v>#REF!</v>
      </c>
      <c r="T704" s="1" t="e">
        <f>T279-#REF!</f>
        <v>#REF!</v>
      </c>
      <c r="U704" s="1" t="e">
        <f>U279-#REF!</f>
        <v>#REF!</v>
      </c>
      <c r="V704" s="1" t="e">
        <f>V279-#REF!</f>
        <v>#REF!</v>
      </c>
      <c r="W704" s="1" t="e">
        <f>W279-#REF!</f>
        <v>#REF!</v>
      </c>
      <c r="X704" s="1" t="e">
        <f>X279-#REF!</f>
        <v>#REF!</v>
      </c>
      <c r="Y704" s="1" t="e">
        <f>Y279-#REF!</f>
        <v>#REF!</v>
      </c>
      <c r="Z704" s="1" t="e">
        <f>Z279-#REF!</f>
        <v>#REF!</v>
      </c>
      <c r="AA704" s="1" t="e">
        <f>AA279-#REF!</f>
        <v>#REF!</v>
      </c>
      <c r="AB704" s="1" t="e">
        <f>AB279-#REF!</f>
        <v>#REF!</v>
      </c>
      <c r="AC704" s="1" t="e">
        <f>AC279-#REF!</f>
        <v>#REF!</v>
      </c>
      <c r="AD704" s="1" t="e">
        <f>AD279-#REF!</f>
        <v>#REF!</v>
      </c>
      <c r="AE704" s="1" t="e">
        <f>AE279-#REF!</f>
        <v>#REF!</v>
      </c>
      <c r="AF704" s="1" t="e">
        <f>AF279-#REF!</f>
        <v>#REF!</v>
      </c>
      <c r="AG704" s="1" t="e">
        <f>AG279-#REF!</f>
        <v>#REF!</v>
      </c>
      <c r="AH704" s="1" t="e">
        <f>AH279-#REF!</f>
        <v>#REF!</v>
      </c>
      <c r="AI704" s="1" t="e">
        <f>AI279-#REF!</f>
        <v>#REF!</v>
      </c>
      <c r="AJ704" s="1" t="e">
        <f>AJ279-#REF!</f>
        <v>#REF!</v>
      </c>
      <c r="AK704" s="1" t="e">
        <f>AK279-#REF!</f>
        <v>#REF!</v>
      </c>
      <c r="AL704" s="1" t="e">
        <f>AL279-#REF!</f>
        <v>#REF!</v>
      </c>
      <c r="AM704" s="1" t="e">
        <f>AM279-#REF!</f>
        <v>#REF!</v>
      </c>
      <c r="AN704" s="1" t="e">
        <f>AN279-#REF!</f>
        <v>#REF!</v>
      </c>
      <c r="AO704" s="1" t="e">
        <f>AO279-#REF!</f>
        <v>#REF!</v>
      </c>
      <c r="AP704" s="1" t="e">
        <f>AP279-#REF!</f>
        <v>#REF!</v>
      </c>
      <c r="AQ704" s="1" t="e">
        <f>AQ279-#REF!</f>
        <v>#REF!</v>
      </c>
      <c r="AR704" s="1" t="e">
        <f>AR279-#REF!</f>
        <v>#REF!</v>
      </c>
      <c r="AS704" s="1" t="e">
        <f>AS279-#REF!</f>
        <v>#REF!</v>
      </c>
      <c r="AT704" s="1" t="e">
        <f>AT279-#REF!</f>
        <v>#REF!</v>
      </c>
      <c r="AU704" s="1" t="e">
        <f>AU279-#REF!</f>
        <v>#REF!</v>
      </c>
      <c r="AV704" s="1" t="e">
        <f>AV279-#REF!</f>
        <v>#REF!</v>
      </c>
      <c r="AW704" s="1" t="e">
        <f>AW279-#REF!</f>
        <v>#REF!</v>
      </c>
      <c r="AX704" s="1" t="e">
        <f>AX279-#REF!</f>
        <v>#REF!</v>
      </c>
      <c r="AY704" s="1" t="e">
        <f>AY279-#REF!</f>
        <v>#REF!</v>
      </c>
      <c r="AZ704" s="1" t="e">
        <f>AZ279-#REF!</f>
        <v>#REF!</v>
      </c>
      <c r="BA704" s="1" t="e">
        <f>BA279-#REF!</f>
        <v>#REF!</v>
      </c>
      <c r="BB704" s="1" t="e">
        <f>BB279-#REF!</f>
        <v>#REF!</v>
      </c>
      <c r="BC704" s="1" t="e">
        <f>BC279-#REF!</f>
        <v>#REF!</v>
      </c>
      <c r="BD704" s="1" t="e">
        <f>BD279-#REF!</f>
        <v>#REF!</v>
      </c>
      <c r="BE704" s="1" t="e">
        <f>BE279-#REF!</f>
        <v>#REF!</v>
      </c>
      <c r="BF704" s="1" t="e">
        <f>BF279-#REF!</f>
        <v>#REF!</v>
      </c>
      <c r="BG704" s="1" t="e">
        <f>BG279-#REF!</f>
        <v>#REF!</v>
      </c>
      <c r="BH704" s="1" t="e">
        <f>BH279-#REF!</f>
        <v>#REF!</v>
      </c>
      <c r="BI704" s="1" t="e">
        <f>BI279-#REF!</f>
        <v>#REF!</v>
      </c>
      <c r="BJ704" s="1" t="e">
        <f>BJ279-#REF!</f>
        <v>#REF!</v>
      </c>
      <c r="BK704" s="1" t="e">
        <f>BK279-#REF!</f>
        <v>#REF!</v>
      </c>
      <c r="BL704" s="1" t="e">
        <f>BL279-#REF!</f>
        <v>#REF!</v>
      </c>
      <c r="BM704" s="1" t="e">
        <f>BM279-#REF!</f>
        <v>#REF!</v>
      </c>
      <c r="BN704" s="1" t="e">
        <f>BN279-#REF!</f>
        <v>#REF!</v>
      </c>
      <c r="BO704" s="1" t="e">
        <f>BO279-#REF!</f>
        <v>#REF!</v>
      </c>
      <c r="BP704" s="1" t="e">
        <f>BP279-#REF!</f>
        <v>#REF!</v>
      </c>
      <c r="BQ704" s="1" t="e">
        <f>BQ279-#REF!</f>
        <v>#REF!</v>
      </c>
      <c r="BR704" s="1" t="e">
        <f>BR279-#REF!</f>
        <v>#REF!</v>
      </c>
      <c r="BS704" s="1" t="e">
        <f>BS279-#REF!</f>
        <v>#REF!</v>
      </c>
      <c r="BT704" s="1" t="e">
        <f>BT279-#REF!</f>
        <v>#REF!</v>
      </c>
      <c r="BU704" s="1" t="e">
        <f>BU279-#REF!</f>
        <v>#REF!</v>
      </c>
      <c r="BV704" s="1" t="e">
        <f>BV279-#REF!</f>
        <v>#REF!</v>
      </c>
    </row>
    <row r="705" spans="7:74" hidden="1" x14ac:dyDescent="0.35">
      <c r="G705" s="1" t="e">
        <f>G280-#REF!</f>
        <v>#REF!</v>
      </c>
      <c r="H705" s="1" t="e">
        <f>H280-#REF!</f>
        <v>#REF!</v>
      </c>
      <c r="I705" s="1" t="e">
        <f>I280-#REF!</f>
        <v>#REF!</v>
      </c>
      <c r="J705" s="1" t="e">
        <f>J280-#REF!</f>
        <v>#REF!</v>
      </c>
      <c r="K705" s="1" t="e">
        <f>K280-#REF!</f>
        <v>#REF!</v>
      </c>
      <c r="L705" s="1" t="e">
        <f>L280-#REF!</f>
        <v>#REF!</v>
      </c>
      <c r="M705" s="1" t="e">
        <f>M280-#REF!</f>
        <v>#REF!</v>
      </c>
      <c r="N705" s="1" t="e">
        <f>N280-#REF!</f>
        <v>#REF!</v>
      </c>
      <c r="O705" s="1" t="e">
        <f>O280-#REF!</f>
        <v>#REF!</v>
      </c>
      <c r="P705" s="1" t="e">
        <f>P280-#REF!</f>
        <v>#REF!</v>
      </c>
      <c r="Q705" s="1" t="e">
        <f>Q280-#REF!</f>
        <v>#REF!</v>
      </c>
      <c r="R705" s="1" t="e">
        <f>R280-#REF!</f>
        <v>#REF!</v>
      </c>
      <c r="S705" s="1" t="e">
        <f>S280-#REF!</f>
        <v>#REF!</v>
      </c>
      <c r="T705" s="1" t="e">
        <f>T280-#REF!</f>
        <v>#REF!</v>
      </c>
      <c r="U705" s="1" t="e">
        <f>U280-#REF!</f>
        <v>#REF!</v>
      </c>
      <c r="V705" s="1" t="e">
        <f>V280-#REF!</f>
        <v>#REF!</v>
      </c>
      <c r="W705" s="1" t="e">
        <f>W280-#REF!</f>
        <v>#REF!</v>
      </c>
      <c r="X705" s="1" t="e">
        <f>X280-#REF!</f>
        <v>#REF!</v>
      </c>
      <c r="Y705" s="1" t="e">
        <f>Y280-#REF!</f>
        <v>#REF!</v>
      </c>
      <c r="Z705" s="1" t="e">
        <f>Z280-#REF!</f>
        <v>#REF!</v>
      </c>
      <c r="AA705" s="1" t="e">
        <f>AA280-#REF!</f>
        <v>#REF!</v>
      </c>
      <c r="AB705" s="1" t="e">
        <f>AB280-#REF!</f>
        <v>#REF!</v>
      </c>
      <c r="AC705" s="1" t="e">
        <f>AC280-#REF!</f>
        <v>#REF!</v>
      </c>
      <c r="AD705" s="1" t="e">
        <f>AD280-#REF!</f>
        <v>#REF!</v>
      </c>
      <c r="AE705" s="1" t="e">
        <f>AE280-#REF!</f>
        <v>#REF!</v>
      </c>
      <c r="AF705" s="1" t="e">
        <f>AF280-#REF!</f>
        <v>#REF!</v>
      </c>
      <c r="AG705" s="1" t="e">
        <f>AG280-#REF!</f>
        <v>#REF!</v>
      </c>
      <c r="AH705" s="1" t="e">
        <f>AH280-#REF!</f>
        <v>#REF!</v>
      </c>
      <c r="AI705" s="1" t="e">
        <f>AI280-#REF!</f>
        <v>#REF!</v>
      </c>
      <c r="AJ705" s="1" t="e">
        <f>AJ280-#REF!</f>
        <v>#REF!</v>
      </c>
      <c r="AK705" s="1" t="e">
        <f>AK280-#REF!</f>
        <v>#REF!</v>
      </c>
      <c r="AL705" s="1" t="e">
        <f>AL280-#REF!</f>
        <v>#REF!</v>
      </c>
      <c r="AM705" s="1" t="e">
        <f>AM280-#REF!</f>
        <v>#REF!</v>
      </c>
      <c r="AN705" s="1" t="e">
        <f>AN280-#REF!</f>
        <v>#REF!</v>
      </c>
      <c r="AO705" s="1" t="e">
        <f>AO280-#REF!</f>
        <v>#REF!</v>
      </c>
      <c r="AP705" s="1" t="e">
        <f>AP280-#REF!</f>
        <v>#REF!</v>
      </c>
      <c r="AQ705" s="1" t="e">
        <f>AQ280-#REF!</f>
        <v>#REF!</v>
      </c>
      <c r="AR705" s="1" t="e">
        <f>AR280-#REF!</f>
        <v>#REF!</v>
      </c>
      <c r="AS705" s="1" t="e">
        <f>AS280-#REF!</f>
        <v>#REF!</v>
      </c>
      <c r="AT705" s="1" t="e">
        <f>AT280-#REF!</f>
        <v>#REF!</v>
      </c>
      <c r="AU705" s="1" t="e">
        <f>AU280-#REF!</f>
        <v>#REF!</v>
      </c>
      <c r="AV705" s="1" t="e">
        <f>AV280-#REF!</f>
        <v>#REF!</v>
      </c>
      <c r="AW705" s="1" t="e">
        <f>AW280-#REF!</f>
        <v>#REF!</v>
      </c>
      <c r="AX705" s="1" t="e">
        <f>AX280-#REF!</f>
        <v>#REF!</v>
      </c>
      <c r="AY705" s="1" t="e">
        <f>AY280-#REF!</f>
        <v>#REF!</v>
      </c>
      <c r="AZ705" s="1" t="e">
        <f>AZ280-#REF!</f>
        <v>#REF!</v>
      </c>
      <c r="BA705" s="1" t="e">
        <f>BA280-#REF!</f>
        <v>#REF!</v>
      </c>
      <c r="BB705" s="1" t="e">
        <f>BB280-#REF!</f>
        <v>#REF!</v>
      </c>
      <c r="BC705" s="1" t="e">
        <f>BC280-#REF!</f>
        <v>#REF!</v>
      </c>
      <c r="BD705" s="1" t="e">
        <f>BD280-#REF!</f>
        <v>#REF!</v>
      </c>
      <c r="BE705" s="1" t="e">
        <f>BE280-#REF!</f>
        <v>#REF!</v>
      </c>
      <c r="BF705" s="1" t="e">
        <f>BF280-#REF!</f>
        <v>#REF!</v>
      </c>
      <c r="BG705" s="1" t="e">
        <f>BG280-#REF!</f>
        <v>#REF!</v>
      </c>
      <c r="BH705" s="1" t="e">
        <f>BH280-#REF!</f>
        <v>#REF!</v>
      </c>
      <c r="BI705" s="1" t="e">
        <f>BI280-#REF!</f>
        <v>#REF!</v>
      </c>
      <c r="BJ705" s="1" t="e">
        <f>BJ280-#REF!</f>
        <v>#REF!</v>
      </c>
      <c r="BK705" s="1" t="e">
        <f>BK280-#REF!</f>
        <v>#REF!</v>
      </c>
      <c r="BL705" s="1" t="e">
        <f>BL280-#REF!</f>
        <v>#REF!</v>
      </c>
      <c r="BM705" s="1" t="e">
        <f>BM280-#REF!</f>
        <v>#REF!</v>
      </c>
      <c r="BN705" s="1" t="e">
        <f>BN280-#REF!</f>
        <v>#REF!</v>
      </c>
      <c r="BO705" s="1" t="e">
        <f>BO280-#REF!</f>
        <v>#REF!</v>
      </c>
      <c r="BP705" s="1" t="e">
        <f>BP280-#REF!</f>
        <v>#REF!</v>
      </c>
      <c r="BQ705" s="1" t="e">
        <f>BQ280-#REF!</f>
        <v>#REF!</v>
      </c>
      <c r="BR705" s="1" t="e">
        <f>BR280-#REF!</f>
        <v>#REF!</v>
      </c>
      <c r="BS705" s="1" t="e">
        <f>BS280-#REF!</f>
        <v>#REF!</v>
      </c>
      <c r="BT705" s="1" t="e">
        <f>BT280-#REF!</f>
        <v>#REF!</v>
      </c>
      <c r="BU705" s="1" t="e">
        <f>BU280-#REF!</f>
        <v>#REF!</v>
      </c>
      <c r="BV705" s="1" t="e">
        <f>BV280-#REF!</f>
        <v>#REF!</v>
      </c>
    </row>
    <row r="706" spans="7:74" hidden="1" x14ac:dyDescent="0.35">
      <c r="G706" s="1" t="e">
        <f>G281-#REF!</f>
        <v>#REF!</v>
      </c>
      <c r="H706" s="1" t="e">
        <f>H281-#REF!</f>
        <v>#REF!</v>
      </c>
      <c r="I706" s="1" t="e">
        <f>I281-#REF!</f>
        <v>#REF!</v>
      </c>
      <c r="J706" s="1" t="e">
        <f>J281-#REF!</f>
        <v>#REF!</v>
      </c>
      <c r="K706" s="1" t="e">
        <f>K281-#REF!</f>
        <v>#REF!</v>
      </c>
      <c r="L706" s="1" t="e">
        <f>L281-#REF!</f>
        <v>#REF!</v>
      </c>
      <c r="M706" s="1" t="e">
        <f>M281-#REF!</f>
        <v>#REF!</v>
      </c>
      <c r="N706" s="1" t="e">
        <f>N281-#REF!</f>
        <v>#REF!</v>
      </c>
      <c r="O706" s="1" t="e">
        <f>O281-#REF!</f>
        <v>#REF!</v>
      </c>
      <c r="P706" s="1" t="e">
        <f>P281-#REF!</f>
        <v>#REF!</v>
      </c>
      <c r="Q706" s="1" t="e">
        <f>Q281-#REF!</f>
        <v>#REF!</v>
      </c>
      <c r="R706" s="1" t="e">
        <f>R281-#REF!</f>
        <v>#REF!</v>
      </c>
      <c r="S706" s="1" t="e">
        <f>S281-#REF!</f>
        <v>#REF!</v>
      </c>
      <c r="T706" s="1" t="e">
        <f>T281-#REF!</f>
        <v>#REF!</v>
      </c>
      <c r="U706" s="1" t="e">
        <f>U281-#REF!</f>
        <v>#REF!</v>
      </c>
      <c r="V706" s="1" t="e">
        <f>V281-#REF!</f>
        <v>#REF!</v>
      </c>
      <c r="W706" s="1" t="e">
        <f>W281-#REF!</f>
        <v>#REF!</v>
      </c>
      <c r="X706" s="1" t="e">
        <f>X281-#REF!</f>
        <v>#REF!</v>
      </c>
      <c r="Y706" s="1" t="e">
        <f>Y281-#REF!</f>
        <v>#REF!</v>
      </c>
      <c r="Z706" s="1" t="e">
        <f>Z281-#REF!</f>
        <v>#REF!</v>
      </c>
      <c r="AA706" s="1" t="e">
        <f>AA281-#REF!</f>
        <v>#REF!</v>
      </c>
      <c r="AB706" s="1" t="e">
        <f>AB281-#REF!</f>
        <v>#REF!</v>
      </c>
      <c r="AC706" s="1" t="e">
        <f>AC281-#REF!</f>
        <v>#REF!</v>
      </c>
      <c r="AD706" s="1" t="e">
        <f>AD281-#REF!</f>
        <v>#REF!</v>
      </c>
      <c r="AE706" s="1" t="e">
        <f>AE281-#REF!</f>
        <v>#REF!</v>
      </c>
      <c r="AF706" s="1" t="e">
        <f>AF281-#REF!</f>
        <v>#REF!</v>
      </c>
      <c r="AG706" s="1" t="e">
        <f>AG281-#REF!</f>
        <v>#REF!</v>
      </c>
      <c r="AH706" s="1" t="e">
        <f>AH281-#REF!</f>
        <v>#REF!</v>
      </c>
      <c r="AI706" s="1" t="e">
        <f>AI281-#REF!</f>
        <v>#REF!</v>
      </c>
      <c r="AJ706" s="1" t="e">
        <f>AJ281-#REF!</f>
        <v>#REF!</v>
      </c>
      <c r="AK706" s="1" t="e">
        <f>AK281-#REF!</f>
        <v>#REF!</v>
      </c>
      <c r="AL706" s="1" t="e">
        <f>AL281-#REF!</f>
        <v>#REF!</v>
      </c>
      <c r="AM706" s="1" t="e">
        <f>AM281-#REF!</f>
        <v>#REF!</v>
      </c>
      <c r="AN706" s="1" t="e">
        <f>AN281-#REF!</f>
        <v>#REF!</v>
      </c>
      <c r="AO706" s="1" t="e">
        <f>AO281-#REF!</f>
        <v>#REF!</v>
      </c>
      <c r="AP706" s="1" t="e">
        <f>AP281-#REF!</f>
        <v>#REF!</v>
      </c>
      <c r="AQ706" s="1" t="e">
        <f>AQ281-#REF!</f>
        <v>#REF!</v>
      </c>
      <c r="AR706" s="1" t="e">
        <f>AR281-#REF!</f>
        <v>#REF!</v>
      </c>
      <c r="AS706" s="1" t="e">
        <f>AS281-#REF!</f>
        <v>#REF!</v>
      </c>
      <c r="AT706" s="1" t="e">
        <f>AT281-#REF!</f>
        <v>#REF!</v>
      </c>
      <c r="AU706" s="1" t="e">
        <f>AU281-#REF!</f>
        <v>#REF!</v>
      </c>
      <c r="AV706" s="1" t="e">
        <f>AV281-#REF!</f>
        <v>#REF!</v>
      </c>
      <c r="AW706" s="1" t="e">
        <f>AW281-#REF!</f>
        <v>#REF!</v>
      </c>
      <c r="AX706" s="1" t="e">
        <f>AX281-#REF!</f>
        <v>#REF!</v>
      </c>
      <c r="AY706" s="1" t="e">
        <f>AY281-#REF!</f>
        <v>#REF!</v>
      </c>
      <c r="AZ706" s="1" t="e">
        <f>AZ281-#REF!</f>
        <v>#REF!</v>
      </c>
      <c r="BA706" s="1" t="e">
        <f>BA281-#REF!</f>
        <v>#REF!</v>
      </c>
      <c r="BB706" s="1" t="e">
        <f>BB281-#REF!</f>
        <v>#REF!</v>
      </c>
      <c r="BC706" s="1" t="e">
        <f>BC281-#REF!</f>
        <v>#REF!</v>
      </c>
      <c r="BD706" s="1" t="e">
        <f>BD281-#REF!</f>
        <v>#REF!</v>
      </c>
      <c r="BE706" s="1" t="e">
        <f>BE281-#REF!</f>
        <v>#REF!</v>
      </c>
      <c r="BF706" s="1" t="e">
        <f>BF281-#REF!</f>
        <v>#REF!</v>
      </c>
      <c r="BG706" s="1" t="e">
        <f>BG281-#REF!</f>
        <v>#REF!</v>
      </c>
      <c r="BH706" s="1" t="e">
        <f>BH281-#REF!</f>
        <v>#REF!</v>
      </c>
      <c r="BI706" s="1" t="e">
        <f>BI281-#REF!</f>
        <v>#REF!</v>
      </c>
      <c r="BJ706" s="1" t="e">
        <f>BJ281-#REF!</f>
        <v>#REF!</v>
      </c>
      <c r="BK706" s="1" t="e">
        <f>BK281-#REF!</f>
        <v>#REF!</v>
      </c>
      <c r="BL706" s="1" t="e">
        <f>BL281-#REF!</f>
        <v>#REF!</v>
      </c>
      <c r="BM706" s="1" t="e">
        <f>BM281-#REF!</f>
        <v>#REF!</v>
      </c>
      <c r="BN706" s="1" t="e">
        <f>BN281-#REF!</f>
        <v>#REF!</v>
      </c>
      <c r="BO706" s="1" t="e">
        <f>BO281-#REF!</f>
        <v>#REF!</v>
      </c>
      <c r="BP706" s="1" t="e">
        <f>BP281-#REF!</f>
        <v>#REF!</v>
      </c>
      <c r="BQ706" s="1" t="e">
        <f>BQ281-#REF!</f>
        <v>#REF!</v>
      </c>
      <c r="BR706" s="1" t="e">
        <f>BR281-#REF!</f>
        <v>#REF!</v>
      </c>
      <c r="BS706" s="1" t="e">
        <f>BS281-#REF!</f>
        <v>#REF!</v>
      </c>
      <c r="BT706" s="1" t="e">
        <f>BT281-#REF!</f>
        <v>#REF!</v>
      </c>
      <c r="BU706" s="1" t="e">
        <f>BU281-#REF!</f>
        <v>#REF!</v>
      </c>
      <c r="BV706" s="1" t="e">
        <f>BV281-#REF!</f>
        <v>#REF!</v>
      </c>
    </row>
    <row r="707" spans="7:74" hidden="1" x14ac:dyDescent="0.35">
      <c r="G707" s="1" t="e">
        <f>G283-#REF!</f>
        <v>#REF!</v>
      </c>
      <c r="H707" s="1" t="e">
        <f>H283-#REF!</f>
        <v>#REF!</v>
      </c>
      <c r="I707" s="1" t="e">
        <f>I283-#REF!</f>
        <v>#REF!</v>
      </c>
      <c r="J707" s="1" t="e">
        <f>J283-#REF!</f>
        <v>#REF!</v>
      </c>
      <c r="K707" s="1" t="e">
        <f>K283-#REF!</f>
        <v>#REF!</v>
      </c>
      <c r="L707" s="1" t="e">
        <f>L283-#REF!</f>
        <v>#REF!</v>
      </c>
      <c r="M707" s="1" t="e">
        <f>M283-#REF!</f>
        <v>#REF!</v>
      </c>
      <c r="N707" s="1" t="e">
        <f>N283-#REF!</f>
        <v>#REF!</v>
      </c>
      <c r="O707" s="1" t="e">
        <f>O283-#REF!</f>
        <v>#REF!</v>
      </c>
      <c r="P707" s="1" t="e">
        <f>P283-#REF!</f>
        <v>#REF!</v>
      </c>
      <c r="Q707" s="1" t="e">
        <f>Q283-#REF!</f>
        <v>#REF!</v>
      </c>
      <c r="R707" s="1" t="e">
        <f>R283-#REF!</f>
        <v>#REF!</v>
      </c>
      <c r="S707" s="1" t="e">
        <f>S283-#REF!</f>
        <v>#REF!</v>
      </c>
      <c r="T707" s="1" t="e">
        <f>T283-#REF!</f>
        <v>#REF!</v>
      </c>
      <c r="U707" s="1" t="e">
        <f>U283-#REF!</f>
        <v>#REF!</v>
      </c>
      <c r="V707" s="1" t="e">
        <f>V283-#REF!</f>
        <v>#REF!</v>
      </c>
      <c r="W707" s="1" t="e">
        <f>W283-#REF!</f>
        <v>#REF!</v>
      </c>
      <c r="X707" s="1" t="e">
        <f>X283-#REF!</f>
        <v>#REF!</v>
      </c>
      <c r="Y707" s="1" t="e">
        <f>Y283-#REF!</f>
        <v>#REF!</v>
      </c>
      <c r="Z707" s="1" t="e">
        <f>Z283-#REF!</f>
        <v>#REF!</v>
      </c>
      <c r="AA707" s="1" t="e">
        <f>AA283-#REF!</f>
        <v>#REF!</v>
      </c>
      <c r="AB707" s="1" t="e">
        <f>AB283-#REF!</f>
        <v>#REF!</v>
      </c>
      <c r="AC707" s="1" t="e">
        <f>AC283-#REF!</f>
        <v>#REF!</v>
      </c>
      <c r="AD707" s="1" t="e">
        <f>AD283-#REF!</f>
        <v>#REF!</v>
      </c>
      <c r="AE707" s="1" t="e">
        <f>AE283-#REF!</f>
        <v>#REF!</v>
      </c>
      <c r="AF707" s="1" t="e">
        <f>AF283-#REF!</f>
        <v>#REF!</v>
      </c>
      <c r="AG707" s="1" t="e">
        <f>AG283-#REF!</f>
        <v>#REF!</v>
      </c>
      <c r="AH707" s="1" t="e">
        <f>AH283-#REF!</f>
        <v>#REF!</v>
      </c>
      <c r="AI707" s="1" t="e">
        <f>AI283-#REF!</f>
        <v>#REF!</v>
      </c>
      <c r="AJ707" s="1" t="e">
        <f>AJ283-#REF!</f>
        <v>#REF!</v>
      </c>
      <c r="AK707" s="1" t="e">
        <f>AK283-#REF!</f>
        <v>#REF!</v>
      </c>
      <c r="AL707" s="1" t="e">
        <f>AL283-#REF!</f>
        <v>#REF!</v>
      </c>
      <c r="AM707" s="1" t="e">
        <f>AM283-#REF!</f>
        <v>#REF!</v>
      </c>
      <c r="AN707" s="1" t="e">
        <f>AN283-#REF!</f>
        <v>#REF!</v>
      </c>
      <c r="AO707" s="1" t="e">
        <f>AO283-#REF!</f>
        <v>#REF!</v>
      </c>
      <c r="AP707" s="1" t="e">
        <f>AP283-#REF!</f>
        <v>#REF!</v>
      </c>
      <c r="AQ707" s="1" t="e">
        <f>AQ283-#REF!</f>
        <v>#REF!</v>
      </c>
      <c r="AR707" s="1" t="e">
        <f>AR283-#REF!</f>
        <v>#REF!</v>
      </c>
      <c r="AS707" s="1" t="e">
        <f>AS283-#REF!</f>
        <v>#REF!</v>
      </c>
      <c r="AT707" s="1" t="e">
        <f>AT283-#REF!</f>
        <v>#REF!</v>
      </c>
      <c r="AU707" s="1" t="e">
        <f>AU283-#REF!</f>
        <v>#REF!</v>
      </c>
      <c r="AV707" s="1" t="e">
        <f>AV283-#REF!</f>
        <v>#REF!</v>
      </c>
      <c r="AW707" s="1" t="e">
        <f>AW283-#REF!</f>
        <v>#REF!</v>
      </c>
      <c r="AX707" s="1" t="e">
        <f>AX283-#REF!</f>
        <v>#REF!</v>
      </c>
      <c r="AY707" s="1" t="e">
        <f>AY283-#REF!</f>
        <v>#REF!</v>
      </c>
      <c r="AZ707" s="1" t="e">
        <f>AZ283-#REF!</f>
        <v>#REF!</v>
      </c>
      <c r="BA707" s="1" t="e">
        <f>BA283-#REF!</f>
        <v>#REF!</v>
      </c>
      <c r="BB707" s="1" t="e">
        <f>BB283-#REF!</f>
        <v>#REF!</v>
      </c>
      <c r="BC707" s="1" t="e">
        <f>BC283-#REF!</f>
        <v>#REF!</v>
      </c>
      <c r="BD707" s="1" t="e">
        <f>BD283-#REF!</f>
        <v>#REF!</v>
      </c>
      <c r="BE707" s="1" t="e">
        <f>BE283-#REF!</f>
        <v>#REF!</v>
      </c>
      <c r="BF707" s="1" t="e">
        <f>BF283-#REF!</f>
        <v>#REF!</v>
      </c>
      <c r="BG707" s="1" t="e">
        <f>BG283-#REF!</f>
        <v>#REF!</v>
      </c>
      <c r="BH707" s="1" t="e">
        <f>BH283-#REF!</f>
        <v>#REF!</v>
      </c>
      <c r="BI707" s="1" t="e">
        <f>BI283-#REF!</f>
        <v>#REF!</v>
      </c>
      <c r="BJ707" s="1" t="e">
        <f>BJ283-#REF!</f>
        <v>#REF!</v>
      </c>
      <c r="BK707" s="1" t="e">
        <f>BK283-#REF!</f>
        <v>#REF!</v>
      </c>
      <c r="BL707" s="1" t="e">
        <f>BL283-#REF!</f>
        <v>#REF!</v>
      </c>
      <c r="BM707" s="1" t="e">
        <f>BM283-#REF!</f>
        <v>#REF!</v>
      </c>
      <c r="BN707" s="1" t="e">
        <f>BN283-#REF!</f>
        <v>#REF!</v>
      </c>
      <c r="BO707" s="1" t="e">
        <f>BO283-#REF!</f>
        <v>#REF!</v>
      </c>
      <c r="BP707" s="1" t="e">
        <f>BP283-#REF!</f>
        <v>#REF!</v>
      </c>
      <c r="BQ707" s="1" t="e">
        <f>BQ283-#REF!</f>
        <v>#REF!</v>
      </c>
      <c r="BR707" s="1" t="e">
        <f>BR283-#REF!</f>
        <v>#REF!</v>
      </c>
      <c r="BS707" s="1" t="e">
        <f>BS283-#REF!</f>
        <v>#REF!</v>
      </c>
      <c r="BT707" s="1" t="e">
        <f>BT283-#REF!</f>
        <v>#REF!</v>
      </c>
      <c r="BU707" s="1" t="e">
        <f>BU283-#REF!</f>
        <v>#REF!</v>
      </c>
      <c r="BV707" s="1" t="e">
        <f>BV283-#REF!</f>
        <v>#REF!</v>
      </c>
    </row>
    <row r="708" spans="7:74" hidden="1" x14ac:dyDescent="0.35">
      <c r="G708" s="1" t="e">
        <f>#REF!-#REF!</f>
        <v>#REF!</v>
      </c>
      <c r="H708" s="1" t="e">
        <f>#REF!-#REF!</f>
        <v>#REF!</v>
      </c>
      <c r="I708" s="1" t="e">
        <f>#REF!-#REF!</f>
        <v>#REF!</v>
      </c>
      <c r="J708" s="1" t="e">
        <f>#REF!-#REF!</f>
        <v>#REF!</v>
      </c>
      <c r="K708" s="1" t="e">
        <f>#REF!-#REF!</f>
        <v>#REF!</v>
      </c>
      <c r="L708" s="1" t="e">
        <f>#REF!-#REF!</f>
        <v>#REF!</v>
      </c>
      <c r="M708" s="1" t="e">
        <f>#REF!-#REF!</f>
        <v>#REF!</v>
      </c>
      <c r="N708" s="1" t="e">
        <f>#REF!-#REF!</f>
        <v>#REF!</v>
      </c>
      <c r="O708" s="1" t="e">
        <f>#REF!-#REF!</f>
        <v>#REF!</v>
      </c>
      <c r="P708" s="1" t="e">
        <f>#REF!-#REF!</f>
        <v>#REF!</v>
      </c>
      <c r="Q708" s="1" t="e">
        <f>#REF!-#REF!</f>
        <v>#REF!</v>
      </c>
      <c r="R708" s="1" t="e">
        <f>#REF!-#REF!</f>
        <v>#REF!</v>
      </c>
      <c r="S708" s="1" t="e">
        <f>#REF!-#REF!</f>
        <v>#REF!</v>
      </c>
      <c r="T708" s="1" t="e">
        <f>#REF!-#REF!</f>
        <v>#REF!</v>
      </c>
      <c r="U708" s="1" t="e">
        <f>#REF!-#REF!</f>
        <v>#REF!</v>
      </c>
      <c r="V708" s="1" t="e">
        <f>#REF!-#REF!</f>
        <v>#REF!</v>
      </c>
      <c r="W708" s="1" t="e">
        <f>#REF!-#REF!</f>
        <v>#REF!</v>
      </c>
      <c r="X708" s="1" t="e">
        <f>#REF!-#REF!</f>
        <v>#REF!</v>
      </c>
      <c r="Y708" s="1" t="e">
        <f>#REF!-#REF!</f>
        <v>#REF!</v>
      </c>
      <c r="Z708" s="1" t="e">
        <f>#REF!-#REF!</f>
        <v>#REF!</v>
      </c>
      <c r="AA708" s="1" t="e">
        <f>#REF!-#REF!</f>
        <v>#REF!</v>
      </c>
      <c r="AB708" s="1" t="e">
        <f>#REF!-#REF!</f>
        <v>#REF!</v>
      </c>
      <c r="AC708" s="1" t="e">
        <f>#REF!-#REF!</f>
        <v>#REF!</v>
      </c>
      <c r="AD708" s="1" t="e">
        <f>#REF!-#REF!</f>
        <v>#REF!</v>
      </c>
      <c r="AE708" s="1" t="e">
        <f>#REF!-#REF!</f>
        <v>#REF!</v>
      </c>
      <c r="AF708" s="1" t="e">
        <f>#REF!-#REF!</f>
        <v>#REF!</v>
      </c>
      <c r="AG708" s="1" t="e">
        <f>#REF!-#REF!</f>
        <v>#REF!</v>
      </c>
      <c r="AH708" s="1" t="e">
        <f>#REF!-#REF!</f>
        <v>#REF!</v>
      </c>
      <c r="AI708" s="1" t="e">
        <f>#REF!-#REF!</f>
        <v>#REF!</v>
      </c>
      <c r="AJ708" s="1" t="e">
        <f>#REF!-#REF!</f>
        <v>#REF!</v>
      </c>
      <c r="AK708" s="1" t="e">
        <f>#REF!-#REF!</f>
        <v>#REF!</v>
      </c>
      <c r="AL708" s="1" t="e">
        <f>#REF!-#REF!</f>
        <v>#REF!</v>
      </c>
      <c r="AM708" s="1" t="e">
        <f>#REF!-#REF!</f>
        <v>#REF!</v>
      </c>
      <c r="AN708" s="1" t="e">
        <f>#REF!-#REF!</f>
        <v>#REF!</v>
      </c>
      <c r="AO708" s="1" t="e">
        <f>#REF!-#REF!</f>
        <v>#REF!</v>
      </c>
      <c r="AP708" s="1" t="e">
        <f>#REF!-#REF!</f>
        <v>#REF!</v>
      </c>
      <c r="AQ708" s="1" t="e">
        <f>#REF!-#REF!</f>
        <v>#REF!</v>
      </c>
      <c r="AR708" s="1" t="e">
        <f>#REF!-#REF!</f>
        <v>#REF!</v>
      </c>
      <c r="AS708" s="1" t="e">
        <f>#REF!-#REF!</f>
        <v>#REF!</v>
      </c>
      <c r="AT708" s="1" t="e">
        <f>#REF!-#REF!</f>
        <v>#REF!</v>
      </c>
      <c r="AU708" s="1" t="e">
        <f>#REF!-#REF!</f>
        <v>#REF!</v>
      </c>
      <c r="AV708" s="1" t="e">
        <f>#REF!-#REF!</f>
        <v>#REF!</v>
      </c>
      <c r="AW708" s="1" t="e">
        <f>#REF!-#REF!</f>
        <v>#REF!</v>
      </c>
      <c r="AX708" s="1" t="e">
        <f>#REF!-#REF!</f>
        <v>#REF!</v>
      </c>
      <c r="AY708" s="1" t="e">
        <f>#REF!-#REF!</f>
        <v>#REF!</v>
      </c>
      <c r="AZ708" s="1" t="e">
        <f>#REF!-#REF!</f>
        <v>#REF!</v>
      </c>
      <c r="BA708" s="1" t="e">
        <f>#REF!-#REF!</f>
        <v>#REF!</v>
      </c>
      <c r="BB708" s="1" t="e">
        <f>#REF!-#REF!</f>
        <v>#REF!</v>
      </c>
      <c r="BC708" s="1" t="e">
        <f>#REF!-#REF!</f>
        <v>#REF!</v>
      </c>
      <c r="BD708" s="1" t="e">
        <f>#REF!-#REF!</f>
        <v>#REF!</v>
      </c>
      <c r="BE708" s="1" t="e">
        <f>#REF!-#REF!</f>
        <v>#REF!</v>
      </c>
      <c r="BF708" s="1" t="e">
        <f>#REF!-#REF!</f>
        <v>#REF!</v>
      </c>
      <c r="BG708" s="1" t="e">
        <f>#REF!-#REF!</f>
        <v>#REF!</v>
      </c>
      <c r="BH708" s="1" t="e">
        <f>#REF!-#REF!</f>
        <v>#REF!</v>
      </c>
      <c r="BI708" s="1" t="e">
        <f>#REF!-#REF!</f>
        <v>#REF!</v>
      </c>
      <c r="BJ708" s="1" t="e">
        <f>#REF!-#REF!</f>
        <v>#REF!</v>
      </c>
      <c r="BK708" s="1" t="e">
        <f>#REF!-#REF!</f>
        <v>#REF!</v>
      </c>
      <c r="BL708" s="1" t="e">
        <f>#REF!-#REF!</f>
        <v>#REF!</v>
      </c>
      <c r="BM708" s="1" t="e">
        <f>#REF!-#REF!</f>
        <v>#REF!</v>
      </c>
      <c r="BN708" s="1" t="e">
        <f>#REF!-#REF!</f>
        <v>#REF!</v>
      </c>
      <c r="BO708" s="1" t="e">
        <f>#REF!-#REF!</f>
        <v>#REF!</v>
      </c>
      <c r="BP708" s="1" t="e">
        <f>#REF!-#REF!</f>
        <v>#REF!</v>
      </c>
      <c r="BQ708" s="1" t="e">
        <f>#REF!-#REF!</f>
        <v>#REF!</v>
      </c>
      <c r="BR708" s="1" t="e">
        <f>#REF!-#REF!</f>
        <v>#REF!</v>
      </c>
      <c r="BS708" s="1" t="e">
        <f>#REF!-#REF!</f>
        <v>#REF!</v>
      </c>
      <c r="BT708" s="1" t="e">
        <f>#REF!-#REF!</f>
        <v>#REF!</v>
      </c>
      <c r="BU708" s="1" t="e">
        <f>#REF!-#REF!</f>
        <v>#REF!</v>
      </c>
      <c r="BV708" s="1" t="e">
        <f>#REF!-#REF!</f>
        <v>#REF!</v>
      </c>
    </row>
    <row r="709" spans="7:74" hidden="1" x14ac:dyDescent="0.35">
      <c r="G709" s="1" t="e">
        <f>G284-#REF!</f>
        <v>#REF!</v>
      </c>
      <c r="H709" s="1" t="e">
        <f>H284-#REF!</f>
        <v>#REF!</v>
      </c>
      <c r="I709" s="1" t="e">
        <f>I284-#REF!</f>
        <v>#REF!</v>
      </c>
      <c r="J709" s="1" t="e">
        <f>J284-#REF!</f>
        <v>#REF!</v>
      </c>
      <c r="K709" s="1" t="e">
        <f>K284-#REF!</f>
        <v>#REF!</v>
      </c>
      <c r="L709" s="1" t="e">
        <f>L284-#REF!</f>
        <v>#REF!</v>
      </c>
      <c r="M709" s="1" t="e">
        <f>M284-#REF!</f>
        <v>#REF!</v>
      </c>
      <c r="N709" s="1" t="e">
        <f>N284-#REF!</f>
        <v>#REF!</v>
      </c>
      <c r="O709" s="1" t="e">
        <f>O284-#REF!</f>
        <v>#REF!</v>
      </c>
      <c r="P709" s="1" t="e">
        <f>P284-#REF!</f>
        <v>#REF!</v>
      </c>
      <c r="Q709" s="1" t="e">
        <f>Q284-#REF!</f>
        <v>#REF!</v>
      </c>
      <c r="R709" s="1" t="e">
        <f>R284-#REF!</f>
        <v>#REF!</v>
      </c>
      <c r="S709" s="1" t="e">
        <f>S284-#REF!</f>
        <v>#REF!</v>
      </c>
      <c r="T709" s="1" t="e">
        <f>T284-#REF!</f>
        <v>#REF!</v>
      </c>
      <c r="U709" s="1" t="e">
        <f>U284-#REF!</f>
        <v>#REF!</v>
      </c>
      <c r="V709" s="1" t="e">
        <f>V284-#REF!</f>
        <v>#REF!</v>
      </c>
      <c r="W709" s="1" t="e">
        <f>W284-#REF!</f>
        <v>#REF!</v>
      </c>
      <c r="X709" s="1" t="e">
        <f>X284-#REF!</f>
        <v>#REF!</v>
      </c>
      <c r="Y709" s="1" t="e">
        <f>Y284-#REF!</f>
        <v>#REF!</v>
      </c>
      <c r="Z709" s="1" t="e">
        <f>Z284-#REF!</f>
        <v>#REF!</v>
      </c>
      <c r="AA709" s="1" t="e">
        <f>AA284-#REF!</f>
        <v>#REF!</v>
      </c>
      <c r="AB709" s="1" t="e">
        <f>AB284-#REF!</f>
        <v>#REF!</v>
      </c>
      <c r="AC709" s="1" t="e">
        <f>AC284-#REF!</f>
        <v>#REF!</v>
      </c>
      <c r="AD709" s="1" t="e">
        <f>AD284-#REF!</f>
        <v>#REF!</v>
      </c>
      <c r="AE709" s="1" t="e">
        <f>AE284-#REF!</f>
        <v>#REF!</v>
      </c>
      <c r="AF709" s="1" t="e">
        <f>AF284-#REF!</f>
        <v>#REF!</v>
      </c>
      <c r="AG709" s="1" t="e">
        <f>AG284-#REF!</f>
        <v>#REF!</v>
      </c>
      <c r="AH709" s="1" t="e">
        <f>AH284-#REF!</f>
        <v>#REF!</v>
      </c>
      <c r="AI709" s="1" t="e">
        <f>AI284-#REF!</f>
        <v>#REF!</v>
      </c>
      <c r="AJ709" s="1" t="e">
        <f>AJ284-#REF!</f>
        <v>#REF!</v>
      </c>
      <c r="AK709" s="1" t="e">
        <f>AK284-#REF!</f>
        <v>#REF!</v>
      </c>
      <c r="AL709" s="1" t="e">
        <f>AL284-#REF!</f>
        <v>#REF!</v>
      </c>
      <c r="AM709" s="1" t="e">
        <f>AM284-#REF!</f>
        <v>#REF!</v>
      </c>
      <c r="AN709" s="1" t="e">
        <f>AN284-#REF!</f>
        <v>#REF!</v>
      </c>
      <c r="AO709" s="1" t="e">
        <f>AO284-#REF!</f>
        <v>#REF!</v>
      </c>
      <c r="AP709" s="1" t="e">
        <f>AP284-#REF!</f>
        <v>#REF!</v>
      </c>
      <c r="AQ709" s="1" t="e">
        <f>AQ284-#REF!</f>
        <v>#REF!</v>
      </c>
      <c r="AR709" s="1" t="e">
        <f>AR284-#REF!</f>
        <v>#REF!</v>
      </c>
      <c r="AS709" s="1" t="e">
        <f>AS284-#REF!</f>
        <v>#REF!</v>
      </c>
      <c r="AT709" s="1" t="e">
        <f>AT284-#REF!</f>
        <v>#REF!</v>
      </c>
      <c r="AU709" s="1" t="e">
        <f>AU284-#REF!</f>
        <v>#REF!</v>
      </c>
      <c r="AV709" s="1" t="e">
        <f>AV284-#REF!</f>
        <v>#REF!</v>
      </c>
      <c r="AW709" s="1" t="e">
        <f>AW284-#REF!</f>
        <v>#REF!</v>
      </c>
      <c r="AX709" s="1" t="e">
        <f>AX284-#REF!</f>
        <v>#REF!</v>
      </c>
      <c r="AY709" s="1" t="e">
        <f>AY284-#REF!</f>
        <v>#REF!</v>
      </c>
      <c r="AZ709" s="1" t="e">
        <f>AZ284-#REF!</f>
        <v>#REF!</v>
      </c>
      <c r="BA709" s="1" t="e">
        <f>BA284-#REF!</f>
        <v>#REF!</v>
      </c>
      <c r="BB709" s="1" t="e">
        <f>BB284-#REF!</f>
        <v>#REF!</v>
      </c>
      <c r="BC709" s="1" t="e">
        <f>BC284-#REF!</f>
        <v>#REF!</v>
      </c>
      <c r="BD709" s="1" t="e">
        <f>BD284-#REF!</f>
        <v>#REF!</v>
      </c>
      <c r="BE709" s="1" t="e">
        <f>BE284-#REF!</f>
        <v>#REF!</v>
      </c>
      <c r="BF709" s="1" t="e">
        <f>BF284-#REF!</f>
        <v>#REF!</v>
      </c>
      <c r="BG709" s="1" t="e">
        <f>BG284-#REF!</f>
        <v>#REF!</v>
      </c>
      <c r="BH709" s="1" t="e">
        <f>BH284-#REF!</f>
        <v>#REF!</v>
      </c>
      <c r="BI709" s="1" t="e">
        <f>BI284-#REF!</f>
        <v>#REF!</v>
      </c>
      <c r="BJ709" s="1" t="e">
        <f>BJ284-#REF!</f>
        <v>#REF!</v>
      </c>
      <c r="BK709" s="1" t="e">
        <f>BK284-#REF!</f>
        <v>#REF!</v>
      </c>
      <c r="BL709" s="1" t="e">
        <f>BL284-#REF!</f>
        <v>#REF!</v>
      </c>
      <c r="BM709" s="1" t="e">
        <f>BM284-#REF!</f>
        <v>#REF!</v>
      </c>
      <c r="BN709" s="1" t="e">
        <f>BN284-#REF!</f>
        <v>#REF!</v>
      </c>
      <c r="BO709" s="1" t="e">
        <f>BO284-#REF!</f>
        <v>#REF!</v>
      </c>
      <c r="BP709" s="1" t="e">
        <f>BP284-#REF!</f>
        <v>#REF!</v>
      </c>
      <c r="BQ709" s="1" t="e">
        <f>BQ284-#REF!</f>
        <v>#REF!</v>
      </c>
      <c r="BR709" s="1" t="e">
        <f>BR284-#REF!</f>
        <v>#REF!</v>
      </c>
      <c r="BS709" s="1" t="e">
        <f>BS284-#REF!</f>
        <v>#REF!</v>
      </c>
      <c r="BT709" s="1" t="e">
        <f>BT284-#REF!</f>
        <v>#REF!</v>
      </c>
      <c r="BU709" s="1" t="e">
        <f>BU284-#REF!</f>
        <v>#REF!</v>
      </c>
      <c r="BV709" s="1" t="e">
        <f>BV284-#REF!</f>
        <v>#REF!</v>
      </c>
    </row>
    <row r="710" spans="7:74" hidden="1" x14ac:dyDescent="0.35">
      <c r="G710" s="1" t="e">
        <f>G285-#REF!</f>
        <v>#REF!</v>
      </c>
      <c r="H710" s="1" t="e">
        <f>H285-#REF!</f>
        <v>#REF!</v>
      </c>
      <c r="I710" s="1" t="e">
        <f>I285-#REF!</f>
        <v>#REF!</v>
      </c>
      <c r="J710" s="1" t="e">
        <f>J285-#REF!</f>
        <v>#REF!</v>
      </c>
      <c r="K710" s="1" t="e">
        <f>K285-#REF!</f>
        <v>#REF!</v>
      </c>
      <c r="L710" s="1" t="e">
        <f>L285-#REF!</f>
        <v>#REF!</v>
      </c>
      <c r="M710" s="1" t="e">
        <f>M285-#REF!</f>
        <v>#REF!</v>
      </c>
      <c r="N710" s="1" t="e">
        <f>N285-#REF!</f>
        <v>#REF!</v>
      </c>
      <c r="O710" s="1" t="e">
        <f>O285-#REF!</f>
        <v>#REF!</v>
      </c>
      <c r="P710" s="1" t="e">
        <f>P285-#REF!</f>
        <v>#REF!</v>
      </c>
      <c r="Q710" s="1" t="e">
        <f>Q285-#REF!</f>
        <v>#REF!</v>
      </c>
      <c r="R710" s="1" t="e">
        <f>R285-#REF!</f>
        <v>#REF!</v>
      </c>
      <c r="S710" s="1" t="e">
        <f>S285-#REF!</f>
        <v>#REF!</v>
      </c>
      <c r="T710" s="1" t="e">
        <f>T285-#REF!</f>
        <v>#REF!</v>
      </c>
      <c r="U710" s="1" t="e">
        <f>U285-#REF!</f>
        <v>#REF!</v>
      </c>
      <c r="V710" s="1" t="e">
        <f>V285-#REF!</f>
        <v>#REF!</v>
      </c>
      <c r="W710" s="1" t="e">
        <f>W285-#REF!</f>
        <v>#REF!</v>
      </c>
      <c r="X710" s="1" t="e">
        <f>X285-#REF!</f>
        <v>#REF!</v>
      </c>
      <c r="Y710" s="1" t="e">
        <f>Y285-#REF!</f>
        <v>#REF!</v>
      </c>
      <c r="Z710" s="1" t="e">
        <f>Z285-#REF!</f>
        <v>#REF!</v>
      </c>
      <c r="AA710" s="1" t="e">
        <f>AA285-#REF!</f>
        <v>#REF!</v>
      </c>
      <c r="AB710" s="1" t="e">
        <f>AB285-#REF!</f>
        <v>#REF!</v>
      </c>
      <c r="AC710" s="1" t="e">
        <f>AC285-#REF!</f>
        <v>#REF!</v>
      </c>
      <c r="AD710" s="1" t="e">
        <f>AD285-#REF!</f>
        <v>#REF!</v>
      </c>
      <c r="AE710" s="1" t="e">
        <f>AE285-#REF!</f>
        <v>#REF!</v>
      </c>
      <c r="AF710" s="1" t="e">
        <f>AF285-#REF!</f>
        <v>#REF!</v>
      </c>
      <c r="AG710" s="1" t="e">
        <f>AG285-#REF!</f>
        <v>#REF!</v>
      </c>
      <c r="AH710" s="1" t="e">
        <f>AH285-#REF!</f>
        <v>#REF!</v>
      </c>
      <c r="AI710" s="1" t="e">
        <f>AI285-#REF!</f>
        <v>#REF!</v>
      </c>
      <c r="AJ710" s="1" t="e">
        <f>AJ285-#REF!</f>
        <v>#REF!</v>
      </c>
      <c r="AK710" s="1" t="e">
        <f>AK285-#REF!</f>
        <v>#REF!</v>
      </c>
      <c r="AL710" s="1" t="e">
        <f>AL285-#REF!</f>
        <v>#REF!</v>
      </c>
      <c r="AM710" s="1" t="e">
        <f>AM285-#REF!</f>
        <v>#REF!</v>
      </c>
      <c r="AN710" s="1" t="e">
        <f>AN285-#REF!</f>
        <v>#REF!</v>
      </c>
      <c r="AO710" s="1" t="e">
        <f>AO285-#REF!</f>
        <v>#REF!</v>
      </c>
      <c r="AP710" s="1" t="e">
        <f>AP285-#REF!</f>
        <v>#REF!</v>
      </c>
      <c r="AQ710" s="1" t="e">
        <f>AQ285-#REF!</f>
        <v>#REF!</v>
      </c>
      <c r="AR710" s="1" t="e">
        <f>AR285-#REF!</f>
        <v>#REF!</v>
      </c>
      <c r="AS710" s="1" t="e">
        <f>AS285-#REF!</f>
        <v>#REF!</v>
      </c>
      <c r="AT710" s="1" t="e">
        <f>AT285-#REF!</f>
        <v>#REF!</v>
      </c>
      <c r="AU710" s="1" t="e">
        <f>AU285-#REF!</f>
        <v>#REF!</v>
      </c>
      <c r="AV710" s="1" t="e">
        <f>AV285-#REF!</f>
        <v>#REF!</v>
      </c>
      <c r="AW710" s="1" t="e">
        <f>AW285-#REF!</f>
        <v>#REF!</v>
      </c>
      <c r="AX710" s="1" t="e">
        <f>AX285-#REF!</f>
        <v>#REF!</v>
      </c>
      <c r="AY710" s="1" t="e">
        <f>AY285-#REF!</f>
        <v>#REF!</v>
      </c>
      <c r="AZ710" s="1" t="e">
        <f>AZ285-#REF!</f>
        <v>#REF!</v>
      </c>
      <c r="BA710" s="1" t="e">
        <f>BA285-#REF!</f>
        <v>#REF!</v>
      </c>
      <c r="BB710" s="1" t="e">
        <f>BB285-#REF!</f>
        <v>#REF!</v>
      </c>
      <c r="BC710" s="1" t="e">
        <f>BC285-#REF!</f>
        <v>#REF!</v>
      </c>
      <c r="BD710" s="1" t="e">
        <f>BD285-#REF!</f>
        <v>#REF!</v>
      </c>
      <c r="BE710" s="1" t="e">
        <f>BE285-#REF!</f>
        <v>#REF!</v>
      </c>
      <c r="BF710" s="1" t="e">
        <f>BF285-#REF!</f>
        <v>#REF!</v>
      </c>
      <c r="BG710" s="1" t="e">
        <f>BG285-#REF!</f>
        <v>#REF!</v>
      </c>
      <c r="BH710" s="1" t="e">
        <f>BH285-#REF!</f>
        <v>#REF!</v>
      </c>
      <c r="BI710" s="1" t="e">
        <f>BI285-#REF!</f>
        <v>#REF!</v>
      </c>
      <c r="BJ710" s="1" t="e">
        <f>BJ285-#REF!</f>
        <v>#REF!</v>
      </c>
      <c r="BK710" s="1" t="e">
        <f>BK285-#REF!</f>
        <v>#REF!</v>
      </c>
      <c r="BL710" s="1" t="e">
        <f>BL285-#REF!</f>
        <v>#REF!</v>
      </c>
      <c r="BM710" s="1" t="e">
        <f>BM285-#REF!</f>
        <v>#REF!</v>
      </c>
      <c r="BN710" s="1" t="e">
        <f>BN285-#REF!</f>
        <v>#REF!</v>
      </c>
      <c r="BO710" s="1" t="e">
        <f>BO285-#REF!</f>
        <v>#REF!</v>
      </c>
      <c r="BP710" s="1" t="e">
        <f>BP285-#REF!</f>
        <v>#REF!</v>
      </c>
      <c r="BQ710" s="1" t="e">
        <f>BQ285-#REF!</f>
        <v>#REF!</v>
      </c>
      <c r="BR710" s="1" t="e">
        <f>BR285-#REF!</f>
        <v>#REF!</v>
      </c>
      <c r="BS710" s="1" t="e">
        <f>BS285-#REF!</f>
        <v>#REF!</v>
      </c>
      <c r="BT710" s="1" t="e">
        <f>BT285-#REF!</f>
        <v>#REF!</v>
      </c>
      <c r="BU710" s="1" t="e">
        <f>BU285-#REF!</f>
        <v>#REF!</v>
      </c>
      <c r="BV710" s="1" t="e">
        <f>BV285-#REF!</f>
        <v>#REF!</v>
      </c>
    </row>
    <row r="711" spans="7:74" hidden="1" x14ac:dyDescent="0.35">
      <c r="G711" s="1" t="e">
        <f>G286-#REF!</f>
        <v>#REF!</v>
      </c>
      <c r="H711" s="1" t="e">
        <f>H286-#REF!</f>
        <v>#REF!</v>
      </c>
      <c r="I711" s="1" t="e">
        <f>I286-#REF!</f>
        <v>#REF!</v>
      </c>
      <c r="J711" s="1" t="e">
        <f>J286-#REF!</f>
        <v>#REF!</v>
      </c>
      <c r="K711" s="1" t="e">
        <f>K286-#REF!</f>
        <v>#REF!</v>
      </c>
      <c r="L711" s="1" t="e">
        <f>L286-#REF!</f>
        <v>#REF!</v>
      </c>
      <c r="M711" s="1" t="e">
        <f>M286-#REF!</f>
        <v>#REF!</v>
      </c>
      <c r="N711" s="1" t="e">
        <f>N286-#REF!</f>
        <v>#REF!</v>
      </c>
      <c r="O711" s="1" t="e">
        <f>O286-#REF!</f>
        <v>#REF!</v>
      </c>
      <c r="P711" s="1" t="e">
        <f>P286-#REF!</f>
        <v>#REF!</v>
      </c>
      <c r="Q711" s="1" t="e">
        <f>Q286-#REF!</f>
        <v>#REF!</v>
      </c>
      <c r="R711" s="1" t="e">
        <f>R286-#REF!</f>
        <v>#REF!</v>
      </c>
      <c r="S711" s="1" t="e">
        <f>S286-#REF!</f>
        <v>#REF!</v>
      </c>
      <c r="T711" s="1" t="e">
        <f>T286-#REF!</f>
        <v>#REF!</v>
      </c>
      <c r="U711" s="1" t="e">
        <f>U286-#REF!</f>
        <v>#REF!</v>
      </c>
      <c r="V711" s="1" t="e">
        <f>V286-#REF!</f>
        <v>#REF!</v>
      </c>
      <c r="W711" s="1" t="e">
        <f>W286-#REF!</f>
        <v>#REF!</v>
      </c>
      <c r="X711" s="1" t="e">
        <f>X286-#REF!</f>
        <v>#REF!</v>
      </c>
      <c r="Y711" s="1" t="e">
        <f>Y286-#REF!</f>
        <v>#REF!</v>
      </c>
      <c r="Z711" s="1" t="e">
        <f>Z286-#REF!</f>
        <v>#REF!</v>
      </c>
      <c r="AA711" s="1" t="e">
        <f>AA286-#REF!</f>
        <v>#REF!</v>
      </c>
      <c r="AB711" s="1" t="e">
        <f>AB286-#REF!</f>
        <v>#REF!</v>
      </c>
      <c r="AC711" s="1" t="e">
        <f>AC286-#REF!</f>
        <v>#REF!</v>
      </c>
      <c r="AD711" s="1" t="e">
        <f>AD286-#REF!</f>
        <v>#REF!</v>
      </c>
      <c r="AE711" s="1" t="e">
        <f>AE286-#REF!</f>
        <v>#REF!</v>
      </c>
      <c r="AF711" s="1" t="e">
        <f>AF286-#REF!</f>
        <v>#REF!</v>
      </c>
      <c r="AG711" s="1" t="e">
        <f>AG286-#REF!</f>
        <v>#REF!</v>
      </c>
      <c r="AH711" s="1" t="e">
        <f>AH286-#REF!</f>
        <v>#REF!</v>
      </c>
      <c r="AI711" s="1" t="e">
        <f>AI286-#REF!</f>
        <v>#REF!</v>
      </c>
      <c r="AJ711" s="1" t="e">
        <f>AJ286-#REF!</f>
        <v>#REF!</v>
      </c>
      <c r="AK711" s="1" t="e">
        <f>AK286-#REF!</f>
        <v>#REF!</v>
      </c>
      <c r="AL711" s="1" t="e">
        <f>AL286-#REF!</f>
        <v>#REF!</v>
      </c>
      <c r="AM711" s="1" t="e">
        <f>AM286-#REF!</f>
        <v>#REF!</v>
      </c>
      <c r="AN711" s="1" t="e">
        <f>AN286-#REF!</f>
        <v>#REF!</v>
      </c>
      <c r="AO711" s="1" t="e">
        <f>AO286-#REF!</f>
        <v>#REF!</v>
      </c>
      <c r="AP711" s="1" t="e">
        <f>AP286-#REF!</f>
        <v>#REF!</v>
      </c>
      <c r="AQ711" s="1" t="e">
        <f>AQ286-#REF!</f>
        <v>#REF!</v>
      </c>
      <c r="AR711" s="1" t="e">
        <f>AR286-#REF!</f>
        <v>#REF!</v>
      </c>
      <c r="AS711" s="1" t="e">
        <f>AS286-#REF!</f>
        <v>#REF!</v>
      </c>
      <c r="AT711" s="1" t="e">
        <f>AT286-#REF!</f>
        <v>#REF!</v>
      </c>
      <c r="AU711" s="1" t="e">
        <f>AU286-#REF!</f>
        <v>#REF!</v>
      </c>
      <c r="AV711" s="1" t="e">
        <f>AV286-#REF!</f>
        <v>#REF!</v>
      </c>
      <c r="AW711" s="1" t="e">
        <f>AW286-#REF!</f>
        <v>#REF!</v>
      </c>
      <c r="AX711" s="1" t="e">
        <f>AX286-#REF!</f>
        <v>#REF!</v>
      </c>
      <c r="AY711" s="1" t="e">
        <f>AY286-#REF!</f>
        <v>#REF!</v>
      </c>
      <c r="AZ711" s="1" t="e">
        <f>AZ286-#REF!</f>
        <v>#REF!</v>
      </c>
      <c r="BA711" s="1" t="e">
        <f>BA286-#REF!</f>
        <v>#REF!</v>
      </c>
      <c r="BB711" s="1" t="e">
        <f>BB286-#REF!</f>
        <v>#REF!</v>
      </c>
      <c r="BC711" s="1" t="e">
        <f>BC286-#REF!</f>
        <v>#REF!</v>
      </c>
      <c r="BD711" s="1" t="e">
        <f>BD286-#REF!</f>
        <v>#REF!</v>
      </c>
      <c r="BE711" s="1" t="e">
        <f>BE286-#REF!</f>
        <v>#REF!</v>
      </c>
      <c r="BF711" s="1" t="e">
        <f>BF286-#REF!</f>
        <v>#REF!</v>
      </c>
      <c r="BG711" s="1" t="e">
        <f>BG286-#REF!</f>
        <v>#REF!</v>
      </c>
      <c r="BH711" s="1" t="e">
        <f>BH286-#REF!</f>
        <v>#REF!</v>
      </c>
      <c r="BI711" s="1" t="e">
        <f>BI286-#REF!</f>
        <v>#REF!</v>
      </c>
      <c r="BJ711" s="1" t="e">
        <f>BJ286-#REF!</f>
        <v>#REF!</v>
      </c>
      <c r="BK711" s="1" t="e">
        <f>BK286-#REF!</f>
        <v>#REF!</v>
      </c>
      <c r="BL711" s="1" t="e">
        <f>BL286-#REF!</f>
        <v>#REF!</v>
      </c>
      <c r="BM711" s="1" t="e">
        <f>BM286-#REF!</f>
        <v>#REF!</v>
      </c>
      <c r="BN711" s="1" t="e">
        <f>BN286-#REF!</f>
        <v>#REF!</v>
      </c>
      <c r="BO711" s="1" t="e">
        <f>BO286-#REF!</f>
        <v>#REF!</v>
      </c>
      <c r="BP711" s="1" t="e">
        <f>BP286-#REF!</f>
        <v>#REF!</v>
      </c>
      <c r="BQ711" s="1" t="e">
        <f>BQ286-#REF!</f>
        <v>#REF!</v>
      </c>
      <c r="BR711" s="1" t="e">
        <f>BR286-#REF!</f>
        <v>#REF!</v>
      </c>
      <c r="BS711" s="1" t="e">
        <f>BS286-#REF!</f>
        <v>#REF!</v>
      </c>
      <c r="BT711" s="1" t="e">
        <f>BT286-#REF!</f>
        <v>#REF!</v>
      </c>
      <c r="BU711" s="1" t="e">
        <f>BU286-#REF!</f>
        <v>#REF!</v>
      </c>
      <c r="BV711" s="1" t="e">
        <f>BV286-#REF!</f>
        <v>#REF!</v>
      </c>
    </row>
    <row r="712" spans="7:74" hidden="1" x14ac:dyDescent="0.35">
      <c r="G712" s="1" t="e">
        <f>G287-#REF!</f>
        <v>#REF!</v>
      </c>
      <c r="H712" s="1" t="e">
        <f>H287-#REF!</f>
        <v>#REF!</v>
      </c>
      <c r="I712" s="1" t="e">
        <f>I287-#REF!</f>
        <v>#REF!</v>
      </c>
      <c r="J712" s="1" t="e">
        <f>J287-#REF!</f>
        <v>#REF!</v>
      </c>
      <c r="K712" s="1" t="e">
        <f>K287-#REF!</f>
        <v>#REF!</v>
      </c>
      <c r="L712" s="1" t="e">
        <f>L287-#REF!</f>
        <v>#REF!</v>
      </c>
      <c r="M712" s="1" t="e">
        <f>M287-#REF!</f>
        <v>#REF!</v>
      </c>
      <c r="N712" s="1" t="e">
        <f>N287-#REF!</f>
        <v>#REF!</v>
      </c>
      <c r="O712" s="1" t="e">
        <f>O287-#REF!</f>
        <v>#REF!</v>
      </c>
      <c r="P712" s="1" t="e">
        <f>P287-#REF!</f>
        <v>#REF!</v>
      </c>
      <c r="Q712" s="1" t="e">
        <f>Q287-#REF!</f>
        <v>#REF!</v>
      </c>
      <c r="R712" s="1" t="e">
        <f>R287-#REF!</f>
        <v>#REF!</v>
      </c>
      <c r="S712" s="1" t="e">
        <f>S287-#REF!</f>
        <v>#REF!</v>
      </c>
      <c r="T712" s="1" t="e">
        <f>T287-#REF!</f>
        <v>#REF!</v>
      </c>
      <c r="U712" s="1" t="e">
        <f>U287-#REF!</f>
        <v>#REF!</v>
      </c>
      <c r="V712" s="1" t="e">
        <f>V287-#REF!</f>
        <v>#REF!</v>
      </c>
      <c r="W712" s="1" t="e">
        <f>W287-#REF!</f>
        <v>#REF!</v>
      </c>
      <c r="X712" s="1" t="e">
        <f>X287-#REF!</f>
        <v>#REF!</v>
      </c>
      <c r="Y712" s="1" t="e">
        <f>Y287-#REF!</f>
        <v>#REF!</v>
      </c>
      <c r="Z712" s="1" t="e">
        <f>Z287-#REF!</f>
        <v>#REF!</v>
      </c>
      <c r="AA712" s="1" t="e">
        <f>AA287-#REF!</f>
        <v>#REF!</v>
      </c>
      <c r="AB712" s="1" t="e">
        <f>AB287-#REF!</f>
        <v>#REF!</v>
      </c>
      <c r="AC712" s="1" t="e">
        <f>AC287-#REF!</f>
        <v>#REF!</v>
      </c>
      <c r="AD712" s="1" t="e">
        <f>AD287-#REF!</f>
        <v>#REF!</v>
      </c>
      <c r="AE712" s="1" t="e">
        <f>AE287-#REF!</f>
        <v>#REF!</v>
      </c>
      <c r="AF712" s="1" t="e">
        <f>AF287-#REF!</f>
        <v>#REF!</v>
      </c>
      <c r="AG712" s="1" t="e">
        <f>AG287-#REF!</f>
        <v>#REF!</v>
      </c>
      <c r="AH712" s="1" t="e">
        <f>AH287-#REF!</f>
        <v>#REF!</v>
      </c>
      <c r="AI712" s="1" t="e">
        <f>AI287-#REF!</f>
        <v>#REF!</v>
      </c>
      <c r="AJ712" s="1" t="e">
        <f>AJ287-#REF!</f>
        <v>#REF!</v>
      </c>
      <c r="AK712" s="1" t="e">
        <f>AK287-#REF!</f>
        <v>#REF!</v>
      </c>
      <c r="AL712" s="1" t="e">
        <f>AL287-#REF!</f>
        <v>#REF!</v>
      </c>
      <c r="AM712" s="1" t="e">
        <f>AM287-#REF!</f>
        <v>#REF!</v>
      </c>
      <c r="AN712" s="1" t="e">
        <f>AN287-#REF!</f>
        <v>#REF!</v>
      </c>
      <c r="AO712" s="1" t="e">
        <f>AO287-#REF!</f>
        <v>#REF!</v>
      </c>
      <c r="AP712" s="1" t="e">
        <f>AP287-#REF!</f>
        <v>#REF!</v>
      </c>
      <c r="AQ712" s="1" t="e">
        <f>AQ287-#REF!</f>
        <v>#REF!</v>
      </c>
      <c r="AR712" s="1" t="e">
        <f>AR287-#REF!</f>
        <v>#REF!</v>
      </c>
      <c r="AS712" s="1" t="e">
        <f>AS287-#REF!</f>
        <v>#REF!</v>
      </c>
      <c r="AT712" s="1" t="e">
        <f>AT287-#REF!</f>
        <v>#REF!</v>
      </c>
      <c r="AU712" s="1" t="e">
        <f>AU287-#REF!</f>
        <v>#REF!</v>
      </c>
      <c r="AV712" s="1" t="e">
        <f>AV287-#REF!</f>
        <v>#REF!</v>
      </c>
      <c r="AW712" s="1" t="e">
        <f>AW287-#REF!</f>
        <v>#REF!</v>
      </c>
      <c r="AX712" s="1" t="e">
        <f>AX287-#REF!</f>
        <v>#REF!</v>
      </c>
      <c r="AY712" s="1" t="e">
        <f>AY287-#REF!</f>
        <v>#REF!</v>
      </c>
      <c r="AZ712" s="1" t="e">
        <f>AZ287-#REF!</f>
        <v>#REF!</v>
      </c>
      <c r="BA712" s="1" t="e">
        <f>BA287-#REF!</f>
        <v>#REF!</v>
      </c>
      <c r="BB712" s="1" t="e">
        <f>BB287-#REF!</f>
        <v>#REF!</v>
      </c>
      <c r="BC712" s="1" t="e">
        <f>BC287-#REF!</f>
        <v>#REF!</v>
      </c>
      <c r="BD712" s="1" t="e">
        <f>BD287-#REF!</f>
        <v>#REF!</v>
      </c>
      <c r="BE712" s="1" t="e">
        <f>BE287-#REF!</f>
        <v>#REF!</v>
      </c>
      <c r="BF712" s="1" t="e">
        <f>BF287-#REF!</f>
        <v>#REF!</v>
      </c>
      <c r="BG712" s="1" t="e">
        <f>BG287-#REF!</f>
        <v>#REF!</v>
      </c>
      <c r="BH712" s="1" t="e">
        <f>BH287-#REF!</f>
        <v>#REF!</v>
      </c>
      <c r="BI712" s="1" t="e">
        <f>BI287-#REF!</f>
        <v>#REF!</v>
      </c>
      <c r="BJ712" s="1" t="e">
        <f>BJ287-#REF!</f>
        <v>#REF!</v>
      </c>
      <c r="BK712" s="1" t="e">
        <f>BK287-#REF!</f>
        <v>#REF!</v>
      </c>
      <c r="BL712" s="1" t="e">
        <f>BL287-#REF!</f>
        <v>#REF!</v>
      </c>
      <c r="BM712" s="1" t="e">
        <f>BM287-#REF!</f>
        <v>#REF!</v>
      </c>
      <c r="BN712" s="1" t="e">
        <f>BN287-#REF!</f>
        <v>#REF!</v>
      </c>
      <c r="BO712" s="1" t="e">
        <f>BO287-#REF!</f>
        <v>#REF!</v>
      </c>
      <c r="BP712" s="1" t="e">
        <f>BP287-#REF!</f>
        <v>#REF!</v>
      </c>
      <c r="BQ712" s="1" t="e">
        <f>BQ287-#REF!</f>
        <v>#REF!</v>
      </c>
      <c r="BR712" s="1" t="e">
        <f>BR287-#REF!</f>
        <v>#REF!</v>
      </c>
      <c r="BS712" s="1" t="e">
        <f>BS287-#REF!</f>
        <v>#REF!</v>
      </c>
      <c r="BT712" s="1" t="e">
        <f>BT287-#REF!</f>
        <v>#REF!</v>
      </c>
      <c r="BU712" s="1" t="e">
        <f>BU287-#REF!</f>
        <v>#REF!</v>
      </c>
      <c r="BV712" s="1" t="e">
        <f>BV287-#REF!</f>
        <v>#REF!</v>
      </c>
    </row>
    <row r="713" spans="7:74" hidden="1" x14ac:dyDescent="0.35">
      <c r="G713" s="1" t="e">
        <f>G289-#REF!</f>
        <v>#REF!</v>
      </c>
      <c r="H713" s="1" t="e">
        <f>H289-#REF!</f>
        <v>#REF!</v>
      </c>
      <c r="I713" s="1" t="e">
        <f>I289-#REF!</f>
        <v>#REF!</v>
      </c>
      <c r="J713" s="1" t="e">
        <f>J289-#REF!</f>
        <v>#REF!</v>
      </c>
      <c r="K713" s="1" t="e">
        <f>K289-#REF!</f>
        <v>#REF!</v>
      </c>
      <c r="L713" s="1" t="e">
        <f>L289-#REF!</f>
        <v>#REF!</v>
      </c>
      <c r="M713" s="1" t="e">
        <f>M289-#REF!</f>
        <v>#REF!</v>
      </c>
      <c r="N713" s="1" t="e">
        <f>N289-#REF!</f>
        <v>#REF!</v>
      </c>
      <c r="O713" s="1" t="e">
        <f>O289-#REF!</f>
        <v>#REF!</v>
      </c>
      <c r="P713" s="1" t="e">
        <f>P289-#REF!</f>
        <v>#REF!</v>
      </c>
      <c r="Q713" s="1" t="e">
        <f>Q289-#REF!</f>
        <v>#REF!</v>
      </c>
      <c r="R713" s="1" t="e">
        <f>R289-#REF!</f>
        <v>#REF!</v>
      </c>
      <c r="S713" s="1" t="e">
        <f>S289-#REF!</f>
        <v>#REF!</v>
      </c>
      <c r="T713" s="1" t="e">
        <f>T289-#REF!</f>
        <v>#REF!</v>
      </c>
      <c r="U713" s="1" t="e">
        <f>U289-#REF!</f>
        <v>#REF!</v>
      </c>
      <c r="V713" s="1" t="e">
        <f>V289-#REF!</f>
        <v>#REF!</v>
      </c>
      <c r="W713" s="1" t="e">
        <f>W289-#REF!</f>
        <v>#REF!</v>
      </c>
      <c r="X713" s="1" t="e">
        <f>X289-#REF!</f>
        <v>#REF!</v>
      </c>
      <c r="Y713" s="1" t="e">
        <f>Y289-#REF!</f>
        <v>#REF!</v>
      </c>
      <c r="Z713" s="1" t="e">
        <f>Z289-#REF!</f>
        <v>#REF!</v>
      </c>
      <c r="AA713" s="1" t="e">
        <f>AA289-#REF!</f>
        <v>#REF!</v>
      </c>
      <c r="AB713" s="1" t="e">
        <f>AB289-#REF!</f>
        <v>#REF!</v>
      </c>
      <c r="AC713" s="1" t="e">
        <f>AC289-#REF!</f>
        <v>#REF!</v>
      </c>
      <c r="AD713" s="1" t="e">
        <f>AD289-#REF!</f>
        <v>#REF!</v>
      </c>
      <c r="AE713" s="1" t="e">
        <f>AE289-#REF!</f>
        <v>#REF!</v>
      </c>
      <c r="AF713" s="1" t="e">
        <f>AF289-#REF!</f>
        <v>#REF!</v>
      </c>
      <c r="AG713" s="1" t="e">
        <f>AG289-#REF!</f>
        <v>#REF!</v>
      </c>
      <c r="AH713" s="1" t="e">
        <f>AH289-#REF!</f>
        <v>#REF!</v>
      </c>
      <c r="AI713" s="1" t="e">
        <f>AI289-#REF!</f>
        <v>#REF!</v>
      </c>
      <c r="AJ713" s="1" t="e">
        <f>AJ289-#REF!</f>
        <v>#REF!</v>
      </c>
      <c r="AK713" s="1" t="e">
        <f>AK289-#REF!</f>
        <v>#REF!</v>
      </c>
      <c r="AL713" s="1" t="e">
        <f>AL289-#REF!</f>
        <v>#REF!</v>
      </c>
      <c r="AM713" s="1" t="e">
        <f>AM289-#REF!</f>
        <v>#REF!</v>
      </c>
      <c r="AN713" s="1" t="e">
        <f>AN289-#REF!</f>
        <v>#REF!</v>
      </c>
      <c r="AO713" s="1" t="e">
        <f>AO289-#REF!</f>
        <v>#REF!</v>
      </c>
      <c r="AP713" s="1" t="e">
        <f>AP289-#REF!</f>
        <v>#REF!</v>
      </c>
      <c r="AQ713" s="1" t="e">
        <f>AQ289-#REF!</f>
        <v>#REF!</v>
      </c>
      <c r="AR713" s="1" t="e">
        <f>AR289-#REF!</f>
        <v>#REF!</v>
      </c>
      <c r="AS713" s="1" t="e">
        <f>AS289-#REF!</f>
        <v>#REF!</v>
      </c>
      <c r="AT713" s="1" t="e">
        <f>AT289-#REF!</f>
        <v>#REF!</v>
      </c>
      <c r="AU713" s="1" t="e">
        <f>AU289-#REF!</f>
        <v>#REF!</v>
      </c>
      <c r="AV713" s="1" t="e">
        <f>AV289-#REF!</f>
        <v>#REF!</v>
      </c>
      <c r="AW713" s="1" t="e">
        <f>AW289-#REF!</f>
        <v>#REF!</v>
      </c>
      <c r="AX713" s="1" t="e">
        <f>AX289-#REF!</f>
        <v>#REF!</v>
      </c>
      <c r="AY713" s="1" t="e">
        <f>AY289-#REF!</f>
        <v>#REF!</v>
      </c>
      <c r="AZ713" s="1" t="e">
        <f>AZ289-#REF!</f>
        <v>#REF!</v>
      </c>
      <c r="BA713" s="1" t="e">
        <f>BA289-#REF!</f>
        <v>#REF!</v>
      </c>
      <c r="BB713" s="1" t="e">
        <f>BB289-#REF!</f>
        <v>#REF!</v>
      </c>
      <c r="BC713" s="1" t="e">
        <f>BC289-#REF!</f>
        <v>#REF!</v>
      </c>
      <c r="BD713" s="1" t="e">
        <f>BD289-#REF!</f>
        <v>#REF!</v>
      </c>
      <c r="BE713" s="1" t="e">
        <f>BE289-#REF!</f>
        <v>#REF!</v>
      </c>
      <c r="BF713" s="1" t="e">
        <f>BF289-#REF!</f>
        <v>#REF!</v>
      </c>
      <c r="BG713" s="1" t="e">
        <f>BG289-#REF!</f>
        <v>#REF!</v>
      </c>
      <c r="BH713" s="1" t="e">
        <f>BH289-#REF!</f>
        <v>#REF!</v>
      </c>
      <c r="BI713" s="1" t="e">
        <f>BI289-#REF!</f>
        <v>#REF!</v>
      </c>
      <c r="BJ713" s="1" t="e">
        <f>BJ289-#REF!</f>
        <v>#REF!</v>
      </c>
      <c r="BK713" s="1" t="e">
        <f>BK289-#REF!</f>
        <v>#REF!</v>
      </c>
      <c r="BL713" s="1" t="e">
        <f>BL289-#REF!</f>
        <v>#REF!</v>
      </c>
      <c r="BM713" s="1" t="e">
        <f>BM289-#REF!</f>
        <v>#REF!</v>
      </c>
      <c r="BN713" s="1" t="e">
        <f>BN289-#REF!</f>
        <v>#REF!</v>
      </c>
      <c r="BO713" s="1" t="e">
        <f>BO289-#REF!</f>
        <v>#REF!</v>
      </c>
      <c r="BP713" s="1" t="e">
        <f>BP289-#REF!</f>
        <v>#REF!</v>
      </c>
      <c r="BQ713" s="1" t="e">
        <f>BQ289-#REF!</f>
        <v>#REF!</v>
      </c>
      <c r="BR713" s="1" t="e">
        <f>BR289-#REF!</f>
        <v>#REF!</v>
      </c>
      <c r="BS713" s="1" t="e">
        <f>BS289-#REF!</f>
        <v>#REF!</v>
      </c>
      <c r="BT713" s="1" t="e">
        <f>BT289-#REF!</f>
        <v>#REF!</v>
      </c>
      <c r="BU713" s="1" t="e">
        <f>BU289-#REF!</f>
        <v>#REF!</v>
      </c>
      <c r="BV713" s="1" t="e">
        <f>BV289-#REF!</f>
        <v>#REF!</v>
      </c>
    </row>
    <row r="714" spans="7:74" hidden="1" x14ac:dyDescent="0.35">
      <c r="G714" s="1" t="e">
        <f>G296-#REF!</f>
        <v>#REF!</v>
      </c>
      <c r="H714" s="1" t="e">
        <f>H296-#REF!</f>
        <v>#REF!</v>
      </c>
      <c r="I714" s="1" t="e">
        <f>I296-#REF!</f>
        <v>#REF!</v>
      </c>
      <c r="J714" s="1" t="e">
        <f>J296-#REF!</f>
        <v>#REF!</v>
      </c>
      <c r="K714" s="1" t="e">
        <f>K296-#REF!</f>
        <v>#REF!</v>
      </c>
      <c r="L714" s="1" t="e">
        <f>L296-#REF!</f>
        <v>#REF!</v>
      </c>
      <c r="M714" s="1" t="e">
        <f>M296-#REF!</f>
        <v>#REF!</v>
      </c>
      <c r="N714" s="1" t="e">
        <f>N296-#REF!</f>
        <v>#REF!</v>
      </c>
      <c r="O714" s="1" t="e">
        <f>O296-#REF!</f>
        <v>#REF!</v>
      </c>
      <c r="P714" s="1" t="e">
        <f>P296-#REF!</f>
        <v>#REF!</v>
      </c>
      <c r="Q714" s="1" t="e">
        <f>Q296-#REF!</f>
        <v>#REF!</v>
      </c>
      <c r="R714" s="1" t="e">
        <f>R296-#REF!</f>
        <v>#REF!</v>
      </c>
      <c r="S714" s="1" t="e">
        <f>S296-#REF!</f>
        <v>#REF!</v>
      </c>
      <c r="T714" s="1" t="e">
        <f>T296-#REF!</f>
        <v>#REF!</v>
      </c>
      <c r="U714" s="1" t="e">
        <f>U296-#REF!</f>
        <v>#REF!</v>
      </c>
      <c r="V714" s="1" t="e">
        <f>V296-#REF!</f>
        <v>#REF!</v>
      </c>
      <c r="W714" s="1" t="e">
        <f>W296-#REF!</f>
        <v>#REF!</v>
      </c>
      <c r="X714" s="1" t="e">
        <f>X296-#REF!</f>
        <v>#REF!</v>
      </c>
      <c r="Y714" s="1" t="e">
        <f>Y296-#REF!</f>
        <v>#REF!</v>
      </c>
      <c r="Z714" s="1" t="e">
        <f>Z296-#REF!</f>
        <v>#REF!</v>
      </c>
      <c r="AA714" s="1" t="e">
        <f>AA296-#REF!</f>
        <v>#REF!</v>
      </c>
      <c r="AB714" s="1" t="e">
        <f>AB296-#REF!</f>
        <v>#REF!</v>
      </c>
      <c r="AC714" s="1" t="e">
        <f>AC296-#REF!</f>
        <v>#REF!</v>
      </c>
      <c r="AD714" s="1" t="e">
        <f>AD296-#REF!</f>
        <v>#REF!</v>
      </c>
      <c r="AE714" s="1" t="e">
        <f>AE296-#REF!</f>
        <v>#REF!</v>
      </c>
      <c r="AF714" s="1" t="e">
        <f>AF296-#REF!</f>
        <v>#REF!</v>
      </c>
      <c r="AG714" s="1" t="e">
        <f>AG296-#REF!</f>
        <v>#REF!</v>
      </c>
      <c r="AH714" s="1" t="e">
        <f>AH296-#REF!</f>
        <v>#REF!</v>
      </c>
      <c r="AI714" s="1" t="e">
        <f>AI296-#REF!</f>
        <v>#REF!</v>
      </c>
      <c r="AJ714" s="1" t="e">
        <f>AJ296-#REF!</f>
        <v>#REF!</v>
      </c>
      <c r="AK714" s="1" t="e">
        <f>AK296-#REF!</f>
        <v>#REF!</v>
      </c>
      <c r="AL714" s="1" t="e">
        <f>AL296-#REF!</f>
        <v>#REF!</v>
      </c>
      <c r="AM714" s="1" t="e">
        <f>AM296-#REF!</f>
        <v>#REF!</v>
      </c>
      <c r="AN714" s="1" t="e">
        <f>AN296-#REF!</f>
        <v>#REF!</v>
      </c>
      <c r="AO714" s="1" t="e">
        <f>AO296-#REF!</f>
        <v>#REF!</v>
      </c>
      <c r="AP714" s="1" t="e">
        <f>AP296-#REF!</f>
        <v>#REF!</v>
      </c>
      <c r="AQ714" s="1" t="e">
        <f>AQ296-#REF!</f>
        <v>#REF!</v>
      </c>
      <c r="AR714" s="1" t="e">
        <f>AR296-#REF!</f>
        <v>#REF!</v>
      </c>
      <c r="AS714" s="1" t="e">
        <f>AS296-#REF!</f>
        <v>#REF!</v>
      </c>
      <c r="AT714" s="1" t="e">
        <f>AT296-#REF!</f>
        <v>#REF!</v>
      </c>
      <c r="AU714" s="1" t="e">
        <f>AU296-#REF!</f>
        <v>#REF!</v>
      </c>
      <c r="AV714" s="1" t="e">
        <f>AV296-#REF!</f>
        <v>#REF!</v>
      </c>
      <c r="AW714" s="1" t="e">
        <f>AW296-#REF!</f>
        <v>#REF!</v>
      </c>
      <c r="AX714" s="1" t="e">
        <f>AX296-#REF!</f>
        <v>#REF!</v>
      </c>
      <c r="AY714" s="1" t="e">
        <f>AY296-#REF!</f>
        <v>#REF!</v>
      </c>
      <c r="AZ714" s="1" t="e">
        <f>AZ296-#REF!</f>
        <v>#REF!</v>
      </c>
      <c r="BA714" s="1" t="e">
        <f>BA296-#REF!</f>
        <v>#REF!</v>
      </c>
      <c r="BB714" s="1" t="e">
        <f>BB296-#REF!</f>
        <v>#REF!</v>
      </c>
      <c r="BC714" s="1" t="e">
        <f>BC296-#REF!</f>
        <v>#REF!</v>
      </c>
      <c r="BD714" s="1" t="e">
        <f>BD296-#REF!</f>
        <v>#REF!</v>
      </c>
      <c r="BE714" s="1" t="e">
        <f>BE296-#REF!</f>
        <v>#REF!</v>
      </c>
      <c r="BF714" s="1" t="e">
        <f>BF296-#REF!</f>
        <v>#REF!</v>
      </c>
      <c r="BG714" s="1" t="e">
        <f>BG296-#REF!</f>
        <v>#REF!</v>
      </c>
      <c r="BH714" s="1" t="e">
        <f>BH296-#REF!</f>
        <v>#REF!</v>
      </c>
      <c r="BI714" s="1" t="e">
        <f>BI296-#REF!</f>
        <v>#REF!</v>
      </c>
      <c r="BJ714" s="1" t="e">
        <f>BJ296-#REF!</f>
        <v>#REF!</v>
      </c>
      <c r="BK714" s="1" t="e">
        <f>BK296-#REF!</f>
        <v>#REF!</v>
      </c>
      <c r="BL714" s="1" t="e">
        <f>BL296-#REF!</f>
        <v>#REF!</v>
      </c>
      <c r="BM714" s="1" t="e">
        <f>BM296-#REF!</f>
        <v>#REF!</v>
      </c>
      <c r="BN714" s="1" t="e">
        <f>BN296-#REF!</f>
        <v>#REF!</v>
      </c>
      <c r="BO714" s="1" t="e">
        <f>BO296-#REF!</f>
        <v>#REF!</v>
      </c>
      <c r="BP714" s="1" t="e">
        <f>BP296-#REF!</f>
        <v>#REF!</v>
      </c>
      <c r="BQ714" s="1" t="e">
        <f>BQ296-#REF!</f>
        <v>#REF!</v>
      </c>
      <c r="BR714" s="1" t="e">
        <f>BR296-#REF!</f>
        <v>#REF!</v>
      </c>
      <c r="BS714" s="1" t="e">
        <f>BS296-#REF!</f>
        <v>#REF!</v>
      </c>
      <c r="BT714" s="1" t="e">
        <f>BT296-#REF!</f>
        <v>#REF!</v>
      </c>
      <c r="BU714" s="1" t="e">
        <f>BU296-#REF!</f>
        <v>#REF!</v>
      </c>
      <c r="BV714" s="1" t="e">
        <f>BV296-#REF!</f>
        <v>#REF!</v>
      </c>
    </row>
    <row r="715" spans="7:74" hidden="1" x14ac:dyDescent="0.35">
      <c r="G715" s="1" t="e">
        <f>G297-#REF!</f>
        <v>#REF!</v>
      </c>
      <c r="H715" s="1" t="e">
        <f>H297-#REF!</f>
        <v>#REF!</v>
      </c>
      <c r="I715" s="1" t="e">
        <f>I297-#REF!</f>
        <v>#REF!</v>
      </c>
      <c r="J715" s="1" t="e">
        <f>J297-#REF!</f>
        <v>#REF!</v>
      </c>
      <c r="K715" s="1" t="e">
        <f>K297-#REF!</f>
        <v>#REF!</v>
      </c>
      <c r="L715" s="1" t="e">
        <f>L297-#REF!</f>
        <v>#REF!</v>
      </c>
      <c r="M715" s="1" t="e">
        <f>M297-#REF!</f>
        <v>#REF!</v>
      </c>
      <c r="N715" s="1" t="e">
        <f>N297-#REF!</f>
        <v>#REF!</v>
      </c>
      <c r="O715" s="1" t="e">
        <f>O297-#REF!</f>
        <v>#REF!</v>
      </c>
      <c r="P715" s="1" t="e">
        <f>P297-#REF!</f>
        <v>#REF!</v>
      </c>
      <c r="Q715" s="1" t="e">
        <f>Q297-#REF!</f>
        <v>#REF!</v>
      </c>
      <c r="R715" s="1" t="e">
        <f>R297-#REF!</f>
        <v>#REF!</v>
      </c>
      <c r="S715" s="1" t="e">
        <f>S297-#REF!</f>
        <v>#REF!</v>
      </c>
      <c r="T715" s="1" t="e">
        <f>T297-#REF!</f>
        <v>#REF!</v>
      </c>
      <c r="U715" s="1" t="e">
        <f>U297-#REF!</f>
        <v>#REF!</v>
      </c>
      <c r="V715" s="1" t="e">
        <f>V297-#REF!</f>
        <v>#REF!</v>
      </c>
      <c r="W715" s="1" t="e">
        <f>W297-#REF!</f>
        <v>#REF!</v>
      </c>
      <c r="X715" s="1" t="e">
        <f>X297-#REF!</f>
        <v>#REF!</v>
      </c>
      <c r="Y715" s="1" t="e">
        <f>Y297-#REF!</f>
        <v>#REF!</v>
      </c>
      <c r="Z715" s="1" t="e">
        <f>Z297-#REF!</f>
        <v>#REF!</v>
      </c>
      <c r="AA715" s="1" t="e">
        <f>AA297-#REF!</f>
        <v>#REF!</v>
      </c>
      <c r="AB715" s="1" t="e">
        <f>AB297-#REF!</f>
        <v>#REF!</v>
      </c>
      <c r="AC715" s="1" t="e">
        <f>AC297-#REF!</f>
        <v>#REF!</v>
      </c>
      <c r="AD715" s="1" t="e">
        <f>AD297-#REF!</f>
        <v>#REF!</v>
      </c>
      <c r="AE715" s="1" t="e">
        <f>AE297-#REF!</f>
        <v>#REF!</v>
      </c>
      <c r="AF715" s="1" t="e">
        <f>AF297-#REF!</f>
        <v>#REF!</v>
      </c>
      <c r="AG715" s="1" t="e">
        <f>AG297-#REF!</f>
        <v>#REF!</v>
      </c>
      <c r="AH715" s="1" t="e">
        <f>AH297-#REF!</f>
        <v>#REF!</v>
      </c>
      <c r="AI715" s="1" t="e">
        <f>AI297-#REF!</f>
        <v>#REF!</v>
      </c>
      <c r="AJ715" s="1" t="e">
        <f>AJ297-#REF!</f>
        <v>#REF!</v>
      </c>
      <c r="AK715" s="1" t="e">
        <f>AK297-#REF!</f>
        <v>#REF!</v>
      </c>
      <c r="AL715" s="1" t="e">
        <f>AL297-#REF!</f>
        <v>#REF!</v>
      </c>
      <c r="AM715" s="1" t="e">
        <f>AM297-#REF!</f>
        <v>#REF!</v>
      </c>
      <c r="AN715" s="1" t="e">
        <f>AN297-#REF!</f>
        <v>#REF!</v>
      </c>
      <c r="AO715" s="1" t="e">
        <f>AO297-#REF!</f>
        <v>#REF!</v>
      </c>
      <c r="AP715" s="1" t="e">
        <f>AP297-#REF!</f>
        <v>#REF!</v>
      </c>
      <c r="AQ715" s="1" t="e">
        <f>AQ297-#REF!</f>
        <v>#REF!</v>
      </c>
      <c r="AR715" s="1" t="e">
        <f>AR297-#REF!</f>
        <v>#REF!</v>
      </c>
      <c r="AS715" s="1" t="e">
        <f>AS297-#REF!</f>
        <v>#REF!</v>
      </c>
      <c r="AT715" s="1" t="e">
        <f>AT297-#REF!</f>
        <v>#REF!</v>
      </c>
      <c r="AU715" s="1" t="e">
        <f>AU297-#REF!</f>
        <v>#REF!</v>
      </c>
      <c r="AV715" s="1" t="e">
        <f>AV297-#REF!</f>
        <v>#REF!</v>
      </c>
      <c r="AW715" s="1" t="e">
        <f>AW297-#REF!</f>
        <v>#REF!</v>
      </c>
      <c r="AX715" s="1" t="e">
        <f>AX297-#REF!</f>
        <v>#REF!</v>
      </c>
      <c r="AY715" s="1" t="e">
        <f>AY297-#REF!</f>
        <v>#REF!</v>
      </c>
      <c r="AZ715" s="1" t="e">
        <f>AZ297-#REF!</f>
        <v>#REF!</v>
      </c>
      <c r="BA715" s="1" t="e">
        <f>BA297-#REF!</f>
        <v>#REF!</v>
      </c>
      <c r="BB715" s="1" t="e">
        <f>BB297-#REF!</f>
        <v>#REF!</v>
      </c>
      <c r="BC715" s="1" t="e">
        <f>BC297-#REF!</f>
        <v>#REF!</v>
      </c>
      <c r="BD715" s="1" t="e">
        <f>BD297-#REF!</f>
        <v>#REF!</v>
      </c>
      <c r="BE715" s="1" t="e">
        <f>BE297-#REF!</f>
        <v>#REF!</v>
      </c>
      <c r="BF715" s="1" t="e">
        <f>BF297-#REF!</f>
        <v>#REF!</v>
      </c>
      <c r="BG715" s="1" t="e">
        <f>BG297-#REF!</f>
        <v>#REF!</v>
      </c>
      <c r="BH715" s="1" t="e">
        <f>BH297-#REF!</f>
        <v>#REF!</v>
      </c>
      <c r="BI715" s="1" t="e">
        <f>BI297-#REF!</f>
        <v>#REF!</v>
      </c>
      <c r="BJ715" s="1" t="e">
        <f>BJ297-#REF!</f>
        <v>#REF!</v>
      </c>
      <c r="BK715" s="1" t="e">
        <f>BK297-#REF!</f>
        <v>#REF!</v>
      </c>
      <c r="BL715" s="1" t="e">
        <f>BL297-#REF!</f>
        <v>#REF!</v>
      </c>
      <c r="BM715" s="1" t="e">
        <f>BM297-#REF!</f>
        <v>#REF!</v>
      </c>
      <c r="BN715" s="1" t="e">
        <f>BN297-#REF!</f>
        <v>#REF!</v>
      </c>
      <c r="BO715" s="1" t="e">
        <f>BO297-#REF!</f>
        <v>#REF!</v>
      </c>
      <c r="BP715" s="1" t="e">
        <f>BP297-#REF!</f>
        <v>#REF!</v>
      </c>
      <c r="BQ715" s="1" t="e">
        <f>BQ297-#REF!</f>
        <v>#REF!</v>
      </c>
      <c r="BR715" s="1" t="e">
        <f>BR297-#REF!</f>
        <v>#REF!</v>
      </c>
      <c r="BS715" s="1" t="e">
        <f>BS297-#REF!</f>
        <v>#REF!</v>
      </c>
      <c r="BT715" s="1" t="e">
        <f>BT297-#REF!</f>
        <v>#REF!</v>
      </c>
      <c r="BU715" s="1" t="e">
        <f>BU297-#REF!</f>
        <v>#REF!</v>
      </c>
      <c r="BV715" s="1" t="e">
        <f>BV297-#REF!</f>
        <v>#REF!</v>
      </c>
    </row>
    <row r="716" spans="7:74" hidden="1" x14ac:dyDescent="0.35">
      <c r="G716" s="1" t="e">
        <f>G298-#REF!</f>
        <v>#REF!</v>
      </c>
      <c r="H716" s="1" t="e">
        <f>H298-#REF!</f>
        <v>#REF!</v>
      </c>
      <c r="I716" s="1" t="e">
        <f>I298-#REF!</f>
        <v>#REF!</v>
      </c>
      <c r="J716" s="1" t="e">
        <f>J298-#REF!</f>
        <v>#REF!</v>
      </c>
      <c r="K716" s="1" t="e">
        <f>K298-#REF!</f>
        <v>#REF!</v>
      </c>
      <c r="L716" s="1" t="e">
        <f>L298-#REF!</f>
        <v>#REF!</v>
      </c>
      <c r="M716" s="1" t="e">
        <f>M298-#REF!</f>
        <v>#REF!</v>
      </c>
      <c r="N716" s="1" t="e">
        <f>N298-#REF!</f>
        <v>#REF!</v>
      </c>
      <c r="O716" s="1" t="e">
        <f>O298-#REF!</f>
        <v>#REF!</v>
      </c>
      <c r="P716" s="1" t="e">
        <f>P298-#REF!</f>
        <v>#REF!</v>
      </c>
      <c r="Q716" s="1" t="e">
        <f>Q298-#REF!</f>
        <v>#REF!</v>
      </c>
      <c r="R716" s="1" t="e">
        <f>R298-#REF!</f>
        <v>#REF!</v>
      </c>
      <c r="S716" s="1" t="e">
        <f>S298-#REF!</f>
        <v>#REF!</v>
      </c>
      <c r="T716" s="1" t="e">
        <f>T298-#REF!</f>
        <v>#REF!</v>
      </c>
      <c r="U716" s="1" t="e">
        <f>U298-#REF!</f>
        <v>#REF!</v>
      </c>
      <c r="V716" s="1" t="e">
        <f>V298-#REF!</f>
        <v>#REF!</v>
      </c>
      <c r="W716" s="1" t="e">
        <f>W298-#REF!</f>
        <v>#REF!</v>
      </c>
      <c r="X716" s="1" t="e">
        <f>X298-#REF!</f>
        <v>#REF!</v>
      </c>
      <c r="Y716" s="1" t="e">
        <f>Y298-#REF!</f>
        <v>#REF!</v>
      </c>
      <c r="Z716" s="1" t="e">
        <f>Z298-#REF!</f>
        <v>#REF!</v>
      </c>
      <c r="AA716" s="1" t="e">
        <f>AA298-#REF!</f>
        <v>#REF!</v>
      </c>
      <c r="AB716" s="1" t="e">
        <f>AB298-#REF!</f>
        <v>#REF!</v>
      </c>
      <c r="AC716" s="1" t="e">
        <f>AC298-#REF!</f>
        <v>#REF!</v>
      </c>
      <c r="AD716" s="1" t="e">
        <f>AD298-#REF!</f>
        <v>#REF!</v>
      </c>
      <c r="AE716" s="1" t="e">
        <f>AE298-#REF!</f>
        <v>#REF!</v>
      </c>
      <c r="AF716" s="1" t="e">
        <f>AF298-#REF!</f>
        <v>#REF!</v>
      </c>
      <c r="AG716" s="1" t="e">
        <f>AG298-#REF!</f>
        <v>#REF!</v>
      </c>
      <c r="AH716" s="1" t="e">
        <f>AH298-#REF!</f>
        <v>#REF!</v>
      </c>
      <c r="AI716" s="1" t="e">
        <f>AI298-#REF!</f>
        <v>#REF!</v>
      </c>
      <c r="AJ716" s="1" t="e">
        <f>AJ298-#REF!</f>
        <v>#REF!</v>
      </c>
      <c r="AK716" s="1" t="e">
        <f>AK298-#REF!</f>
        <v>#REF!</v>
      </c>
      <c r="AL716" s="1" t="e">
        <f>AL298-#REF!</f>
        <v>#REF!</v>
      </c>
      <c r="AM716" s="1" t="e">
        <f>AM298-#REF!</f>
        <v>#REF!</v>
      </c>
      <c r="AN716" s="1" t="e">
        <f>AN298-#REF!</f>
        <v>#REF!</v>
      </c>
      <c r="AO716" s="1" t="e">
        <f>AO298-#REF!</f>
        <v>#REF!</v>
      </c>
      <c r="AP716" s="1" t="e">
        <f>AP298-#REF!</f>
        <v>#REF!</v>
      </c>
      <c r="AQ716" s="1" t="e">
        <f>AQ298-#REF!</f>
        <v>#REF!</v>
      </c>
      <c r="AR716" s="1" t="e">
        <f>AR298-#REF!</f>
        <v>#REF!</v>
      </c>
      <c r="AS716" s="1" t="e">
        <f>AS298-#REF!</f>
        <v>#REF!</v>
      </c>
      <c r="AT716" s="1" t="e">
        <f>AT298-#REF!</f>
        <v>#REF!</v>
      </c>
      <c r="AU716" s="1" t="e">
        <f>AU298-#REF!</f>
        <v>#REF!</v>
      </c>
      <c r="AV716" s="1" t="e">
        <f>AV298-#REF!</f>
        <v>#REF!</v>
      </c>
      <c r="AW716" s="1" t="e">
        <f>AW298-#REF!</f>
        <v>#REF!</v>
      </c>
      <c r="AX716" s="1" t="e">
        <f>AX298-#REF!</f>
        <v>#REF!</v>
      </c>
      <c r="AY716" s="1" t="e">
        <f>AY298-#REF!</f>
        <v>#REF!</v>
      </c>
      <c r="AZ716" s="1" t="e">
        <f>AZ298-#REF!</f>
        <v>#REF!</v>
      </c>
      <c r="BA716" s="1" t="e">
        <f>BA298-#REF!</f>
        <v>#REF!</v>
      </c>
      <c r="BB716" s="1" t="e">
        <f>BB298-#REF!</f>
        <v>#REF!</v>
      </c>
      <c r="BC716" s="1" t="e">
        <f>BC298-#REF!</f>
        <v>#REF!</v>
      </c>
      <c r="BD716" s="1" t="e">
        <f>BD298-#REF!</f>
        <v>#REF!</v>
      </c>
      <c r="BE716" s="1" t="e">
        <f>BE298-#REF!</f>
        <v>#REF!</v>
      </c>
      <c r="BF716" s="1" t="e">
        <f>BF298-#REF!</f>
        <v>#REF!</v>
      </c>
      <c r="BG716" s="1" t="e">
        <f>BG298-#REF!</f>
        <v>#REF!</v>
      </c>
      <c r="BH716" s="1" t="e">
        <f>BH298-#REF!</f>
        <v>#REF!</v>
      </c>
      <c r="BI716" s="1" t="e">
        <f>BI298-#REF!</f>
        <v>#REF!</v>
      </c>
      <c r="BJ716" s="1" t="e">
        <f>BJ298-#REF!</f>
        <v>#REF!</v>
      </c>
      <c r="BK716" s="1" t="e">
        <f>BK298-#REF!</f>
        <v>#REF!</v>
      </c>
      <c r="BL716" s="1" t="e">
        <f>BL298-#REF!</f>
        <v>#REF!</v>
      </c>
      <c r="BM716" s="1" t="e">
        <f>BM298-#REF!</f>
        <v>#REF!</v>
      </c>
      <c r="BN716" s="1" t="e">
        <f>BN298-#REF!</f>
        <v>#REF!</v>
      </c>
      <c r="BO716" s="1" t="e">
        <f>BO298-#REF!</f>
        <v>#REF!</v>
      </c>
      <c r="BP716" s="1" t="e">
        <f>BP298-#REF!</f>
        <v>#REF!</v>
      </c>
      <c r="BQ716" s="1" t="e">
        <f>BQ298-#REF!</f>
        <v>#REF!</v>
      </c>
      <c r="BR716" s="1" t="e">
        <f>BR298-#REF!</f>
        <v>#REF!</v>
      </c>
      <c r="BS716" s="1" t="e">
        <f>BS298-#REF!</f>
        <v>#REF!</v>
      </c>
      <c r="BT716" s="1" t="e">
        <f>BT298-#REF!</f>
        <v>#REF!</v>
      </c>
      <c r="BU716" s="1" t="e">
        <f>BU298-#REF!</f>
        <v>#REF!</v>
      </c>
      <c r="BV716" s="1" t="e">
        <f>BV298-#REF!</f>
        <v>#REF!</v>
      </c>
    </row>
    <row r="717" spans="7:74" hidden="1" x14ac:dyDescent="0.35">
      <c r="G717" s="1" t="e">
        <f>G299-#REF!</f>
        <v>#REF!</v>
      </c>
      <c r="H717" s="1" t="e">
        <f>H299-#REF!</f>
        <v>#REF!</v>
      </c>
      <c r="I717" s="1" t="e">
        <f>I299-#REF!</f>
        <v>#REF!</v>
      </c>
      <c r="J717" s="1" t="e">
        <f>J299-#REF!</f>
        <v>#REF!</v>
      </c>
      <c r="K717" s="1" t="e">
        <f>K299-#REF!</f>
        <v>#REF!</v>
      </c>
      <c r="L717" s="1" t="e">
        <f>L299-#REF!</f>
        <v>#REF!</v>
      </c>
      <c r="M717" s="1" t="e">
        <f>M299-#REF!</f>
        <v>#REF!</v>
      </c>
      <c r="N717" s="1" t="e">
        <f>N299-#REF!</f>
        <v>#REF!</v>
      </c>
      <c r="O717" s="1" t="e">
        <f>O299-#REF!</f>
        <v>#REF!</v>
      </c>
      <c r="P717" s="1" t="e">
        <f>P299-#REF!</f>
        <v>#REF!</v>
      </c>
      <c r="Q717" s="1" t="e">
        <f>Q299-#REF!</f>
        <v>#REF!</v>
      </c>
      <c r="R717" s="1" t="e">
        <f>R299-#REF!</f>
        <v>#REF!</v>
      </c>
      <c r="S717" s="1" t="e">
        <f>S299-#REF!</f>
        <v>#REF!</v>
      </c>
      <c r="T717" s="1" t="e">
        <f>T299-#REF!</f>
        <v>#REF!</v>
      </c>
      <c r="U717" s="1" t="e">
        <f>U299-#REF!</f>
        <v>#REF!</v>
      </c>
      <c r="V717" s="1" t="e">
        <f>V299-#REF!</f>
        <v>#REF!</v>
      </c>
      <c r="W717" s="1" t="e">
        <f>W299-#REF!</f>
        <v>#REF!</v>
      </c>
      <c r="X717" s="1" t="e">
        <f>X299-#REF!</f>
        <v>#REF!</v>
      </c>
      <c r="Y717" s="1" t="e">
        <f>Y299-#REF!</f>
        <v>#REF!</v>
      </c>
      <c r="Z717" s="1" t="e">
        <f>Z299-#REF!</f>
        <v>#REF!</v>
      </c>
      <c r="AA717" s="1" t="e">
        <f>AA299-#REF!</f>
        <v>#REF!</v>
      </c>
      <c r="AB717" s="1" t="e">
        <f>AB299-#REF!</f>
        <v>#REF!</v>
      </c>
      <c r="AC717" s="1" t="e">
        <f>AC299-#REF!</f>
        <v>#REF!</v>
      </c>
      <c r="AD717" s="1" t="e">
        <f>AD299-#REF!</f>
        <v>#REF!</v>
      </c>
      <c r="AE717" s="1" t="e">
        <f>AE299-#REF!</f>
        <v>#REF!</v>
      </c>
      <c r="AF717" s="1" t="e">
        <f>AF299-#REF!</f>
        <v>#REF!</v>
      </c>
      <c r="AG717" s="1" t="e">
        <f>AG299-#REF!</f>
        <v>#REF!</v>
      </c>
      <c r="AH717" s="1" t="e">
        <f>AH299-#REF!</f>
        <v>#REF!</v>
      </c>
      <c r="AI717" s="1" t="e">
        <f>AI299-#REF!</f>
        <v>#REF!</v>
      </c>
      <c r="AJ717" s="1" t="e">
        <f>AJ299-#REF!</f>
        <v>#REF!</v>
      </c>
      <c r="AK717" s="1" t="e">
        <f>AK299-#REF!</f>
        <v>#REF!</v>
      </c>
      <c r="AL717" s="1" t="e">
        <f>AL299-#REF!</f>
        <v>#REF!</v>
      </c>
      <c r="AM717" s="1" t="e">
        <f>AM299-#REF!</f>
        <v>#REF!</v>
      </c>
      <c r="AN717" s="1" t="e">
        <f>AN299-#REF!</f>
        <v>#REF!</v>
      </c>
      <c r="AO717" s="1" t="e">
        <f>AO299-#REF!</f>
        <v>#REF!</v>
      </c>
      <c r="AP717" s="1" t="e">
        <f>AP299-#REF!</f>
        <v>#REF!</v>
      </c>
      <c r="AQ717" s="1" t="e">
        <f>AQ299-#REF!</f>
        <v>#REF!</v>
      </c>
      <c r="AR717" s="1" t="e">
        <f>AR299-#REF!</f>
        <v>#REF!</v>
      </c>
      <c r="AS717" s="1" t="e">
        <f>AS299-#REF!</f>
        <v>#REF!</v>
      </c>
      <c r="AT717" s="1" t="e">
        <f>AT299-#REF!</f>
        <v>#REF!</v>
      </c>
      <c r="AU717" s="1" t="e">
        <f>AU299-#REF!</f>
        <v>#REF!</v>
      </c>
      <c r="AV717" s="1" t="e">
        <f>AV299-#REF!</f>
        <v>#REF!</v>
      </c>
      <c r="AW717" s="1" t="e">
        <f>AW299-#REF!</f>
        <v>#REF!</v>
      </c>
      <c r="AX717" s="1" t="e">
        <f>AX299-#REF!</f>
        <v>#REF!</v>
      </c>
      <c r="AY717" s="1" t="e">
        <f>AY299-#REF!</f>
        <v>#REF!</v>
      </c>
      <c r="AZ717" s="1" t="e">
        <f>AZ299-#REF!</f>
        <v>#REF!</v>
      </c>
      <c r="BA717" s="1" t="e">
        <f>BA299-#REF!</f>
        <v>#REF!</v>
      </c>
      <c r="BB717" s="1" t="e">
        <f>BB299-#REF!</f>
        <v>#REF!</v>
      </c>
      <c r="BC717" s="1" t="e">
        <f>BC299-#REF!</f>
        <v>#REF!</v>
      </c>
      <c r="BD717" s="1" t="e">
        <f>BD299-#REF!</f>
        <v>#REF!</v>
      </c>
      <c r="BE717" s="1" t="e">
        <f>BE299-#REF!</f>
        <v>#REF!</v>
      </c>
      <c r="BF717" s="1" t="e">
        <f>BF299-#REF!</f>
        <v>#REF!</v>
      </c>
      <c r="BG717" s="1" t="e">
        <f>BG299-#REF!</f>
        <v>#REF!</v>
      </c>
      <c r="BH717" s="1" t="e">
        <f>BH299-#REF!</f>
        <v>#REF!</v>
      </c>
      <c r="BI717" s="1" t="e">
        <f>BI299-#REF!</f>
        <v>#REF!</v>
      </c>
      <c r="BJ717" s="1" t="e">
        <f>BJ299-#REF!</f>
        <v>#REF!</v>
      </c>
      <c r="BK717" s="1" t="e">
        <f>BK299-#REF!</f>
        <v>#REF!</v>
      </c>
      <c r="BL717" s="1" t="e">
        <f>BL299-#REF!</f>
        <v>#REF!</v>
      </c>
      <c r="BM717" s="1" t="e">
        <f>BM299-#REF!</f>
        <v>#REF!</v>
      </c>
      <c r="BN717" s="1" t="e">
        <f>BN299-#REF!</f>
        <v>#REF!</v>
      </c>
      <c r="BO717" s="1" t="e">
        <f>BO299-#REF!</f>
        <v>#REF!</v>
      </c>
      <c r="BP717" s="1" t="e">
        <f>BP299-#REF!</f>
        <v>#REF!</v>
      </c>
      <c r="BQ717" s="1" t="e">
        <f>BQ299-#REF!</f>
        <v>#REF!</v>
      </c>
      <c r="BR717" s="1" t="e">
        <f>BR299-#REF!</f>
        <v>#REF!</v>
      </c>
      <c r="BS717" s="1" t="e">
        <f>BS299-#REF!</f>
        <v>#REF!</v>
      </c>
      <c r="BT717" s="1" t="e">
        <f>BT299-#REF!</f>
        <v>#REF!</v>
      </c>
      <c r="BU717" s="1" t="e">
        <f>BU299-#REF!</f>
        <v>#REF!</v>
      </c>
      <c r="BV717" s="1" t="e">
        <f>BV299-#REF!</f>
        <v>#REF!</v>
      </c>
    </row>
    <row r="718" spans="7:74" hidden="1" x14ac:dyDescent="0.35">
      <c r="G718" s="1" t="e">
        <f>G300-#REF!</f>
        <v>#REF!</v>
      </c>
      <c r="H718" s="1" t="e">
        <f>H300-#REF!</f>
        <v>#REF!</v>
      </c>
      <c r="I718" s="1" t="e">
        <f>I300-#REF!</f>
        <v>#REF!</v>
      </c>
      <c r="J718" s="1" t="e">
        <f>J300-#REF!</f>
        <v>#REF!</v>
      </c>
      <c r="K718" s="1" t="e">
        <f>K300-#REF!</f>
        <v>#REF!</v>
      </c>
      <c r="L718" s="1" t="e">
        <f>L300-#REF!</f>
        <v>#REF!</v>
      </c>
      <c r="M718" s="1" t="e">
        <f>M300-#REF!</f>
        <v>#REF!</v>
      </c>
      <c r="N718" s="1" t="e">
        <f>N300-#REF!</f>
        <v>#REF!</v>
      </c>
      <c r="O718" s="1" t="e">
        <f>O300-#REF!</f>
        <v>#REF!</v>
      </c>
      <c r="P718" s="1" t="e">
        <f>P300-#REF!</f>
        <v>#REF!</v>
      </c>
      <c r="Q718" s="1" t="e">
        <f>Q300-#REF!</f>
        <v>#REF!</v>
      </c>
      <c r="R718" s="1" t="e">
        <f>R300-#REF!</f>
        <v>#REF!</v>
      </c>
      <c r="S718" s="1" t="e">
        <f>S300-#REF!</f>
        <v>#REF!</v>
      </c>
      <c r="T718" s="1" t="e">
        <f>T300-#REF!</f>
        <v>#REF!</v>
      </c>
      <c r="U718" s="1" t="e">
        <f>U300-#REF!</f>
        <v>#REF!</v>
      </c>
      <c r="V718" s="1" t="e">
        <f>V300-#REF!</f>
        <v>#REF!</v>
      </c>
      <c r="W718" s="1" t="e">
        <f>W300-#REF!</f>
        <v>#REF!</v>
      </c>
      <c r="X718" s="1" t="e">
        <f>X300-#REF!</f>
        <v>#REF!</v>
      </c>
      <c r="Y718" s="1" t="e">
        <f>Y300-#REF!</f>
        <v>#REF!</v>
      </c>
      <c r="Z718" s="1" t="e">
        <f>Z300-#REF!</f>
        <v>#REF!</v>
      </c>
      <c r="AA718" s="1" t="e">
        <f>AA300-#REF!</f>
        <v>#REF!</v>
      </c>
      <c r="AB718" s="1" t="e">
        <f>AB300-#REF!</f>
        <v>#REF!</v>
      </c>
      <c r="AC718" s="1" t="e">
        <f>AC300-#REF!</f>
        <v>#REF!</v>
      </c>
      <c r="AD718" s="1" t="e">
        <f>AD300-#REF!</f>
        <v>#REF!</v>
      </c>
      <c r="AE718" s="1" t="e">
        <f>AE300-#REF!</f>
        <v>#REF!</v>
      </c>
      <c r="AF718" s="1" t="e">
        <f>AF300-#REF!</f>
        <v>#REF!</v>
      </c>
      <c r="AG718" s="1" t="e">
        <f>AG300-#REF!</f>
        <v>#REF!</v>
      </c>
      <c r="AH718" s="1" t="e">
        <f>AH300-#REF!</f>
        <v>#REF!</v>
      </c>
      <c r="AI718" s="1" t="e">
        <f>AI300-#REF!</f>
        <v>#REF!</v>
      </c>
      <c r="AJ718" s="1" t="e">
        <f>AJ300-#REF!</f>
        <v>#REF!</v>
      </c>
      <c r="AK718" s="1" t="e">
        <f>AK300-#REF!</f>
        <v>#REF!</v>
      </c>
      <c r="AL718" s="1" t="e">
        <f>AL300-#REF!</f>
        <v>#REF!</v>
      </c>
      <c r="AM718" s="1" t="e">
        <f>AM300-#REF!</f>
        <v>#REF!</v>
      </c>
      <c r="AN718" s="1" t="e">
        <f>AN300-#REF!</f>
        <v>#REF!</v>
      </c>
      <c r="AO718" s="1" t="e">
        <f>AO300-#REF!</f>
        <v>#REF!</v>
      </c>
      <c r="AP718" s="1" t="e">
        <f>AP300-#REF!</f>
        <v>#REF!</v>
      </c>
      <c r="AQ718" s="1" t="e">
        <f>AQ300-#REF!</f>
        <v>#REF!</v>
      </c>
      <c r="AR718" s="1" t="e">
        <f>AR300-#REF!</f>
        <v>#REF!</v>
      </c>
      <c r="AS718" s="1" t="e">
        <f>AS300-#REF!</f>
        <v>#REF!</v>
      </c>
      <c r="AT718" s="1" t="e">
        <f>AT300-#REF!</f>
        <v>#REF!</v>
      </c>
      <c r="AU718" s="1" t="e">
        <f>AU300-#REF!</f>
        <v>#REF!</v>
      </c>
      <c r="AV718" s="1" t="e">
        <f>AV300-#REF!</f>
        <v>#REF!</v>
      </c>
      <c r="AW718" s="1" t="e">
        <f>AW300-#REF!</f>
        <v>#REF!</v>
      </c>
      <c r="AX718" s="1" t="e">
        <f>AX300-#REF!</f>
        <v>#REF!</v>
      </c>
      <c r="AY718" s="1" t="e">
        <f>AY300-#REF!</f>
        <v>#REF!</v>
      </c>
      <c r="AZ718" s="1" t="e">
        <f>AZ300-#REF!</f>
        <v>#REF!</v>
      </c>
      <c r="BA718" s="1" t="e">
        <f>BA300-#REF!</f>
        <v>#REF!</v>
      </c>
      <c r="BB718" s="1" t="e">
        <f>BB300-#REF!</f>
        <v>#REF!</v>
      </c>
      <c r="BC718" s="1" t="e">
        <f>BC300-#REF!</f>
        <v>#REF!</v>
      </c>
      <c r="BD718" s="1" t="e">
        <f>BD300-#REF!</f>
        <v>#REF!</v>
      </c>
      <c r="BE718" s="1" t="e">
        <f>BE300-#REF!</f>
        <v>#REF!</v>
      </c>
      <c r="BF718" s="1" t="e">
        <f>BF300-#REF!</f>
        <v>#REF!</v>
      </c>
      <c r="BG718" s="1" t="e">
        <f>BG300-#REF!</f>
        <v>#REF!</v>
      </c>
      <c r="BH718" s="1" t="e">
        <f>BH300-#REF!</f>
        <v>#REF!</v>
      </c>
      <c r="BI718" s="1" t="e">
        <f>BI300-#REF!</f>
        <v>#REF!</v>
      </c>
      <c r="BJ718" s="1" t="e">
        <f>BJ300-#REF!</f>
        <v>#REF!</v>
      </c>
      <c r="BK718" s="1" t="e">
        <f>BK300-#REF!</f>
        <v>#REF!</v>
      </c>
      <c r="BL718" s="1" t="e">
        <f>BL300-#REF!</f>
        <v>#REF!</v>
      </c>
      <c r="BM718" s="1" t="e">
        <f>BM300-#REF!</f>
        <v>#REF!</v>
      </c>
      <c r="BN718" s="1" t="e">
        <f>BN300-#REF!</f>
        <v>#REF!</v>
      </c>
      <c r="BO718" s="1" t="e">
        <f>BO300-#REF!</f>
        <v>#REF!</v>
      </c>
      <c r="BP718" s="1" t="e">
        <f>BP300-#REF!</f>
        <v>#REF!</v>
      </c>
      <c r="BQ718" s="1" t="e">
        <f>BQ300-#REF!</f>
        <v>#REF!</v>
      </c>
      <c r="BR718" s="1" t="e">
        <f>BR300-#REF!</f>
        <v>#REF!</v>
      </c>
      <c r="BS718" s="1" t="e">
        <f>BS300-#REF!</f>
        <v>#REF!</v>
      </c>
      <c r="BT718" s="1" t="e">
        <f>BT300-#REF!</f>
        <v>#REF!</v>
      </c>
      <c r="BU718" s="1" t="e">
        <f>BU300-#REF!</f>
        <v>#REF!</v>
      </c>
      <c r="BV718" s="1" t="e">
        <f>BV300-#REF!</f>
        <v>#REF!</v>
      </c>
    </row>
    <row r="719" spans="7:74" hidden="1" x14ac:dyDescent="0.35">
      <c r="G719" s="1" t="e">
        <f>G301-#REF!</f>
        <v>#REF!</v>
      </c>
      <c r="H719" s="1" t="e">
        <f>H301-#REF!</f>
        <v>#REF!</v>
      </c>
      <c r="I719" s="1" t="e">
        <f>I301-#REF!</f>
        <v>#REF!</v>
      </c>
      <c r="J719" s="1" t="e">
        <f>J301-#REF!</f>
        <v>#REF!</v>
      </c>
      <c r="K719" s="1" t="e">
        <f>K301-#REF!</f>
        <v>#REF!</v>
      </c>
      <c r="L719" s="1" t="e">
        <f>L301-#REF!</f>
        <v>#REF!</v>
      </c>
      <c r="M719" s="1" t="e">
        <f>M301-#REF!</f>
        <v>#REF!</v>
      </c>
      <c r="N719" s="1" t="e">
        <f>N301-#REF!</f>
        <v>#REF!</v>
      </c>
      <c r="O719" s="1" t="e">
        <f>O301-#REF!</f>
        <v>#REF!</v>
      </c>
      <c r="P719" s="1" t="e">
        <f>P301-#REF!</f>
        <v>#REF!</v>
      </c>
      <c r="Q719" s="1" t="e">
        <f>Q301-#REF!</f>
        <v>#REF!</v>
      </c>
      <c r="R719" s="1" t="e">
        <f>R301-#REF!</f>
        <v>#REF!</v>
      </c>
      <c r="S719" s="1" t="e">
        <f>S301-#REF!</f>
        <v>#REF!</v>
      </c>
      <c r="T719" s="1" t="e">
        <f>T301-#REF!</f>
        <v>#REF!</v>
      </c>
      <c r="U719" s="1" t="e">
        <f>U301-#REF!</f>
        <v>#REF!</v>
      </c>
      <c r="V719" s="1" t="e">
        <f>V301-#REF!</f>
        <v>#REF!</v>
      </c>
      <c r="W719" s="1" t="e">
        <f>W301-#REF!</f>
        <v>#REF!</v>
      </c>
      <c r="X719" s="1" t="e">
        <f>X301-#REF!</f>
        <v>#REF!</v>
      </c>
      <c r="Y719" s="1" t="e">
        <f>Y301-#REF!</f>
        <v>#REF!</v>
      </c>
      <c r="Z719" s="1" t="e">
        <f>Z301-#REF!</f>
        <v>#REF!</v>
      </c>
      <c r="AA719" s="1" t="e">
        <f>AA301-#REF!</f>
        <v>#REF!</v>
      </c>
      <c r="AB719" s="1" t="e">
        <f>AB301-#REF!</f>
        <v>#REF!</v>
      </c>
      <c r="AC719" s="1" t="e">
        <f>AC301-#REF!</f>
        <v>#REF!</v>
      </c>
      <c r="AD719" s="1" t="e">
        <f>AD301-#REF!</f>
        <v>#REF!</v>
      </c>
      <c r="AE719" s="1" t="e">
        <f>AE301-#REF!</f>
        <v>#REF!</v>
      </c>
      <c r="AF719" s="1" t="e">
        <f>AF301-#REF!</f>
        <v>#REF!</v>
      </c>
      <c r="AG719" s="1" t="e">
        <f>AG301-#REF!</f>
        <v>#REF!</v>
      </c>
      <c r="AH719" s="1" t="e">
        <f>AH301-#REF!</f>
        <v>#REF!</v>
      </c>
      <c r="AI719" s="1" t="e">
        <f>AI301-#REF!</f>
        <v>#REF!</v>
      </c>
      <c r="AJ719" s="1" t="e">
        <f>AJ301-#REF!</f>
        <v>#REF!</v>
      </c>
      <c r="AK719" s="1" t="e">
        <f>AK301-#REF!</f>
        <v>#REF!</v>
      </c>
      <c r="AL719" s="1" t="e">
        <f>AL301-#REF!</f>
        <v>#REF!</v>
      </c>
      <c r="AM719" s="1" t="e">
        <f>AM301-#REF!</f>
        <v>#REF!</v>
      </c>
      <c r="AN719" s="1" t="e">
        <f>AN301-#REF!</f>
        <v>#REF!</v>
      </c>
      <c r="AO719" s="1" t="e">
        <f>AO301-#REF!</f>
        <v>#REF!</v>
      </c>
      <c r="AP719" s="1" t="e">
        <f>AP301-#REF!</f>
        <v>#REF!</v>
      </c>
      <c r="AQ719" s="1" t="e">
        <f>AQ301-#REF!</f>
        <v>#REF!</v>
      </c>
      <c r="AR719" s="1" t="e">
        <f>AR301-#REF!</f>
        <v>#REF!</v>
      </c>
      <c r="AS719" s="1" t="e">
        <f>AS301-#REF!</f>
        <v>#REF!</v>
      </c>
      <c r="AT719" s="1" t="e">
        <f>AT301-#REF!</f>
        <v>#REF!</v>
      </c>
      <c r="AU719" s="1" t="e">
        <f>AU301-#REF!</f>
        <v>#REF!</v>
      </c>
      <c r="AV719" s="1" t="e">
        <f>AV301-#REF!</f>
        <v>#REF!</v>
      </c>
      <c r="AW719" s="1" t="e">
        <f>AW301-#REF!</f>
        <v>#REF!</v>
      </c>
      <c r="AX719" s="1" t="e">
        <f>AX301-#REF!</f>
        <v>#REF!</v>
      </c>
      <c r="AY719" s="1" t="e">
        <f>AY301-#REF!</f>
        <v>#REF!</v>
      </c>
      <c r="AZ719" s="1" t="e">
        <f>AZ301-#REF!</f>
        <v>#REF!</v>
      </c>
      <c r="BA719" s="1" t="e">
        <f>BA301-#REF!</f>
        <v>#REF!</v>
      </c>
      <c r="BB719" s="1" t="e">
        <f>BB301-#REF!</f>
        <v>#REF!</v>
      </c>
      <c r="BC719" s="1" t="e">
        <f>BC301-#REF!</f>
        <v>#REF!</v>
      </c>
      <c r="BD719" s="1" t="e">
        <f>BD301-#REF!</f>
        <v>#REF!</v>
      </c>
      <c r="BE719" s="1" t="e">
        <f>BE301-#REF!</f>
        <v>#REF!</v>
      </c>
      <c r="BF719" s="1" t="e">
        <f>BF301-#REF!</f>
        <v>#REF!</v>
      </c>
      <c r="BG719" s="1" t="e">
        <f>BG301-#REF!</f>
        <v>#REF!</v>
      </c>
      <c r="BH719" s="1" t="e">
        <f>BH301-#REF!</f>
        <v>#REF!</v>
      </c>
      <c r="BI719" s="1" t="e">
        <f>BI301-#REF!</f>
        <v>#REF!</v>
      </c>
      <c r="BJ719" s="1" t="e">
        <f>BJ301-#REF!</f>
        <v>#REF!</v>
      </c>
      <c r="BK719" s="1" t="e">
        <f>BK301-#REF!</f>
        <v>#REF!</v>
      </c>
      <c r="BL719" s="1" t="e">
        <f>BL301-#REF!</f>
        <v>#REF!</v>
      </c>
      <c r="BM719" s="1" t="e">
        <f>BM301-#REF!</f>
        <v>#REF!</v>
      </c>
      <c r="BN719" s="1" t="e">
        <f>BN301-#REF!</f>
        <v>#REF!</v>
      </c>
      <c r="BO719" s="1" t="e">
        <f>BO301-#REF!</f>
        <v>#REF!</v>
      </c>
      <c r="BP719" s="1" t="e">
        <f>BP301-#REF!</f>
        <v>#REF!</v>
      </c>
      <c r="BQ719" s="1" t="e">
        <f>BQ301-#REF!</f>
        <v>#REF!</v>
      </c>
      <c r="BR719" s="1" t="e">
        <f>BR301-#REF!</f>
        <v>#REF!</v>
      </c>
      <c r="BS719" s="1" t="e">
        <f>BS301-#REF!</f>
        <v>#REF!</v>
      </c>
      <c r="BT719" s="1" t="e">
        <f>BT301-#REF!</f>
        <v>#REF!</v>
      </c>
      <c r="BU719" s="1" t="e">
        <f>BU301-#REF!</f>
        <v>#REF!</v>
      </c>
      <c r="BV719" s="1" t="e">
        <f>BV301-#REF!</f>
        <v>#REF!</v>
      </c>
    </row>
    <row r="720" spans="7:74" hidden="1" x14ac:dyDescent="0.35">
      <c r="G720" s="1" t="e">
        <f>G302-#REF!</f>
        <v>#REF!</v>
      </c>
      <c r="H720" s="1" t="e">
        <f>H302-#REF!</f>
        <v>#REF!</v>
      </c>
      <c r="I720" s="1" t="e">
        <f>I302-#REF!</f>
        <v>#REF!</v>
      </c>
      <c r="J720" s="1" t="e">
        <f>J302-#REF!</f>
        <v>#REF!</v>
      </c>
      <c r="K720" s="1" t="e">
        <f>K302-#REF!</f>
        <v>#REF!</v>
      </c>
      <c r="L720" s="1" t="e">
        <f>L302-#REF!</f>
        <v>#REF!</v>
      </c>
      <c r="M720" s="1" t="e">
        <f>M302-#REF!</f>
        <v>#REF!</v>
      </c>
      <c r="N720" s="1" t="e">
        <f>N302-#REF!</f>
        <v>#REF!</v>
      </c>
      <c r="O720" s="1" t="e">
        <f>O302-#REF!</f>
        <v>#REF!</v>
      </c>
      <c r="P720" s="1" t="e">
        <f>P302-#REF!</f>
        <v>#REF!</v>
      </c>
      <c r="Q720" s="1" t="e">
        <f>Q302-#REF!</f>
        <v>#REF!</v>
      </c>
      <c r="R720" s="1" t="e">
        <f>R302-#REF!</f>
        <v>#REF!</v>
      </c>
      <c r="S720" s="1" t="e">
        <f>S302-#REF!</f>
        <v>#REF!</v>
      </c>
      <c r="T720" s="1" t="e">
        <f>T302-#REF!</f>
        <v>#REF!</v>
      </c>
      <c r="U720" s="1" t="e">
        <f>U302-#REF!</f>
        <v>#REF!</v>
      </c>
      <c r="V720" s="1" t="e">
        <f>V302-#REF!</f>
        <v>#REF!</v>
      </c>
      <c r="W720" s="1" t="e">
        <f>W302-#REF!</f>
        <v>#REF!</v>
      </c>
      <c r="X720" s="1" t="e">
        <f>X302-#REF!</f>
        <v>#REF!</v>
      </c>
      <c r="Y720" s="1" t="e">
        <f>Y302-#REF!</f>
        <v>#REF!</v>
      </c>
      <c r="Z720" s="1" t="e">
        <f>Z302-#REF!</f>
        <v>#REF!</v>
      </c>
      <c r="AA720" s="1" t="e">
        <f>AA302-#REF!</f>
        <v>#REF!</v>
      </c>
      <c r="AB720" s="1" t="e">
        <f>AB302-#REF!</f>
        <v>#REF!</v>
      </c>
      <c r="AC720" s="1" t="e">
        <f>AC302-#REF!</f>
        <v>#REF!</v>
      </c>
      <c r="AD720" s="1" t="e">
        <f>AD302-#REF!</f>
        <v>#REF!</v>
      </c>
      <c r="AE720" s="1" t="e">
        <f>AE302-#REF!</f>
        <v>#REF!</v>
      </c>
      <c r="AF720" s="1" t="e">
        <f>AF302-#REF!</f>
        <v>#REF!</v>
      </c>
      <c r="AG720" s="1" t="e">
        <f>AG302-#REF!</f>
        <v>#REF!</v>
      </c>
      <c r="AH720" s="1" t="e">
        <f>AH302-#REF!</f>
        <v>#REF!</v>
      </c>
      <c r="AI720" s="1" t="e">
        <f>AI302-#REF!</f>
        <v>#REF!</v>
      </c>
      <c r="AJ720" s="1" t="e">
        <f>AJ302-#REF!</f>
        <v>#REF!</v>
      </c>
      <c r="AK720" s="1" t="e">
        <f>AK302-#REF!</f>
        <v>#REF!</v>
      </c>
      <c r="AL720" s="1" t="e">
        <f>AL302-#REF!</f>
        <v>#REF!</v>
      </c>
      <c r="AM720" s="1" t="e">
        <f>AM302-#REF!</f>
        <v>#REF!</v>
      </c>
      <c r="AN720" s="1" t="e">
        <f>AN302-#REF!</f>
        <v>#REF!</v>
      </c>
      <c r="AO720" s="1" t="e">
        <f>AO302-#REF!</f>
        <v>#REF!</v>
      </c>
      <c r="AP720" s="1" t="e">
        <f>AP302-#REF!</f>
        <v>#REF!</v>
      </c>
      <c r="AQ720" s="1" t="e">
        <f>AQ302-#REF!</f>
        <v>#REF!</v>
      </c>
      <c r="AR720" s="1" t="e">
        <f>AR302-#REF!</f>
        <v>#REF!</v>
      </c>
      <c r="AS720" s="1" t="e">
        <f>AS302-#REF!</f>
        <v>#REF!</v>
      </c>
      <c r="AT720" s="1" t="e">
        <f>AT302-#REF!</f>
        <v>#REF!</v>
      </c>
      <c r="AU720" s="1" t="e">
        <f>AU302-#REF!</f>
        <v>#REF!</v>
      </c>
      <c r="AV720" s="1" t="e">
        <f>AV302-#REF!</f>
        <v>#REF!</v>
      </c>
      <c r="AW720" s="1" t="e">
        <f>AW302-#REF!</f>
        <v>#REF!</v>
      </c>
      <c r="AX720" s="1" t="e">
        <f>AX302-#REF!</f>
        <v>#REF!</v>
      </c>
      <c r="AY720" s="1" t="e">
        <f>AY302-#REF!</f>
        <v>#REF!</v>
      </c>
      <c r="AZ720" s="1" t="e">
        <f>AZ302-#REF!</f>
        <v>#REF!</v>
      </c>
      <c r="BA720" s="1" t="e">
        <f>BA302-#REF!</f>
        <v>#REF!</v>
      </c>
      <c r="BB720" s="1" t="e">
        <f>BB302-#REF!</f>
        <v>#REF!</v>
      </c>
      <c r="BC720" s="1" t="e">
        <f>BC302-#REF!</f>
        <v>#REF!</v>
      </c>
      <c r="BD720" s="1" t="e">
        <f>BD302-#REF!</f>
        <v>#REF!</v>
      </c>
      <c r="BE720" s="1" t="e">
        <f>BE302-#REF!</f>
        <v>#REF!</v>
      </c>
      <c r="BF720" s="1" t="e">
        <f>BF302-#REF!</f>
        <v>#REF!</v>
      </c>
      <c r="BG720" s="1" t="e">
        <f>BG302-#REF!</f>
        <v>#REF!</v>
      </c>
      <c r="BH720" s="1" t="e">
        <f>BH302-#REF!</f>
        <v>#REF!</v>
      </c>
      <c r="BI720" s="1" t="e">
        <f>BI302-#REF!</f>
        <v>#REF!</v>
      </c>
      <c r="BJ720" s="1" t="e">
        <f>BJ302-#REF!</f>
        <v>#REF!</v>
      </c>
      <c r="BK720" s="1" t="e">
        <f>BK302-#REF!</f>
        <v>#REF!</v>
      </c>
      <c r="BL720" s="1" t="e">
        <f>BL302-#REF!</f>
        <v>#REF!</v>
      </c>
      <c r="BM720" s="1" t="e">
        <f>BM302-#REF!</f>
        <v>#REF!</v>
      </c>
      <c r="BN720" s="1" t="e">
        <f>BN302-#REF!</f>
        <v>#REF!</v>
      </c>
      <c r="BO720" s="1" t="e">
        <f>BO302-#REF!</f>
        <v>#REF!</v>
      </c>
      <c r="BP720" s="1" t="e">
        <f>BP302-#REF!</f>
        <v>#REF!</v>
      </c>
      <c r="BQ720" s="1" t="e">
        <f>BQ302-#REF!</f>
        <v>#REF!</v>
      </c>
      <c r="BR720" s="1" t="e">
        <f>BR302-#REF!</f>
        <v>#REF!</v>
      </c>
      <c r="BS720" s="1" t="e">
        <f>BS302-#REF!</f>
        <v>#REF!</v>
      </c>
      <c r="BT720" s="1" t="e">
        <f>BT302-#REF!</f>
        <v>#REF!</v>
      </c>
      <c r="BU720" s="1" t="e">
        <f>BU302-#REF!</f>
        <v>#REF!</v>
      </c>
      <c r="BV720" s="1" t="e">
        <f>BV302-#REF!</f>
        <v>#REF!</v>
      </c>
    </row>
    <row r="721" spans="7:74" hidden="1" x14ac:dyDescent="0.35">
      <c r="G721" s="1" t="e">
        <f>G303-#REF!</f>
        <v>#REF!</v>
      </c>
      <c r="H721" s="1" t="e">
        <f>H303-#REF!</f>
        <v>#REF!</v>
      </c>
      <c r="I721" s="1" t="e">
        <f>I303-#REF!</f>
        <v>#REF!</v>
      </c>
      <c r="J721" s="1" t="e">
        <f>J303-#REF!</f>
        <v>#REF!</v>
      </c>
      <c r="K721" s="1" t="e">
        <f>K303-#REF!</f>
        <v>#REF!</v>
      </c>
      <c r="L721" s="1" t="e">
        <f>L303-#REF!</f>
        <v>#REF!</v>
      </c>
      <c r="M721" s="1" t="e">
        <f>M303-#REF!</f>
        <v>#REF!</v>
      </c>
      <c r="N721" s="1" t="e">
        <f>N303-#REF!</f>
        <v>#REF!</v>
      </c>
      <c r="O721" s="1" t="e">
        <f>O303-#REF!</f>
        <v>#REF!</v>
      </c>
      <c r="P721" s="1" t="e">
        <f>P303-#REF!</f>
        <v>#REF!</v>
      </c>
      <c r="Q721" s="1" t="e">
        <f>Q303-#REF!</f>
        <v>#REF!</v>
      </c>
      <c r="R721" s="1" t="e">
        <f>R303-#REF!</f>
        <v>#REF!</v>
      </c>
      <c r="S721" s="1" t="e">
        <f>S303-#REF!</f>
        <v>#REF!</v>
      </c>
      <c r="T721" s="1" t="e">
        <f>T303-#REF!</f>
        <v>#REF!</v>
      </c>
      <c r="U721" s="1" t="e">
        <f>U303-#REF!</f>
        <v>#REF!</v>
      </c>
      <c r="V721" s="1" t="e">
        <f>V303-#REF!</f>
        <v>#REF!</v>
      </c>
      <c r="W721" s="1" t="e">
        <f>W303-#REF!</f>
        <v>#REF!</v>
      </c>
      <c r="X721" s="1" t="e">
        <f>X303-#REF!</f>
        <v>#REF!</v>
      </c>
      <c r="Y721" s="1" t="e">
        <f>Y303-#REF!</f>
        <v>#REF!</v>
      </c>
      <c r="Z721" s="1" t="e">
        <f>Z303-#REF!</f>
        <v>#REF!</v>
      </c>
      <c r="AA721" s="1" t="e">
        <f>AA303-#REF!</f>
        <v>#REF!</v>
      </c>
      <c r="AB721" s="1" t="e">
        <f>AB303-#REF!</f>
        <v>#REF!</v>
      </c>
      <c r="AC721" s="1" t="e">
        <f>AC303-#REF!</f>
        <v>#REF!</v>
      </c>
      <c r="AD721" s="1" t="e">
        <f>AD303-#REF!</f>
        <v>#REF!</v>
      </c>
      <c r="AE721" s="1" t="e">
        <f>AE303-#REF!</f>
        <v>#REF!</v>
      </c>
      <c r="AF721" s="1" t="e">
        <f>AF303-#REF!</f>
        <v>#REF!</v>
      </c>
      <c r="AG721" s="1" t="e">
        <f>AG303-#REF!</f>
        <v>#REF!</v>
      </c>
      <c r="AH721" s="1" t="e">
        <f>AH303-#REF!</f>
        <v>#REF!</v>
      </c>
      <c r="AI721" s="1" t="e">
        <f>AI303-#REF!</f>
        <v>#REF!</v>
      </c>
      <c r="AJ721" s="1" t="e">
        <f>AJ303-#REF!</f>
        <v>#REF!</v>
      </c>
      <c r="AK721" s="1" t="e">
        <f>AK303-#REF!</f>
        <v>#REF!</v>
      </c>
      <c r="AL721" s="1" t="e">
        <f>AL303-#REF!</f>
        <v>#REF!</v>
      </c>
      <c r="AM721" s="1" t="e">
        <f>AM303-#REF!</f>
        <v>#REF!</v>
      </c>
      <c r="AN721" s="1" t="e">
        <f>AN303-#REF!</f>
        <v>#REF!</v>
      </c>
      <c r="AO721" s="1" t="e">
        <f>AO303-#REF!</f>
        <v>#REF!</v>
      </c>
      <c r="AP721" s="1" t="e">
        <f>AP303-#REF!</f>
        <v>#REF!</v>
      </c>
      <c r="AQ721" s="1" t="e">
        <f>AQ303-#REF!</f>
        <v>#REF!</v>
      </c>
      <c r="AR721" s="1" t="e">
        <f>AR303-#REF!</f>
        <v>#REF!</v>
      </c>
      <c r="AS721" s="1" t="e">
        <f>AS303-#REF!</f>
        <v>#REF!</v>
      </c>
      <c r="AT721" s="1" t="e">
        <f>AT303-#REF!</f>
        <v>#REF!</v>
      </c>
      <c r="AU721" s="1" t="e">
        <f>AU303-#REF!</f>
        <v>#REF!</v>
      </c>
      <c r="AV721" s="1" t="e">
        <f>AV303-#REF!</f>
        <v>#REF!</v>
      </c>
      <c r="AW721" s="1" t="e">
        <f>AW303-#REF!</f>
        <v>#REF!</v>
      </c>
      <c r="AX721" s="1" t="e">
        <f>AX303-#REF!</f>
        <v>#REF!</v>
      </c>
      <c r="AY721" s="1" t="e">
        <f>AY303-#REF!</f>
        <v>#REF!</v>
      </c>
      <c r="AZ721" s="1" t="e">
        <f>AZ303-#REF!</f>
        <v>#REF!</v>
      </c>
      <c r="BA721" s="1" t="e">
        <f>BA303-#REF!</f>
        <v>#REF!</v>
      </c>
      <c r="BB721" s="1" t="e">
        <f>BB303-#REF!</f>
        <v>#REF!</v>
      </c>
      <c r="BC721" s="1" t="e">
        <f>BC303-#REF!</f>
        <v>#REF!</v>
      </c>
      <c r="BD721" s="1" t="e">
        <f>BD303-#REF!</f>
        <v>#REF!</v>
      </c>
      <c r="BE721" s="1" t="e">
        <f>BE303-#REF!</f>
        <v>#REF!</v>
      </c>
      <c r="BF721" s="1" t="e">
        <f>BF303-#REF!</f>
        <v>#REF!</v>
      </c>
      <c r="BG721" s="1" t="e">
        <f>BG303-#REF!</f>
        <v>#REF!</v>
      </c>
      <c r="BH721" s="1" t="e">
        <f>BH303-#REF!</f>
        <v>#REF!</v>
      </c>
      <c r="BI721" s="1" t="e">
        <f>BI303-#REF!</f>
        <v>#REF!</v>
      </c>
      <c r="BJ721" s="1" t="e">
        <f>BJ303-#REF!</f>
        <v>#REF!</v>
      </c>
      <c r="BK721" s="1" t="e">
        <f>BK303-#REF!</f>
        <v>#REF!</v>
      </c>
      <c r="BL721" s="1" t="e">
        <f>BL303-#REF!</f>
        <v>#REF!</v>
      </c>
      <c r="BM721" s="1" t="e">
        <f>BM303-#REF!</f>
        <v>#REF!</v>
      </c>
      <c r="BN721" s="1" t="e">
        <f>BN303-#REF!</f>
        <v>#REF!</v>
      </c>
      <c r="BO721" s="1" t="e">
        <f>BO303-#REF!</f>
        <v>#REF!</v>
      </c>
      <c r="BP721" s="1" t="e">
        <f>BP303-#REF!</f>
        <v>#REF!</v>
      </c>
      <c r="BQ721" s="1" t="e">
        <f>BQ303-#REF!</f>
        <v>#REF!</v>
      </c>
      <c r="BR721" s="1" t="e">
        <f>BR303-#REF!</f>
        <v>#REF!</v>
      </c>
      <c r="BS721" s="1" t="e">
        <f>BS303-#REF!</f>
        <v>#REF!</v>
      </c>
      <c r="BT721" s="1" t="e">
        <f>BT303-#REF!</f>
        <v>#REF!</v>
      </c>
      <c r="BU721" s="1" t="e">
        <f>BU303-#REF!</f>
        <v>#REF!</v>
      </c>
      <c r="BV721" s="1" t="e">
        <f>BV303-#REF!</f>
        <v>#REF!</v>
      </c>
    </row>
    <row r="722" spans="7:74" hidden="1" x14ac:dyDescent="0.35">
      <c r="G722" s="1" t="e">
        <f>G304-#REF!</f>
        <v>#REF!</v>
      </c>
      <c r="H722" s="1" t="e">
        <f>H304-#REF!</f>
        <v>#REF!</v>
      </c>
      <c r="I722" s="1" t="e">
        <f>I304-#REF!</f>
        <v>#REF!</v>
      </c>
      <c r="J722" s="1" t="e">
        <f>J304-#REF!</f>
        <v>#REF!</v>
      </c>
      <c r="K722" s="1" t="e">
        <f>K304-#REF!</f>
        <v>#REF!</v>
      </c>
      <c r="L722" s="1" t="e">
        <f>L304-#REF!</f>
        <v>#REF!</v>
      </c>
      <c r="M722" s="1" t="e">
        <f>M304-#REF!</f>
        <v>#REF!</v>
      </c>
      <c r="N722" s="1" t="e">
        <f>N304-#REF!</f>
        <v>#REF!</v>
      </c>
      <c r="O722" s="1" t="e">
        <f>O304-#REF!</f>
        <v>#REF!</v>
      </c>
      <c r="P722" s="1" t="e">
        <f>P304-#REF!</f>
        <v>#REF!</v>
      </c>
      <c r="Q722" s="1" t="e">
        <f>Q304-#REF!</f>
        <v>#REF!</v>
      </c>
      <c r="R722" s="1" t="e">
        <f>R304-#REF!</f>
        <v>#REF!</v>
      </c>
      <c r="S722" s="1" t="e">
        <f>S304-#REF!</f>
        <v>#REF!</v>
      </c>
      <c r="T722" s="1" t="e">
        <f>T304-#REF!</f>
        <v>#REF!</v>
      </c>
      <c r="U722" s="1" t="e">
        <f>U304-#REF!</f>
        <v>#REF!</v>
      </c>
      <c r="V722" s="1" t="e">
        <f>V304-#REF!</f>
        <v>#REF!</v>
      </c>
      <c r="W722" s="1" t="e">
        <f>W304-#REF!</f>
        <v>#REF!</v>
      </c>
      <c r="X722" s="1" t="e">
        <f>X304-#REF!</f>
        <v>#REF!</v>
      </c>
      <c r="Y722" s="1" t="e">
        <f>Y304-#REF!</f>
        <v>#REF!</v>
      </c>
      <c r="Z722" s="1" t="e">
        <f>Z304-#REF!</f>
        <v>#REF!</v>
      </c>
      <c r="AA722" s="1" t="e">
        <f>AA304-#REF!</f>
        <v>#REF!</v>
      </c>
      <c r="AB722" s="1" t="e">
        <f>AB304-#REF!</f>
        <v>#REF!</v>
      </c>
      <c r="AC722" s="1" t="e">
        <f>AC304-#REF!</f>
        <v>#REF!</v>
      </c>
      <c r="AD722" s="1" t="e">
        <f>AD304-#REF!</f>
        <v>#REF!</v>
      </c>
      <c r="AE722" s="1" t="e">
        <f>AE304-#REF!</f>
        <v>#REF!</v>
      </c>
      <c r="AF722" s="1" t="e">
        <f>AF304-#REF!</f>
        <v>#REF!</v>
      </c>
      <c r="AG722" s="1" t="e">
        <f>AG304-#REF!</f>
        <v>#REF!</v>
      </c>
      <c r="AH722" s="1" t="e">
        <f>AH304-#REF!</f>
        <v>#REF!</v>
      </c>
      <c r="AI722" s="1" t="e">
        <f>AI304-#REF!</f>
        <v>#REF!</v>
      </c>
      <c r="AJ722" s="1" t="e">
        <f>AJ304-#REF!</f>
        <v>#REF!</v>
      </c>
      <c r="AK722" s="1" t="e">
        <f>AK304-#REF!</f>
        <v>#REF!</v>
      </c>
      <c r="AL722" s="1" t="e">
        <f>AL304-#REF!</f>
        <v>#REF!</v>
      </c>
      <c r="AM722" s="1" t="e">
        <f>AM304-#REF!</f>
        <v>#REF!</v>
      </c>
      <c r="AN722" s="1" t="e">
        <f>AN304-#REF!</f>
        <v>#REF!</v>
      </c>
      <c r="AO722" s="1" t="e">
        <f>AO304-#REF!</f>
        <v>#REF!</v>
      </c>
      <c r="AP722" s="1" t="e">
        <f>AP304-#REF!</f>
        <v>#REF!</v>
      </c>
      <c r="AQ722" s="1" t="e">
        <f>AQ304-#REF!</f>
        <v>#REF!</v>
      </c>
      <c r="AR722" s="1" t="e">
        <f>AR304-#REF!</f>
        <v>#REF!</v>
      </c>
      <c r="AS722" s="1" t="e">
        <f>AS304-#REF!</f>
        <v>#REF!</v>
      </c>
      <c r="AT722" s="1" t="e">
        <f>AT304-#REF!</f>
        <v>#REF!</v>
      </c>
      <c r="AU722" s="1" t="e">
        <f>AU304-#REF!</f>
        <v>#REF!</v>
      </c>
      <c r="AV722" s="1" t="e">
        <f>AV304-#REF!</f>
        <v>#REF!</v>
      </c>
      <c r="AW722" s="1" t="e">
        <f>AW304-#REF!</f>
        <v>#REF!</v>
      </c>
      <c r="AX722" s="1" t="e">
        <f>AX304-#REF!</f>
        <v>#REF!</v>
      </c>
      <c r="AY722" s="1" t="e">
        <f>AY304-#REF!</f>
        <v>#REF!</v>
      </c>
      <c r="AZ722" s="1" t="e">
        <f>AZ304-#REF!</f>
        <v>#REF!</v>
      </c>
      <c r="BA722" s="1" t="e">
        <f>BA304-#REF!</f>
        <v>#REF!</v>
      </c>
      <c r="BB722" s="1" t="e">
        <f>BB304-#REF!</f>
        <v>#REF!</v>
      </c>
      <c r="BC722" s="1" t="e">
        <f>BC304-#REF!</f>
        <v>#REF!</v>
      </c>
      <c r="BD722" s="1" t="e">
        <f>BD304-#REF!</f>
        <v>#REF!</v>
      </c>
      <c r="BE722" s="1" t="e">
        <f>BE304-#REF!</f>
        <v>#REF!</v>
      </c>
      <c r="BF722" s="1" t="e">
        <f>BF304-#REF!</f>
        <v>#REF!</v>
      </c>
      <c r="BG722" s="1" t="e">
        <f>BG304-#REF!</f>
        <v>#REF!</v>
      </c>
      <c r="BH722" s="1" t="e">
        <f>BH304-#REF!</f>
        <v>#REF!</v>
      </c>
      <c r="BI722" s="1" t="e">
        <f>BI304-#REF!</f>
        <v>#REF!</v>
      </c>
      <c r="BJ722" s="1" t="e">
        <f>BJ304-#REF!</f>
        <v>#REF!</v>
      </c>
      <c r="BK722" s="1" t="e">
        <f>BK304-#REF!</f>
        <v>#REF!</v>
      </c>
      <c r="BL722" s="1" t="e">
        <f>BL304-#REF!</f>
        <v>#REF!</v>
      </c>
      <c r="BM722" s="1" t="e">
        <f>BM304-#REF!</f>
        <v>#REF!</v>
      </c>
      <c r="BN722" s="1" t="e">
        <f>BN304-#REF!</f>
        <v>#REF!</v>
      </c>
      <c r="BO722" s="1" t="e">
        <f>BO304-#REF!</f>
        <v>#REF!</v>
      </c>
      <c r="BP722" s="1" t="e">
        <f>BP304-#REF!</f>
        <v>#REF!</v>
      </c>
      <c r="BQ722" s="1" t="e">
        <f>BQ304-#REF!</f>
        <v>#REF!</v>
      </c>
      <c r="BR722" s="1" t="e">
        <f>BR304-#REF!</f>
        <v>#REF!</v>
      </c>
      <c r="BS722" s="1" t="e">
        <f>BS304-#REF!</f>
        <v>#REF!</v>
      </c>
      <c r="BT722" s="1" t="e">
        <f>BT304-#REF!</f>
        <v>#REF!</v>
      </c>
      <c r="BU722" s="1" t="e">
        <f>BU304-#REF!</f>
        <v>#REF!</v>
      </c>
      <c r="BV722" s="1" t="e">
        <f>BV304-#REF!</f>
        <v>#REF!</v>
      </c>
    </row>
    <row r="723" spans="7:74" hidden="1" x14ac:dyDescent="0.35">
      <c r="G723" s="1" t="e">
        <f>G305-#REF!</f>
        <v>#REF!</v>
      </c>
      <c r="H723" s="1" t="e">
        <f>H305-#REF!</f>
        <v>#REF!</v>
      </c>
      <c r="I723" s="1" t="e">
        <f>I305-#REF!</f>
        <v>#REF!</v>
      </c>
      <c r="J723" s="1" t="e">
        <f>J305-#REF!</f>
        <v>#REF!</v>
      </c>
      <c r="K723" s="1" t="e">
        <f>K305-#REF!</f>
        <v>#REF!</v>
      </c>
      <c r="L723" s="1" t="e">
        <f>L305-#REF!</f>
        <v>#REF!</v>
      </c>
      <c r="M723" s="1" t="e">
        <f>M305-#REF!</f>
        <v>#REF!</v>
      </c>
      <c r="N723" s="1" t="e">
        <f>N305-#REF!</f>
        <v>#REF!</v>
      </c>
      <c r="O723" s="1" t="e">
        <f>O305-#REF!</f>
        <v>#REF!</v>
      </c>
      <c r="P723" s="1" t="e">
        <f>P305-#REF!</f>
        <v>#REF!</v>
      </c>
      <c r="Q723" s="1" t="e">
        <f>Q305-#REF!</f>
        <v>#REF!</v>
      </c>
      <c r="R723" s="1" t="e">
        <f>R305-#REF!</f>
        <v>#REF!</v>
      </c>
      <c r="S723" s="1" t="e">
        <f>S305-#REF!</f>
        <v>#REF!</v>
      </c>
      <c r="T723" s="1" t="e">
        <f>T305-#REF!</f>
        <v>#REF!</v>
      </c>
      <c r="U723" s="1" t="e">
        <f>U305-#REF!</f>
        <v>#REF!</v>
      </c>
      <c r="V723" s="1" t="e">
        <f>V305-#REF!</f>
        <v>#REF!</v>
      </c>
      <c r="W723" s="1" t="e">
        <f>W305-#REF!</f>
        <v>#REF!</v>
      </c>
      <c r="X723" s="1" t="e">
        <f>X305-#REF!</f>
        <v>#REF!</v>
      </c>
      <c r="Y723" s="1" t="e">
        <f>Y305-#REF!</f>
        <v>#REF!</v>
      </c>
      <c r="Z723" s="1" t="e">
        <f>Z305-#REF!</f>
        <v>#REF!</v>
      </c>
      <c r="AA723" s="1" t="e">
        <f>AA305-#REF!</f>
        <v>#REF!</v>
      </c>
      <c r="AB723" s="1" t="e">
        <f>AB305-#REF!</f>
        <v>#REF!</v>
      </c>
      <c r="AC723" s="1" t="e">
        <f>AC305-#REF!</f>
        <v>#REF!</v>
      </c>
      <c r="AD723" s="1" t="e">
        <f>AD305-#REF!</f>
        <v>#REF!</v>
      </c>
      <c r="AE723" s="1" t="e">
        <f>AE305-#REF!</f>
        <v>#REF!</v>
      </c>
      <c r="AF723" s="1" t="e">
        <f>AF305-#REF!</f>
        <v>#REF!</v>
      </c>
      <c r="AG723" s="1" t="e">
        <f>AG305-#REF!</f>
        <v>#REF!</v>
      </c>
      <c r="AH723" s="1" t="e">
        <f>AH305-#REF!</f>
        <v>#REF!</v>
      </c>
      <c r="AI723" s="1" t="e">
        <f>AI305-#REF!</f>
        <v>#REF!</v>
      </c>
      <c r="AJ723" s="1" t="e">
        <f>AJ305-#REF!</f>
        <v>#REF!</v>
      </c>
      <c r="AK723" s="1" t="e">
        <f>AK305-#REF!</f>
        <v>#REF!</v>
      </c>
      <c r="AL723" s="1" t="e">
        <f>AL305-#REF!</f>
        <v>#REF!</v>
      </c>
      <c r="AM723" s="1" t="e">
        <f>AM305-#REF!</f>
        <v>#REF!</v>
      </c>
      <c r="AN723" s="1" t="e">
        <f>AN305-#REF!</f>
        <v>#REF!</v>
      </c>
      <c r="AO723" s="1" t="e">
        <f>AO305-#REF!</f>
        <v>#REF!</v>
      </c>
      <c r="AP723" s="1" t="e">
        <f>AP305-#REF!</f>
        <v>#REF!</v>
      </c>
      <c r="AQ723" s="1" t="e">
        <f>AQ305-#REF!</f>
        <v>#REF!</v>
      </c>
      <c r="AR723" s="1" t="e">
        <f>AR305-#REF!</f>
        <v>#REF!</v>
      </c>
      <c r="AS723" s="1" t="e">
        <f>AS305-#REF!</f>
        <v>#REF!</v>
      </c>
      <c r="AT723" s="1" t="e">
        <f>AT305-#REF!</f>
        <v>#REF!</v>
      </c>
      <c r="AU723" s="1" t="e">
        <f>AU305-#REF!</f>
        <v>#REF!</v>
      </c>
      <c r="AV723" s="1" t="e">
        <f>AV305-#REF!</f>
        <v>#REF!</v>
      </c>
      <c r="AW723" s="1" t="e">
        <f>AW305-#REF!</f>
        <v>#REF!</v>
      </c>
      <c r="AX723" s="1" t="e">
        <f>AX305-#REF!</f>
        <v>#REF!</v>
      </c>
      <c r="AY723" s="1" t="e">
        <f>AY305-#REF!</f>
        <v>#REF!</v>
      </c>
      <c r="AZ723" s="1" t="e">
        <f>AZ305-#REF!</f>
        <v>#REF!</v>
      </c>
      <c r="BA723" s="1" t="e">
        <f>BA305-#REF!</f>
        <v>#REF!</v>
      </c>
      <c r="BB723" s="1" t="e">
        <f>BB305-#REF!</f>
        <v>#REF!</v>
      </c>
      <c r="BC723" s="1" t="e">
        <f>BC305-#REF!</f>
        <v>#REF!</v>
      </c>
      <c r="BD723" s="1" t="e">
        <f>BD305-#REF!</f>
        <v>#REF!</v>
      </c>
      <c r="BE723" s="1" t="e">
        <f>BE305-#REF!</f>
        <v>#REF!</v>
      </c>
      <c r="BF723" s="1" t="e">
        <f>BF305-#REF!</f>
        <v>#REF!</v>
      </c>
      <c r="BG723" s="1" t="e">
        <f>BG305-#REF!</f>
        <v>#REF!</v>
      </c>
      <c r="BH723" s="1" t="e">
        <f>BH305-#REF!</f>
        <v>#REF!</v>
      </c>
      <c r="BI723" s="1" t="e">
        <f>BI305-#REF!</f>
        <v>#REF!</v>
      </c>
      <c r="BJ723" s="1" t="e">
        <f>BJ305-#REF!</f>
        <v>#REF!</v>
      </c>
      <c r="BK723" s="1" t="e">
        <f>BK305-#REF!</f>
        <v>#REF!</v>
      </c>
      <c r="BL723" s="1" t="e">
        <f>BL305-#REF!</f>
        <v>#REF!</v>
      </c>
      <c r="BM723" s="1" t="e">
        <f>BM305-#REF!</f>
        <v>#REF!</v>
      </c>
      <c r="BN723" s="1" t="e">
        <f>BN305-#REF!</f>
        <v>#REF!</v>
      </c>
      <c r="BO723" s="1" t="e">
        <f>BO305-#REF!</f>
        <v>#REF!</v>
      </c>
      <c r="BP723" s="1" t="e">
        <f>BP305-#REF!</f>
        <v>#REF!</v>
      </c>
      <c r="BQ723" s="1" t="e">
        <f>BQ305-#REF!</f>
        <v>#REF!</v>
      </c>
      <c r="BR723" s="1" t="e">
        <f>BR305-#REF!</f>
        <v>#REF!</v>
      </c>
      <c r="BS723" s="1" t="e">
        <f>BS305-#REF!</f>
        <v>#REF!</v>
      </c>
      <c r="BT723" s="1" t="e">
        <f>BT305-#REF!</f>
        <v>#REF!</v>
      </c>
      <c r="BU723" s="1" t="e">
        <f>BU305-#REF!</f>
        <v>#REF!</v>
      </c>
      <c r="BV723" s="1" t="e">
        <f>BV305-#REF!</f>
        <v>#REF!</v>
      </c>
    </row>
    <row r="724" spans="7:74" hidden="1" x14ac:dyDescent="0.35">
      <c r="G724" s="1" t="e">
        <f>#REF!-#REF!</f>
        <v>#REF!</v>
      </c>
      <c r="H724" s="1" t="e">
        <f>#REF!-#REF!</f>
        <v>#REF!</v>
      </c>
      <c r="I724" s="1" t="e">
        <f>#REF!-#REF!</f>
        <v>#REF!</v>
      </c>
      <c r="J724" s="1" t="e">
        <f>#REF!-#REF!</f>
        <v>#REF!</v>
      </c>
      <c r="K724" s="1" t="e">
        <f>#REF!-#REF!</f>
        <v>#REF!</v>
      </c>
      <c r="L724" s="1" t="e">
        <f>#REF!-#REF!</f>
        <v>#REF!</v>
      </c>
      <c r="M724" s="1" t="e">
        <f>#REF!-#REF!</f>
        <v>#REF!</v>
      </c>
      <c r="N724" s="1" t="e">
        <f>#REF!-#REF!</f>
        <v>#REF!</v>
      </c>
      <c r="O724" s="1" t="e">
        <f>#REF!-#REF!</f>
        <v>#REF!</v>
      </c>
      <c r="P724" s="1" t="e">
        <f>#REF!-#REF!</f>
        <v>#REF!</v>
      </c>
      <c r="Q724" s="1" t="e">
        <f>#REF!-#REF!</f>
        <v>#REF!</v>
      </c>
      <c r="R724" s="1" t="e">
        <f>#REF!-#REF!</f>
        <v>#REF!</v>
      </c>
      <c r="S724" s="1" t="e">
        <f>#REF!-#REF!</f>
        <v>#REF!</v>
      </c>
      <c r="T724" s="1" t="e">
        <f>#REF!-#REF!</f>
        <v>#REF!</v>
      </c>
      <c r="U724" s="1" t="e">
        <f>#REF!-#REF!</f>
        <v>#REF!</v>
      </c>
      <c r="V724" s="1" t="e">
        <f>#REF!-#REF!</f>
        <v>#REF!</v>
      </c>
      <c r="W724" s="1" t="e">
        <f>#REF!-#REF!</f>
        <v>#REF!</v>
      </c>
      <c r="X724" s="1" t="e">
        <f>#REF!-#REF!</f>
        <v>#REF!</v>
      </c>
      <c r="Y724" s="1" t="e">
        <f>#REF!-#REF!</f>
        <v>#REF!</v>
      </c>
      <c r="Z724" s="1" t="e">
        <f>#REF!-#REF!</f>
        <v>#REF!</v>
      </c>
      <c r="AA724" s="1" t="e">
        <f>#REF!-#REF!</f>
        <v>#REF!</v>
      </c>
      <c r="AB724" s="1" t="e">
        <f>#REF!-#REF!</f>
        <v>#REF!</v>
      </c>
      <c r="AC724" s="1" t="e">
        <f>#REF!-#REF!</f>
        <v>#REF!</v>
      </c>
      <c r="AD724" s="1" t="e">
        <f>#REF!-#REF!</f>
        <v>#REF!</v>
      </c>
      <c r="AE724" s="1" t="e">
        <f>#REF!-#REF!</f>
        <v>#REF!</v>
      </c>
      <c r="AF724" s="1" t="e">
        <f>#REF!-#REF!</f>
        <v>#REF!</v>
      </c>
      <c r="AG724" s="1" t="e">
        <f>#REF!-#REF!</f>
        <v>#REF!</v>
      </c>
      <c r="AH724" s="1" t="e">
        <f>#REF!-#REF!</f>
        <v>#REF!</v>
      </c>
      <c r="AI724" s="1" t="e">
        <f>#REF!-#REF!</f>
        <v>#REF!</v>
      </c>
      <c r="AJ724" s="1" t="e">
        <f>#REF!-#REF!</f>
        <v>#REF!</v>
      </c>
      <c r="AK724" s="1" t="e">
        <f>#REF!-#REF!</f>
        <v>#REF!</v>
      </c>
      <c r="AL724" s="1" t="e">
        <f>#REF!-#REF!</f>
        <v>#REF!</v>
      </c>
      <c r="AM724" s="1" t="e">
        <f>#REF!-#REF!</f>
        <v>#REF!</v>
      </c>
      <c r="AN724" s="1" t="e">
        <f>#REF!-#REF!</f>
        <v>#REF!</v>
      </c>
      <c r="AO724" s="1" t="e">
        <f>#REF!-#REF!</f>
        <v>#REF!</v>
      </c>
      <c r="AP724" s="1" t="e">
        <f>#REF!-#REF!</f>
        <v>#REF!</v>
      </c>
      <c r="AQ724" s="1" t="e">
        <f>#REF!-#REF!</f>
        <v>#REF!</v>
      </c>
      <c r="AR724" s="1" t="e">
        <f>#REF!-#REF!</f>
        <v>#REF!</v>
      </c>
      <c r="AS724" s="1" t="e">
        <f>#REF!-#REF!</f>
        <v>#REF!</v>
      </c>
      <c r="AT724" s="1" t="e">
        <f>#REF!-#REF!</f>
        <v>#REF!</v>
      </c>
      <c r="AU724" s="1" t="e">
        <f>#REF!-#REF!</f>
        <v>#REF!</v>
      </c>
      <c r="AV724" s="1" t="e">
        <f>#REF!-#REF!</f>
        <v>#REF!</v>
      </c>
      <c r="AW724" s="1" t="e">
        <f>#REF!-#REF!</f>
        <v>#REF!</v>
      </c>
      <c r="AX724" s="1" t="e">
        <f>#REF!-#REF!</f>
        <v>#REF!</v>
      </c>
      <c r="AY724" s="1" t="e">
        <f>#REF!-#REF!</f>
        <v>#REF!</v>
      </c>
      <c r="AZ724" s="1" t="e">
        <f>#REF!-#REF!</f>
        <v>#REF!</v>
      </c>
      <c r="BA724" s="1" t="e">
        <f>#REF!-#REF!</f>
        <v>#REF!</v>
      </c>
      <c r="BB724" s="1" t="e">
        <f>#REF!-#REF!</f>
        <v>#REF!</v>
      </c>
      <c r="BC724" s="1" t="e">
        <f>#REF!-#REF!</f>
        <v>#REF!</v>
      </c>
      <c r="BD724" s="1" t="e">
        <f>#REF!-#REF!</f>
        <v>#REF!</v>
      </c>
      <c r="BE724" s="1" t="e">
        <f>#REF!-#REF!</f>
        <v>#REF!</v>
      </c>
      <c r="BF724" s="1" t="e">
        <f>#REF!-#REF!</f>
        <v>#REF!</v>
      </c>
      <c r="BG724" s="1" t="e">
        <f>#REF!-#REF!</f>
        <v>#REF!</v>
      </c>
      <c r="BH724" s="1" t="e">
        <f>#REF!-#REF!</f>
        <v>#REF!</v>
      </c>
      <c r="BI724" s="1" t="e">
        <f>#REF!-#REF!</f>
        <v>#REF!</v>
      </c>
      <c r="BJ724" s="1" t="e">
        <f>#REF!-#REF!</f>
        <v>#REF!</v>
      </c>
      <c r="BK724" s="1" t="e">
        <f>#REF!-#REF!</f>
        <v>#REF!</v>
      </c>
      <c r="BL724" s="1" t="e">
        <f>#REF!-#REF!</f>
        <v>#REF!</v>
      </c>
      <c r="BM724" s="1" t="e">
        <f>#REF!-#REF!</f>
        <v>#REF!</v>
      </c>
      <c r="BN724" s="1" t="e">
        <f>#REF!-#REF!</f>
        <v>#REF!</v>
      </c>
      <c r="BO724" s="1" t="e">
        <f>#REF!-#REF!</f>
        <v>#REF!</v>
      </c>
      <c r="BP724" s="1" t="e">
        <f>#REF!-#REF!</f>
        <v>#REF!</v>
      </c>
      <c r="BQ724" s="1" t="e">
        <f>#REF!-#REF!</f>
        <v>#REF!</v>
      </c>
      <c r="BR724" s="1" t="e">
        <f>#REF!-#REF!</f>
        <v>#REF!</v>
      </c>
      <c r="BS724" s="1" t="e">
        <f>#REF!-#REF!</f>
        <v>#REF!</v>
      </c>
      <c r="BT724" s="1" t="e">
        <f>#REF!-#REF!</f>
        <v>#REF!</v>
      </c>
      <c r="BU724" s="1" t="e">
        <f>#REF!-#REF!</f>
        <v>#REF!</v>
      </c>
      <c r="BV724" s="1" t="e">
        <f>#REF!-#REF!</f>
        <v>#REF!</v>
      </c>
    </row>
    <row r="725" spans="7:74" hidden="1" x14ac:dyDescent="0.35">
      <c r="G725" s="1" t="e">
        <f>G362-#REF!</f>
        <v>#REF!</v>
      </c>
      <c r="H725" s="1" t="e">
        <f>H362-#REF!</f>
        <v>#REF!</v>
      </c>
      <c r="I725" s="1" t="e">
        <f>I362-#REF!</f>
        <v>#REF!</v>
      </c>
      <c r="J725" s="1" t="e">
        <f>J362-#REF!</f>
        <v>#REF!</v>
      </c>
      <c r="K725" s="1" t="e">
        <f>K362-#REF!</f>
        <v>#REF!</v>
      </c>
      <c r="L725" s="1" t="e">
        <f>L362-#REF!</f>
        <v>#REF!</v>
      </c>
      <c r="M725" s="1" t="e">
        <f>M362-#REF!</f>
        <v>#REF!</v>
      </c>
      <c r="N725" s="1" t="e">
        <f>N362-#REF!</f>
        <v>#REF!</v>
      </c>
      <c r="O725" s="1" t="e">
        <f>O362-#REF!</f>
        <v>#REF!</v>
      </c>
      <c r="P725" s="1" t="e">
        <f>P362-#REF!</f>
        <v>#REF!</v>
      </c>
      <c r="Q725" s="1" t="e">
        <f>Q362-#REF!</f>
        <v>#REF!</v>
      </c>
      <c r="R725" s="1" t="e">
        <f>R362-#REF!</f>
        <v>#REF!</v>
      </c>
      <c r="S725" s="1" t="e">
        <f>S362-#REF!</f>
        <v>#REF!</v>
      </c>
      <c r="T725" s="1" t="e">
        <f>T362-#REF!</f>
        <v>#REF!</v>
      </c>
      <c r="U725" s="1" t="e">
        <f>U362-#REF!</f>
        <v>#REF!</v>
      </c>
      <c r="V725" s="1" t="e">
        <f>V362-#REF!</f>
        <v>#REF!</v>
      </c>
      <c r="W725" s="1" t="e">
        <f>W362-#REF!</f>
        <v>#REF!</v>
      </c>
      <c r="X725" s="1" t="e">
        <f>X362-#REF!</f>
        <v>#REF!</v>
      </c>
      <c r="Y725" s="1" t="e">
        <f>Y362-#REF!</f>
        <v>#REF!</v>
      </c>
      <c r="Z725" s="1" t="e">
        <f>Z362-#REF!</f>
        <v>#REF!</v>
      </c>
      <c r="AA725" s="1" t="e">
        <f>AA362-#REF!</f>
        <v>#REF!</v>
      </c>
      <c r="AB725" s="1" t="e">
        <f>AB362-#REF!</f>
        <v>#REF!</v>
      </c>
      <c r="AC725" s="1" t="e">
        <f>AC362-#REF!</f>
        <v>#REF!</v>
      </c>
      <c r="AD725" s="1" t="e">
        <f>AD362-#REF!</f>
        <v>#REF!</v>
      </c>
      <c r="AE725" s="1" t="e">
        <f>AE362-#REF!</f>
        <v>#REF!</v>
      </c>
      <c r="AF725" s="1" t="e">
        <f>AF362-#REF!</f>
        <v>#REF!</v>
      </c>
      <c r="AG725" s="1" t="e">
        <f>AG362-#REF!</f>
        <v>#REF!</v>
      </c>
      <c r="AH725" s="1" t="e">
        <f>AH362-#REF!</f>
        <v>#REF!</v>
      </c>
      <c r="AI725" s="1" t="e">
        <f>AI362-#REF!</f>
        <v>#REF!</v>
      </c>
      <c r="AJ725" s="1" t="e">
        <f>AJ362-#REF!</f>
        <v>#REF!</v>
      </c>
      <c r="AK725" s="1" t="e">
        <f>AK362-#REF!</f>
        <v>#REF!</v>
      </c>
      <c r="AL725" s="1" t="e">
        <f>AL362-#REF!</f>
        <v>#REF!</v>
      </c>
      <c r="AM725" s="1" t="e">
        <f>AM362-#REF!</f>
        <v>#REF!</v>
      </c>
      <c r="AN725" s="1" t="e">
        <f>AN362-#REF!</f>
        <v>#REF!</v>
      </c>
      <c r="AO725" s="1" t="e">
        <f>AO362-#REF!</f>
        <v>#REF!</v>
      </c>
      <c r="AP725" s="1" t="e">
        <f>AP362-#REF!</f>
        <v>#REF!</v>
      </c>
      <c r="AQ725" s="1" t="e">
        <f>AQ362-#REF!</f>
        <v>#REF!</v>
      </c>
      <c r="AR725" s="1" t="e">
        <f>AR362-#REF!</f>
        <v>#REF!</v>
      </c>
      <c r="AS725" s="1" t="e">
        <f>AS362-#REF!</f>
        <v>#REF!</v>
      </c>
      <c r="AT725" s="1" t="e">
        <f>AT362-#REF!</f>
        <v>#REF!</v>
      </c>
      <c r="AU725" s="1" t="e">
        <f>AU362-#REF!</f>
        <v>#REF!</v>
      </c>
      <c r="AV725" s="1" t="e">
        <f>AV362-#REF!</f>
        <v>#REF!</v>
      </c>
      <c r="AW725" s="1" t="e">
        <f>AW362-#REF!</f>
        <v>#REF!</v>
      </c>
      <c r="AX725" s="1" t="e">
        <f>AX362-#REF!</f>
        <v>#REF!</v>
      </c>
      <c r="AY725" s="1" t="e">
        <f>AY362-#REF!</f>
        <v>#REF!</v>
      </c>
      <c r="AZ725" s="1" t="e">
        <f>AZ362-#REF!</f>
        <v>#REF!</v>
      </c>
      <c r="BA725" s="1" t="e">
        <f>BA362-#REF!</f>
        <v>#REF!</v>
      </c>
      <c r="BB725" s="1" t="e">
        <f>BB362-#REF!</f>
        <v>#REF!</v>
      </c>
      <c r="BC725" s="1" t="e">
        <f>BC362-#REF!</f>
        <v>#REF!</v>
      </c>
      <c r="BD725" s="1" t="e">
        <f>BD362-#REF!</f>
        <v>#REF!</v>
      </c>
      <c r="BE725" s="1" t="e">
        <f>BE362-#REF!</f>
        <v>#REF!</v>
      </c>
      <c r="BF725" s="1" t="e">
        <f>BF362-#REF!</f>
        <v>#REF!</v>
      </c>
      <c r="BG725" s="1" t="e">
        <f>BG362-#REF!</f>
        <v>#REF!</v>
      </c>
      <c r="BH725" s="1" t="e">
        <f>BH362-#REF!</f>
        <v>#REF!</v>
      </c>
      <c r="BI725" s="1" t="e">
        <f>BI362-#REF!</f>
        <v>#REF!</v>
      </c>
      <c r="BJ725" s="1" t="e">
        <f>BJ362-#REF!</f>
        <v>#REF!</v>
      </c>
      <c r="BK725" s="1" t="e">
        <f>BK362-#REF!</f>
        <v>#REF!</v>
      </c>
      <c r="BL725" s="1" t="e">
        <f>BL362-#REF!</f>
        <v>#REF!</v>
      </c>
      <c r="BM725" s="1" t="e">
        <f>BM362-#REF!</f>
        <v>#REF!</v>
      </c>
      <c r="BN725" s="1" t="e">
        <f>BN362-#REF!</f>
        <v>#REF!</v>
      </c>
      <c r="BO725" s="1" t="e">
        <f>BO362-#REF!</f>
        <v>#REF!</v>
      </c>
      <c r="BP725" s="1" t="e">
        <f>BP362-#REF!</f>
        <v>#REF!</v>
      </c>
      <c r="BQ725" s="1" t="e">
        <f>BQ362-#REF!</f>
        <v>#REF!</v>
      </c>
      <c r="BR725" s="1" t="e">
        <f>BR362-#REF!</f>
        <v>#REF!</v>
      </c>
      <c r="BS725" s="1" t="e">
        <f>BS362-#REF!</f>
        <v>#REF!</v>
      </c>
      <c r="BT725" s="1" t="e">
        <f>BT362-#REF!</f>
        <v>#REF!</v>
      </c>
      <c r="BU725" s="1" t="e">
        <f>BU362-#REF!</f>
        <v>#REF!</v>
      </c>
      <c r="BV725" s="1" t="e">
        <f>BV362-#REF!</f>
        <v>#REF!</v>
      </c>
    </row>
    <row r="726" spans="7:74" hidden="1" x14ac:dyDescent="0.35">
      <c r="G726" s="1" t="e">
        <f>G363-#REF!</f>
        <v>#REF!</v>
      </c>
      <c r="H726" s="1" t="e">
        <f>H363-#REF!</f>
        <v>#REF!</v>
      </c>
      <c r="I726" s="1" t="e">
        <f>I363-#REF!</f>
        <v>#REF!</v>
      </c>
      <c r="J726" s="1" t="e">
        <f>J363-#REF!</f>
        <v>#REF!</v>
      </c>
      <c r="K726" s="1" t="e">
        <f>K363-#REF!</f>
        <v>#REF!</v>
      </c>
      <c r="L726" s="1" t="e">
        <f>L363-#REF!</f>
        <v>#REF!</v>
      </c>
      <c r="M726" s="1" t="e">
        <f>M363-#REF!</f>
        <v>#REF!</v>
      </c>
      <c r="N726" s="1" t="e">
        <f>N363-#REF!</f>
        <v>#REF!</v>
      </c>
      <c r="O726" s="1" t="e">
        <f>O363-#REF!</f>
        <v>#REF!</v>
      </c>
      <c r="P726" s="1" t="e">
        <f>P363-#REF!</f>
        <v>#REF!</v>
      </c>
      <c r="Q726" s="1" t="e">
        <f>Q363-#REF!</f>
        <v>#REF!</v>
      </c>
      <c r="R726" s="1" t="e">
        <f>R363-#REF!</f>
        <v>#REF!</v>
      </c>
      <c r="S726" s="1" t="e">
        <f>S363-#REF!</f>
        <v>#REF!</v>
      </c>
      <c r="T726" s="1" t="e">
        <f>T363-#REF!</f>
        <v>#REF!</v>
      </c>
      <c r="U726" s="1" t="e">
        <f>U363-#REF!</f>
        <v>#REF!</v>
      </c>
      <c r="V726" s="1" t="e">
        <f>V363-#REF!</f>
        <v>#REF!</v>
      </c>
      <c r="W726" s="1" t="e">
        <f>W363-#REF!</f>
        <v>#REF!</v>
      </c>
      <c r="X726" s="1" t="e">
        <f>X363-#REF!</f>
        <v>#REF!</v>
      </c>
      <c r="Y726" s="1" t="e">
        <f>Y363-#REF!</f>
        <v>#REF!</v>
      </c>
      <c r="Z726" s="1" t="e">
        <f>Z363-#REF!</f>
        <v>#REF!</v>
      </c>
      <c r="AA726" s="1" t="e">
        <f>AA363-#REF!</f>
        <v>#REF!</v>
      </c>
      <c r="AB726" s="1" t="e">
        <f>AB363-#REF!</f>
        <v>#REF!</v>
      </c>
      <c r="AC726" s="1" t="e">
        <f>AC363-#REF!</f>
        <v>#REF!</v>
      </c>
      <c r="AD726" s="1" t="e">
        <f>AD363-#REF!</f>
        <v>#REF!</v>
      </c>
      <c r="AE726" s="1" t="e">
        <f>AE363-#REF!</f>
        <v>#REF!</v>
      </c>
      <c r="AF726" s="1" t="e">
        <f>AF363-#REF!</f>
        <v>#REF!</v>
      </c>
      <c r="AG726" s="1" t="e">
        <f>AG363-#REF!</f>
        <v>#REF!</v>
      </c>
      <c r="AH726" s="1" t="e">
        <f>AH363-#REF!</f>
        <v>#REF!</v>
      </c>
      <c r="AI726" s="1" t="e">
        <f>AI363-#REF!</f>
        <v>#REF!</v>
      </c>
      <c r="AJ726" s="1" t="e">
        <f>AJ363-#REF!</f>
        <v>#REF!</v>
      </c>
      <c r="AK726" s="1" t="e">
        <f>AK363-#REF!</f>
        <v>#REF!</v>
      </c>
      <c r="AL726" s="1" t="e">
        <f>AL363-#REF!</f>
        <v>#REF!</v>
      </c>
      <c r="AM726" s="1" t="e">
        <f>AM363-#REF!</f>
        <v>#REF!</v>
      </c>
      <c r="AN726" s="1" t="e">
        <f>AN363-#REF!</f>
        <v>#REF!</v>
      </c>
      <c r="AO726" s="1" t="e">
        <f>AO363-#REF!</f>
        <v>#REF!</v>
      </c>
      <c r="AP726" s="1" t="e">
        <f>AP363-#REF!</f>
        <v>#REF!</v>
      </c>
      <c r="AQ726" s="1" t="e">
        <f>AQ363-#REF!</f>
        <v>#REF!</v>
      </c>
      <c r="AR726" s="1" t="e">
        <f>AR363-#REF!</f>
        <v>#REF!</v>
      </c>
      <c r="AS726" s="1" t="e">
        <f>AS363-#REF!</f>
        <v>#REF!</v>
      </c>
      <c r="AT726" s="1" t="e">
        <f>AT363-#REF!</f>
        <v>#REF!</v>
      </c>
      <c r="AU726" s="1" t="e">
        <f>AU363-#REF!</f>
        <v>#REF!</v>
      </c>
      <c r="AV726" s="1" t="e">
        <f>AV363-#REF!</f>
        <v>#REF!</v>
      </c>
      <c r="AW726" s="1" t="e">
        <f>AW363-#REF!</f>
        <v>#REF!</v>
      </c>
      <c r="AX726" s="1" t="e">
        <f>AX363-#REF!</f>
        <v>#REF!</v>
      </c>
      <c r="AY726" s="1" t="e">
        <f>AY363-#REF!</f>
        <v>#REF!</v>
      </c>
      <c r="AZ726" s="1" t="e">
        <f>AZ363-#REF!</f>
        <v>#REF!</v>
      </c>
      <c r="BA726" s="1" t="e">
        <f>BA363-#REF!</f>
        <v>#REF!</v>
      </c>
      <c r="BB726" s="1" t="e">
        <f>BB363-#REF!</f>
        <v>#REF!</v>
      </c>
      <c r="BC726" s="1" t="e">
        <f>BC363-#REF!</f>
        <v>#REF!</v>
      </c>
      <c r="BD726" s="1" t="e">
        <f>BD363-#REF!</f>
        <v>#REF!</v>
      </c>
      <c r="BE726" s="1" t="e">
        <f>BE363-#REF!</f>
        <v>#REF!</v>
      </c>
      <c r="BF726" s="1" t="e">
        <f>BF363-#REF!</f>
        <v>#REF!</v>
      </c>
      <c r="BG726" s="1" t="e">
        <f>BG363-#REF!</f>
        <v>#REF!</v>
      </c>
      <c r="BH726" s="1" t="e">
        <f>BH363-#REF!</f>
        <v>#REF!</v>
      </c>
      <c r="BI726" s="1" t="e">
        <f>BI363-#REF!</f>
        <v>#REF!</v>
      </c>
      <c r="BJ726" s="1" t="e">
        <f>BJ363-#REF!</f>
        <v>#REF!</v>
      </c>
      <c r="BK726" s="1" t="e">
        <f>BK363-#REF!</f>
        <v>#REF!</v>
      </c>
      <c r="BL726" s="1" t="e">
        <f>BL363-#REF!</f>
        <v>#REF!</v>
      </c>
      <c r="BM726" s="1" t="e">
        <f>BM363-#REF!</f>
        <v>#REF!</v>
      </c>
      <c r="BN726" s="1" t="e">
        <f>BN363-#REF!</f>
        <v>#REF!</v>
      </c>
      <c r="BO726" s="1" t="e">
        <f>BO363-#REF!</f>
        <v>#REF!</v>
      </c>
      <c r="BP726" s="1" t="e">
        <f>BP363-#REF!</f>
        <v>#REF!</v>
      </c>
      <c r="BQ726" s="1" t="e">
        <f>BQ363-#REF!</f>
        <v>#REF!</v>
      </c>
      <c r="BR726" s="1" t="e">
        <f>BR363-#REF!</f>
        <v>#REF!</v>
      </c>
      <c r="BS726" s="1" t="e">
        <f>BS363-#REF!</f>
        <v>#REF!</v>
      </c>
      <c r="BT726" s="1" t="e">
        <f>BT363-#REF!</f>
        <v>#REF!</v>
      </c>
      <c r="BU726" s="1" t="e">
        <f>BU363-#REF!</f>
        <v>#REF!</v>
      </c>
      <c r="BV726" s="1" t="e">
        <f>BV363-#REF!</f>
        <v>#REF!</v>
      </c>
    </row>
    <row r="727" spans="7:74" hidden="1" x14ac:dyDescent="0.35">
      <c r="G727" s="1" t="e">
        <f>G364-#REF!</f>
        <v>#REF!</v>
      </c>
      <c r="H727" s="1" t="e">
        <f>H364-#REF!</f>
        <v>#REF!</v>
      </c>
      <c r="I727" s="1" t="e">
        <f>I364-#REF!</f>
        <v>#REF!</v>
      </c>
      <c r="J727" s="1" t="e">
        <f>J364-#REF!</f>
        <v>#REF!</v>
      </c>
      <c r="K727" s="1" t="e">
        <f>K364-#REF!</f>
        <v>#REF!</v>
      </c>
      <c r="L727" s="1" t="e">
        <f>L364-#REF!</f>
        <v>#REF!</v>
      </c>
      <c r="M727" s="1" t="e">
        <f>M364-#REF!</f>
        <v>#REF!</v>
      </c>
      <c r="N727" s="1" t="e">
        <f>N364-#REF!</f>
        <v>#REF!</v>
      </c>
      <c r="O727" s="1" t="e">
        <f>O364-#REF!</f>
        <v>#REF!</v>
      </c>
      <c r="P727" s="1" t="e">
        <f>P364-#REF!</f>
        <v>#REF!</v>
      </c>
      <c r="Q727" s="1" t="e">
        <f>Q364-#REF!</f>
        <v>#REF!</v>
      </c>
      <c r="R727" s="1" t="e">
        <f>R364-#REF!</f>
        <v>#REF!</v>
      </c>
      <c r="S727" s="1" t="e">
        <f>S364-#REF!</f>
        <v>#REF!</v>
      </c>
      <c r="T727" s="1" t="e">
        <f>T364-#REF!</f>
        <v>#REF!</v>
      </c>
      <c r="U727" s="1" t="e">
        <f>U364-#REF!</f>
        <v>#REF!</v>
      </c>
      <c r="V727" s="1" t="e">
        <f>V364-#REF!</f>
        <v>#REF!</v>
      </c>
      <c r="W727" s="1" t="e">
        <f>W364-#REF!</f>
        <v>#REF!</v>
      </c>
      <c r="X727" s="1" t="e">
        <f>X364-#REF!</f>
        <v>#REF!</v>
      </c>
      <c r="Y727" s="1" t="e">
        <f>Y364-#REF!</f>
        <v>#REF!</v>
      </c>
      <c r="Z727" s="1" t="e">
        <f>Z364-#REF!</f>
        <v>#REF!</v>
      </c>
      <c r="AA727" s="1" t="e">
        <f>AA364-#REF!</f>
        <v>#REF!</v>
      </c>
      <c r="AB727" s="1" t="e">
        <f>AB364-#REF!</f>
        <v>#REF!</v>
      </c>
      <c r="AC727" s="1" t="e">
        <f>AC364-#REF!</f>
        <v>#REF!</v>
      </c>
      <c r="AD727" s="1" t="e">
        <f>AD364-#REF!</f>
        <v>#REF!</v>
      </c>
      <c r="AE727" s="1" t="e">
        <f>AE364-#REF!</f>
        <v>#REF!</v>
      </c>
      <c r="AF727" s="1" t="e">
        <f>AF364-#REF!</f>
        <v>#REF!</v>
      </c>
      <c r="AG727" s="1" t="e">
        <f>AG364-#REF!</f>
        <v>#REF!</v>
      </c>
      <c r="AH727" s="1" t="e">
        <f>AH364-#REF!</f>
        <v>#REF!</v>
      </c>
      <c r="AI727" s="1" t="e">
        <f>AI364-#REF!</f>
        <v>#REF!</v>
      </c>
      <c r="AJ727" s="1" t="e">
        <f>AJ364-#REF!</f>
        <v>#REF!</v>
      </c>
      <c r="AK727" s="1" t="e">
        <f>AK364-#REF!</f>
        <v>#REF!</v>
      </c>
      <c r="AL727" s="1" t="e">
        <f>AL364-#REF!</f>
        <v>#REF!</v>
      </c>
      <c r="AM727" s="1" t="e">
        <f>AM364-#REF!</f>
        <v>#REF!</v>
      </c>
      <c r="AN727" s="1" t="e">
        <f>AN364-#REF!</f>
        <v>#REF!</v>
      </c>
      <c r="AO727" s="1" t="e">
        <f>AO364-#REF!</f>
        <v>#REF!</v>
      </c>
      <c r="AP727" s="1" t="e">
        <f>AP364-#REF!</f>
        <v>#REF!</v>
      </c>
      <c r="AQ727" s="1" t="e">
        <f>AQ364-#REF!</f>
        <v>#REF!</v>
      </c>
      <c r="AR727" s="1" t="e">
        <f>AR364-#REF!</f>
        <v>#REF!</v>
      </c>
      <c r="AS727" s="1" t="e">
        <f>AS364-#REF!</f>
        <v>#REF!</v>
      </c>
      <c r="AT727" s="1" t="e">
        <f>AT364-#REF!</f>
        <v>#REF!</v>
      </c>
      <c r="AU727" s="1" t="e">
        <f>AU364-#REF!</f>
        <v>#REF!</v>
      </c>
      <c r="AV727" s="1" t="e">
        <f>AV364-#REF!</f>
        <v>#REF!</v>
      </c>
      <c r="AW727" s="1" t="e">
        <f>AW364-#REF!</f>
        <v>#REF!</v>
      </c>
      <c r="AX727" s="1" t="e">
        <f>AX364-#REF!</f>
        <v>#REF!</v>
      </c>
      <c r="AY727" s="1" t="e">
        <f>AY364-#REF!</f>
        <v>#REF!</v>
      </c>
      <c r="AZ727" s="1" t="e">
        <f>AZ364-#REF!</f>
        <v>#REF!</v>
      </c>
      <c r="BA727" s="1" t="e">
        <f>BA364-#REF!</f>
        <v>#REF!</v>
      </c>
      <c r="BB727" s="1" t="e">
        <f>BB364-#REF!</f>
        <v>#REF!</v>
      </c>
      <c r="BC727" s="1" t="e">
        <f>BC364-#REF!</f>
        <v>#REF!</v>
      </c>
      <c r="BD727" s="1" t="e">
        <f>BD364-#REF!</f>
        <v>#REF!</v>
      </c>
      <c r="BE727" s="1" t="e">
        <f>BE364-#REF!</f>
        <v>#REF!</v>
      </c>
      <c r="BF727" s="1" t="e">
        <f>BF364-#REF!</f>
        <v>#REF!</v>
      </c>
      <c r="BG727" s="1" t="e">
        <f>BG364-#REF!</f>
        <v>#REF!</v>
      </c>
      <c r="BH727" s="1" t="e">
        <f>BH364-#REF!</f>
        <v>#REF!</v>
      </c>
      <c r="BI727" s="1" t="e">
        <f>BI364-#REF!</f>
        <v>#REF!</v>
      </c>
      <c r="BJ727" s="1" t="e">
        <f>BJ364-#REF!</f>
        <v>#REF!</v>
      </c>
      <c r="BK727" s="1" t="e">
        <f>BK364-#REF!</f>
        <v>#REF!</v>
      </c>
      <c r="BL727" s="1" t="e">
        <f>BL364-#REF!</f>
        <v>#REF!</v>
      </c>
      <c r="BM727" s="1" t="e">
        <f>BM364-#REF!</f>
        <v>#REF!</v>
      </c>
      <c r="BN727" s="1" t="e">
        <f>BN364-#REF!</f>
        <v>#REF!</v>
      </c>
      <c r="BO727" s="1" t="e">
        <f>BO364-#REF!</f>
        <v>#REF!</v>
      </c>
      <c r="BP727" s="1" t="e">
        <f>BP364-#REF!</f>
        <v>#REF!</v>
      </c>
      <c r="BQ727" s="1" t="e">
        <f>BQ364-#REF!</f>
        <v>#REF!</v>
      </c>
      <c r="BR727" s="1" t="e">
        <f>BR364-#REF!</f>
        <v>#REF!</v>
      </c>
      <c r="BS727" s="1" t="e">
        <f>BS364-#REF!</f>
        <v>#REF!</v>
      </c>
      <c r="BT727" s="1" t="e">
        <f>BT364-#REF!</f>
        <v>#REF!</v>
      </c>
      <c r="BU727" s="1" t="e">
        <f>BU364-#REF!</f>
        <v>#REF!</v>
      </c>
      <c r="BV727" s="1" t="e">
        <f>BV364-#REF!</f>
        <v>#REF!</v>
      </c>
    </row>
    <row r="728" spans="7:74" hidden="1" x14ac:dyDescent="0.35">
      <c r="G728" s="1" t="e">
        <f>G365-#REF!</f>
        <v>#REF!</v>
      </c>
      <c r="H728" s="1" t="e">
        <f>H365-#REF!</f>
        <v>#REF!</v>
      </c>
      <c r="I728" s="1" t="e">
        <f>I365-#REF!</f>
        <v>#REF!</v>
      </c>
      <c r="J728" s="1" t="e">
        <f>J365-#REF!</f>
        <v>#REF!</v>
      </c>
      <c r="K728" s="1" t="e">
        <f>K365-#REF!</f>
        <v>#REF!</v>
      </c>
      <c r="L728" s="1" t="e">
        <f>L365-#REF!</f>
        <v>#REF!</v>
      </c>
      <c r="M728" s="1" t="e">
        <f>M365-#REF!</f>
        <v>#REF!</v>
      </c>
      <c r="N728" s="1" t="e">
        <f>N365-#REF!</f>
        <v>#REF!</v>
      </c>
      <c r="O728" s="1" t="e">
        <f>O365-#REF!</f>
        <v>#REF!</v>
      </c>
      <c r="P728" s="1" t="e">
        <f>P365-#REF!</f>
        <v>#REF!</v>
      </c>
      <c r="Q728" s="1" t="e">
        <f>Q365-#REF!</f>
        <v>#REF!</v>
      </c>
      <c r="R728" s="1" t="e">
        <f>R365-#REF!</f>
        <v>#REF!</v>
      </c>
      <c r="S728" s="1" t="e">
        <f>S365-#REF!</f>
        <v>#REF!</v>
      </c>
      <c r="T728" s="1" t="e">
        <f>T365-#REF!</f>
        <v>#REF!</v>
      </c>
      <c r="U728" s="1" t="e">
        <f>U365-#REF!</f>
        <v>#REF!</v>
      </c>
      <c r="V728" s="1" t="e">
        <f>V365-#REF!</f>
        <v>#REF!</v>
      </c>
      <c r="W728" s="1" t="e">
        <f>W365-#REF!</f>
        <v>#REF!</v>
      </c>
      <c r="X728" s="1" t="e">
        <f>X365-#REF!</f>
        <v>#REF!</v>
      </c>
      <c r="Y728" s="1" t="e">
        <f>Y365-#REF!</f>
        <v>#REF!</v>
      </c>
      <c r="Z728" s="1" t="e">
        <f>Z365-#REF!</f>
        <v>#REF!</v>
      </c>
      <c r="AA728" s="1" t="e">
        <f>AA365-#REF!</f>
        <v>#REF!</v>
      </c>
      <c r="AB728" s="1" t="e">
        <f>AB365-#REF!</f>
        <v>#REF!</v>
      </c>
      <c r="AC728" s="1" t="e">
        <f>AC365-#REF!</f>
        <v>#REF!</v>
      </c>
      <c r="AD728" s="1" t="e">
        <f>AD365-#REF!</f>
        <v>#REF!</v>
      </c>
      <c r="AE728" s="1" t="e">
        <f>AE365-#REF!</f>
        <v>#REF!</v>
      </c>
      <c r="AF728" s="1" t="e">
        <f>AF365-#REF!</f>
        <v>#REF!</v>
      </c>
      <c r="AG728" s="1" t="e">
        <f>AG365-#REF!</f>
        <v>#REF!</v>
      </c>
      <c r="AH728" s="1" t="e">
        <f>AH365-#REF!</f>
        <v>#REF!</v>
      </c>
      <c r="AI728" s="1" t="e">
        <f>AI365-#REF!</f>
        <v>#REF!</v>
      </c>
      <c r="AJ728" s="1" t="e">
        <f>AJ365-#REF!</f>
        <v>#REF!</v>
      </c>
      <c r="AK728" s="1" t="e">
        <f>AK365-#REF!</f>
        <v>#REF!</v>
      </c>
      <c r="AL728" s="1" t="e">
        <f>AL365-#REF!</f>
        <v>#REF!</v>
      </c>
      <c r="AM728" s="1" t="e">
        <f>AM365-#REF!</f>
        <v>#REF!</v>
      </c>
      <c r="AN728" s="1" t="e">
        <f>AN365-#REF!</f>
        <v>#REF!</v>
      </c>
      <c r="AO728" s="1" t="e">
        <f>AO365-#REF!</f>
        <v>#REF!</v>
      </c>
      <c r="AP728" s="1" t="e">
        <f>AP365-#REF!</f>
        <v>#REF!</v>
      </c>
      <c r="AQ728" s="1" t="e">
        <f>AQ365-#REF!</f>
        <v>#REF!</v>
      </c>
      <c r="AR728" s="1" t="e">
        <f>AR365-#REF!</f>
        <v>#REF!</v>
      </c>
      <c r="AS728" s="1" t="e">
        <f>AS365-#REF!</f>
        <v>#REF!</v>
      </c>
      <c r="AT728" s="1" t="e">
        <f>AT365-#REF!</f>
        <v>#REF!</v>
      </c>
      <c r="AU728" s="1" t="e">
        <f>AU365-#REF!</f>
        <v>#REF!</v>
      </c>
      <c r="AV728" s="1" t="e">
        <f>AV365-#REF!</f>
        <v>#REF!</v>
      </c>
      <c r="AW728" s="1" t="e">
        <f>AW365-#REF!</f>
        <v>#REF!</v>
      </c>
      <c r="AX728" s="1" t="e">
        <f>AX365-#REF!</f>
        <v>#REF!</v>
      </c>
      <c r="AY728" s="1" t="e">
        <f>AY365-#REF!</f>
        <v>#REF!</v>
      </c>
      <c r="AZ728" s="1" t="e">
        <f>AZ365-#REF!</f>
        <v>#REF!</v>
      </c>
      <c r="BA728" s="1" t="e">
        <f>BA365-#REF!</f>
        <v>#REF!</v>
      </c>
      <c r="BB728" s="1" t="e">
        <f>BB365-#REF!</f>
        <v>#REF!</v>
      </c>
      <c r="BC728" s="1" t="e">
        <f>BC365-#REF!</f>
        <v>#REF!</v>
      </c>
      <c r="BD728" s="1" t="e">
        <f>BD365-#REF!</f>
        <v>#REF!</v>
      </c>
      <c r="BE728" s="1" t="e">
        <f>BE365-#REF!</f>
        <v>#REF!</v>
      </c>
      <c r="BF728" s="1" t="e">
        <f>BF365-#REF!</f>
        <v>#REF!</v>
      </c>
      <c r="BG728" s="1" t="e">
        <f>BG365-#REF!</f>
        <v>#REF!</v>
      </c>
      <c r="BH728" s="1" t="e">
        <f>BH365-#REF!</f>
        <v>#REF!</v>
      </c>
      <c r="BI728" s="1" t="e">
        <f>BI365-#REF!</f>
        <v>#REF!</v>
      </c>
      <c r="BJ728" s="1" t="e">
        <f>BJ365-#REF!</f>
        <v>#REF!</v>
      </c>
      <c r="BK728" s="1" t="e">
        <f>BK365-#REF!</f>
        <v>#REF!</v>
      </c>
      <c r="BL728" s="1" t="e">
        <f>BL365-#REF!</f>
        <v>#REF!</v>
      </c>
      <c r="BM728" s="1" t="e">
        <f>BM365-#REF!</f>
        <v>#REF!</v>
      </c>
      <c r="BN728" s="1" t="e">
        <f>BN365-#REF!</f>
        <v>#REF!</v>
      </c>
      <c r="BO728" s="1" t="e">
        <f>BO365-#REF!</f>
        <v>#REF!</v>
      </c>
      <c r="BP728" s="1" t="e">
        <f>BP365-#REF!</f>
        <v>#REF!</v>
      </c>
      <c r="BQ728" s="1" t="e">
        <f>BQ365-#REF!</f>
        <v>#REF!</v>
      </c>
      <c r="BR728" s="1" t="e">
        <f>BR365-#REF!</f>
        <v>#REF!</v>
      </c>
      <c r="BS728" s="1" t="e">
        <f>BS365-#REF!</f>
        <v>#REF!</v>
      </c>
      <c r="BT728" s="1" t="e">
        <f>BT365-#REF!</f>
        <v>#REF!</v>
      </c>
      <c r="BU728" s="1" t="e">
        <f>BU365-#REF!</f>
        <v>#REF!</v>
      </c>
      <c r="BV728" s="1" t="e">
        <f>BV365-#REF!</f>
        <v>#REF!</v>
      </c>
    </row>
    <row r="729" spans="7:74" hidden="1" x14ac:dyDescent="0.35">
      <c r="G729" s="1" t="e">
        <f>G366-#REF!</f>
        <v>#REF!</v>
      </c>
      <c r="H729" s="1" t="e">
        <f>H366-#REF!</f>
        <v>#REF!</v>
      </c>
      <c r="I729" s="1" t="e">
        <f>I366-#REF!</f>
        <v>#REF!</v>
      </c>
      <c r="J729" s="1" t="e">
        <f>J366-#REF!</f>
        <v>#REF!</v>
      </c>
      <c r="K729" s="1" t="e">
        <f>K366-#REF!</f>
        <v>#REF!</v>
      </c>
      <c r="L729" s="1" t="e">
        <f>L366-#REF!</f>
        <v>#REF!</v>
      </c>
      <c r="M729" s="1" t="e">
        <f>M366-#REF!</f>
        <v>#REF!</v>
      </c>
      <c r="N729" s="1" t="e">
        <f>N366-#REF!</f>
        <v>#REF!</v>
      </c>
      <c r="O729" s="1" t="e">
        <f>O366-#REF!</f>
        <v>#REF!</v>
      </c>
      <c r="P729" s="1" t="e">
        <f>P366-#REF!</f>
        <v>#REF!</v>
      </c>
      <c r="Q729" s="1" t="e">
        <f>Q366-#REF!</f>
        <v>#REF!</v>
      </c>
      <c r="R729" s="1" t="e">
        <f>R366-#REF!</f>
        <v>#REF!</v>
      </c>
      <c r="S729" s="1" t="e">
        <f>S366-#REF!</f>
        <v>#REF!</v>
      </c>
      <c r="T729" s="1" t="e">
        <f>T366-#REF!</f>
        <v>#REF!</v>
      </c>
      <c r="U729" s="1" t="e">
        <f>U366-#REF!</f>
        <v>#REF!</v>
      </c>
      <c r="V729" s="1" t="e">
        <f>V366-#REF!</f>
        <v>#REF!</v>
      </c>
      <c r="W729" s="1" t="e">
        <f>W366-#REF!</f>
        <v>#REF!</v>
      </c>
      <c r="X729" s="1" t="e">
        <f>X366-#REF!</f>
        <v>#REF!</v>
      </c>
      <c r="Y729" s="1" t="e">
        <f>Y366-#REF!</f>
        <v>#REF!</v>
      </c>
      <c r="Z729" s="1" t="e">
        <f>Z366-#REF!</f>
        <v>#REF!</v>
      </c>
      <c r="AA729" s="1" t="e">
        <f>AA366-#REF!</f>
        <v>#REF!</v>
      </c>
      <c r="AB729" s="1" t="e">
        <f>AB366-#REF!</f>
        <v>#REF!</v>
      </c>
      <c r="AC729" s="1" t="e">
        <f>AC366-#REF!</f>
        <v>#REF!</v>
      </c>
      <c r="AD729" s="1" t="e">
        <f>AD366-#REF!</f>
        <v>#REF!</v>
      </c>
      <c r="AE729" s="1" t="e">
        <f>AE366-#REF!</f>
        <v>#REF!</v>
      </c>
      <c r="AF729" s="1" t="e">
        <f>AF366-#REF!</f>
        <v>#REF!</v>
      </c>
      <c r="AG729" s="1" t="e">
        <f>AG366-#REF!</f>
        <v>#REF!</v>
      </c>
      <c r="AH729" s="1" t="e">
        <f>AH366-#REF!</f>
        <v>#REF!</v>
      </c>
      <c r="AI729" s="1" t="e">
        <f>AI366-#REF!</f>
        <v>#REF!</v>
      </c>
      <c r="AJ729" s="1" t="e">
        <f>AJ366-#REF!</f>
        <v>#REF!</v>
      </c>
      <c r="AK729" s="1" t="e">
        <f>AK366-#REF!</f>
        <v>#REF!</v>
      </c>
      <c r="AL729" s="1" t="e">
        <f>AL366-#REF!</f>
        <v>#REF!</v>
      </c>
      <c r="AM729" s="1" t="e">
        <f>AM366-#REF!</f>
        <v>#REF!</v>
      </c>
      <c r="AN729" s="1" t="e">
        <f>AN366-#REF!</f>
        <v>#REF!</v>
      </c>
      <c r="AO729" s="1" t="e">
        <f>AO366-#REF!</f>
        <v>#REF!</v>
      </c>
      <c r="AP729" s="1" t="e">
        <f>AP366-#REF!</f>
        <v>#REF!</v>
      </c>
      <c r="AQ729" s="1" t="e">
        <f>AQ366-#REF!</f>
        <v>#REF!</v>
      </c>
      <c r="AR729" s="1" t="e">
        <f>AR366-#REF!</f>
        <v>#REF!</v>
      </c>
      <c r="AS729" s="1" t="e">
        <f>AS366-#REF!</f>
        <v>#REF!</v>
      </c>
      <c r="AT729" s="1" t="e">
        <f>AT366-#REF!</f>
        <v>#REF!</v>
      </c>
      <c r="AU729" s="1" t="e">
        <f>AU366-#REF!</f>
        <v>#REF!</v>
      </c>
      <c r="AV729" s="1" t="e">
        <f>AV366-#REF!</f>
        <v>#REF!</v>
      </c>
      <c r="AW729" s="1" t="e">
        <f>AW366-#REF!</f>
        <v>#REF!</v>
      </c>
      <c r="AX729" s="1" t="e">
        <f>AX366-#REF!</f>
        <v>#REF!</v>
      </c>
      <c r="AY729" s="1" t="e">
        <f>AY366-#REF!</f>
        <v>#REF!</v>
      </c>
      <c r="AZ729" s="1" t="e">
        <f>AZ366-#REF!</f>
        <v>#REF!</v>
      </c>
      <c r="BA729" s="1" t="e">
        <f>BA366-#REF!</f>
        <v>#REF!</v>
      </c>
      <c r="BB729" s="1" t="e">
        <f>BB366-#REF!</f>
        <v>#REF!</v>
      </c>
      <c r="BC729" s="1" t="e">
        <f>BC366-#REF!</f>
        <v>#REF!</v>
      </c>
      <c r="BD729" s="1" t="e">
        <f>BD366-#REF!</f>
        <v>#REF!</v>
      </c>
      <c r="BE729" s="1" t="e">
        <f>BE366-#REF!</f>
        <v>#REF!</v>
      </c>
      <c r="BF729" s="1" t="e">
        <f>BF366-#REF!</f>
        <v>#REF!</v>
      </c>
      <c r="BG729" s="1" t="e">
        <f>BG366-#REF!</f>
        <v>#REF!</v>
      </c>
      <c r="BH729" s="1" t="e">
        <f>BH366-#REF!</f>
        <v>#REF!</v>
      </c>
      <c r="BI729" s="1" t="e">
        <f>BI366-#REF!</f>
        <v>#REF!</v>
      </c>
      <c r="BJ729" s="1" t="e">
        <f>BJ366-#REF!</f>
        <v>#REF!</v>
      </c>
      <c r="BK729" s="1" t="e">
        <f>BK366-#REF!</f>
        <v>#REF!</v>
      </c>
      <c r="BL729" s="1" t="e">
        <f>BL366-#REF!</f>
        <v>#REF!</v>
      </c>
      <c r="BM729" s="1" t="e">
        <f>BM366-#REF!</f>
        <v>#REF!</v>
      </c>
      <c r="BN729" s="1" t="e">
        <f>BN366-#REF!</f>
        <v>#REF!</v>
      </c>
      <c r="BO729" s="1" t="e">
        <f>BO366-#REF!</f>
        <v>#REF!</v>
      </c>
      <c r="BP729" s="1" t="e">
        <f>BP366-#REF!</f>
        <v>#REF!</v>
      </c>
      <c r="BQ729" s="1" t="e">
        <f>BQ366-#REF!</f>
        <v>#REF!</v>
      </c>
      <c r="BR729" s="1" t="e">
        <f>BR366-#REF!</f>
        <v>#REF!</v>
      </c>
      <c r="BS729" s="1" t="e">
        <f>BS366-#REF!</f>
        <v>#REF!</v>
      </c>
      <c r="BT729" s="1" t="e">
        <f>BT366-#REF!</f>
        <v>#REF!</v>
      </c>
      <c r="BU729" s="1" t="e">
        <f>BU366-#REF!</f>
        <v>#REF!</v>
      </c>
      <c r="BV729" s="1" t="e">
        <f>BV366-#REF!</f>
        <v>#REF!</v>
      </c>
    </row>
    <row r="730" spans="7:74" hidden="1" x14ac:dyDescent="0.35">
      <c r="G730" s="1" t="e">
        <f>G367-#REF!</f>
        <v>#REF!</v>
      </c>
      <c r="H730" s="1" t="e">
        <f>H367-#REF!</f>
        <v>#REF!</v>
      </c>
      <c r="I730" s="1" t="e">
        <f>I367-#REF!</f>
        <v>#REF!</v>
      </c>
      <c r="J730" s="1" t="e">
        <f>J367-#REF!</f>
        <v>#REF!</v>
      </c>
      <c r="K730" s="1" t="e">
        <f>K367-#REF!</f>
        <v>#REF!</v>
      </c>
      <c r="L730" s="1" t="e">
        <f>L367-#REF!</f>
        <v>#REF!</v>
      </c>
      <c r="M730" s="1" t="e">
        <f>M367-#REF!</f>
        <v>#REF!</v>
      </c>
      <c r="N730" s="1" t="e">
        <f>N367-#REF!</f>
        <v>#REF!</v>
      </c>
      <c r="O730" s="1" t="e">
        <f>O367-#REF!</f>
        <v>#REF!</v>
      </c>
      <c r="P730" s="1" t="e">
        <f>P367-#REF!</f>
        <v>#REF!</v>
      </c>
      <c r="Q730" s="1" t="e">
        <f>Q367-#REF!</f>
        <v>#REF!</v>
      </c>
      <c r="R730" s="1" t="e">
        <f>R367-#REF!</f>
        <v>#REF!</v>
      </c>
      <c r="S730" s="1" t="e">
        <f>S367-#REF!</f>
        <v>#REF!</v>
      </c>
      <c r="T730" s="1" t="e">
        <f>T367-#REF!</f>
        <v>#REF!</v>
      </c>
      <c r="U730" s="1" t="e">
        <f>U367-#REF!</f>
        <v>#REF!</v>
      </c>
      <c r="V730" s="1" t="e">
        <f>V367-#REF!</f>
        <v>#REF!</v>
      </c>
      <c r="W730" s="1" t="e">
        <f>W367-#REF!</f>
        <v>#REF!</v>
      </c>
      <c r="X730" s="1" t="e">
        <f>X367-#REF!</f>
        <v>#REF!</v>
      </c>
      <c r="Y730" s="1" t="e">
        <f>Y367-#REF!</f>
        <v>#REF!</v>
      </c>
      <c r="Z730" s="1" t="e">
        <f>Z367-#REF!</f>
        <v>#REF!</v>
      </c>
      <c r="AA730" s="1" t="e">
        <f>AA367-#REF!</f>
        <v>#REF!</v>
      </c>
      <c r="AB730" s="1" t="e">
        <f>AB367-#REF!</f>
        <v>#REF!</v>
      </c>
      <c r="AC730" s="1" t="e">
        <f>AC367-#REF!</f>
        <v>#REF!</v>
      </c>
      <c r="AD730" s="1" t="e">
        <f>AD367-#REF!</f>
        <v>#REF!</v>
      </c>
      <c r="AE730" s="1" t="e">
        <f>AE367-#REF!</f>
        <v>#REF!</v>
      </c>
      <c r="AF730" s="1" t="e">
        <f>AF367-#REF!</f>
        <v>#REF!</v>
      </c>
      <c r="AG730" s="1" t="e">
        <f>AG367-#REF!</f>
        <v>#REF!</v>
      </c>
      <c r="AH730" s="1" t="e">
        <f>AH367-#REF!</f>
        <v>#REF!</v>
      </c>
      <c r="AI730" s="1" t="e">
        <f>AI367-#REF!</f>
        <v>#REF!</v>
      </c>
      <c r="AJ730" s="1" t="e">
        <f>AJ367-#REF!</f>
        <v>#REF!</v>
      </c>
      <c r="AK730" s="1" t="e">
        <f>AK367-#REF!</f>
        <v>#REF!</v>
      </c>
      <c r="AL730" s="1" t="e">
        <f>AL367-#REF!</f>
        <v>#REF!</v>
      </c>
      <c r="AM730" s="1" t="e">
        <f>AM367-#REF!</f>
        <v>#REF!</v>
      </c>
      <c r="AN730" s="1" t="e">
        <f>AN367-#REF!</f>
        <v>#REF!</v>
      </c>
      <c r="AO730" s="1" t="e">
        <f>AO367-#REF!</f>
        <v>#REF!</v>
      </c>
      <c r="AP730" s="1" t="e">
        <f>AP367-#REF!</f>
        <v>#REF!</v>
      </c>
      <c r="AQ730" s="1" t="e">
        <f>AQ367-#REF!</f>
        <v>#REF!</v>
      </c>
      <c r="AR730" s="1" t="e">
        <f>AR367-#REF!</f>
        <v>#REF!</v>
      </c>
      <c r="AS730" s="1" t="e">
        <f>AS367-#REF!</f>
        <v>#REF!</v>
      </c>
      <c r="AT730" s="1" t="e">
        <f>AT367-#REF!</f>
        <v>#REF!</v>
      </c>
      <c r="AU730" s="1" t="e">
        <f>AU367-#REF!</f>
        <v>#REF!</v>
      </c>
      <c r="AV730" s="1" t="e">
        <f>AV367-#REF!</f>
        <v>#REF!</v>
      </c>
      <c r="AW730" s="1" t="e">
        <f>AW367-#REF!</f>
        <v>#REF!</v>
      </c>
      <c r="AX730" s="1" t="e">
        <f>AX367-#REF!</f>
        <v>#REF!</v>
      </c>
      <c r="AY730" s="1" t="e">
        <f>AY367-#REF!</f>
        <v>#REF!</v>
      </c>
      <c r="AZ730" s="1" t="e">
        <f>AZ367-#REF!</f>
        <v>#REF!</v>
      </c>
      <c r="BA730" s="1" t="e">
        <f>BA367-#REF!</f>
        <v>#REF!</v>
      </c>
      <c r="BB730" s="1" t="e">
        <f>BB367-#REF!</f>
        <v>#REF!</v>
      </c>
      <c r="BC730" s="1" t="e">
        <f>BC367-#REF!</f>
        <v>#REF!</v>
      </c>
      <c r="BD730" s="1" t="e">
        <f>BD367-#REF!</f>
        <v>#REF!</v>
      </c>
      <c r="BE730" s="1" t="e">
        <f>BE367-#REF!</f>
        <v>#REF!</v>
      </c>
      <c r="BF730" s="1" t="e">
        <f>BF367-#REF!</f>
        <v>#REF!</v>
      </c>
      <c r="BG730" s="1" t="e">
        <f>BG367-#REF!</f>
        <v>#REF!</v>
      </c>
      <c r="BH730" s="1" t="e">
        <f>BH367-#REF!</f>
        <v>#REF!</v>
      </c>
      <c r="BI730" s="1" t="e">
        <f>BI367-#REF!</f>
        <v>#REF!</v>
      </c>
      <c r="BJ730" s="1" t="e">
        <f>BJ367-#REF!</f>
        <v>#REF!</v>
      </c>
      <c r="BK730" s="1" t="e">
        <f>BK367-#REF!</f>
        <v>#REF!</v>
      </c>
      <c r="BL730" s="1" t="e">
        <f>BL367-#REF!</f>
        <v>#REF!</v>
      </c>
      <c r="BM730" s="1" t="e">
        <f>BM367-#REF!</f>
        <v>#REF!</v>
      </c>
      <c r="BN730" s="1" t="e">
        <f>BN367-#REF!</f>
        <v>#REF!</v>
      </c>
      <c r="BO730" s="1" t="e">
        <f>BO367-#REF!</f>
        <v>#REF!</v>
      </c>
      <c r="BP730" s="1" t="e">
        <f>BP367-#REF!</f>
        <v>#REF!</v>
      </c>
      <c r="BQ730" s="1" t="e">
        <f>BQ367-#REF!</f>
        <v>#REF!</v>
      </c>
      <c r="BR730" s="1" t="e">
        <f>BR367-#REF!</f>
        <v>#REF!</v>
      </c>
      <c r="BS730" s="1" t="e">
        <f>BS367-#REF!</f>
        <v>#REF!</v>
      </c>
      <c r="BT730" s="1" t="e">
        <f>BT367-#REF!</f>
        <v>#REF!</v>
      </c>
      <c r="BU730" s="1" t="e">
        <f>BU367-#REF!</f>
        <v>#REF!</v>
      </c>
      <c r="BV730" s="1" t="e">
        <f>BV367-#REF!</f>
        <v>#REF!</v>
      </c>
    </row>
    <row r="731" spans="7:74" hidden="1" x14ac:dyDescent="0.35">
      <c r="G731" s="1" t="e">
        <f>G368-#REF!</f>
        <v>#REF!</v>
      </c>
      <c r="H731" s="1" t="e">
        <f>H368-#REF!</f>
        <v>#REF!</v>
      </c>
      <c r="I731" s="1" t="e">
        <f>I368-#REF!</f>
        <v>#REF!</v>
      </c>
      <c r="J731" s="1" t="e">
        <f>J368-#REF!</f>
        <v>#REF!</v>
      </c>
      <c r="K731" s="1" t="e">
        <f>K368-#REF!</f>
        <v>#REF!</v>
      </c>
      <c r="L731" s="1" t="e">
        <f>L368-#REF!</f>
        <v>#REF!</v>
      </c>
      <c r="M731" s="1" t="e">
        <f>M368-#REF!</f>
        <v>#REF!</v>
      </c>
      <c r="N731" s="1" t="e">
        <f>N368-#REF!</f>
        <v>#REF!</v>
      </c>
      <c r="O731" s="1" t="e">
        <f>O368-#REF!</f>
        <v>#REF!</v>
      </c>
      <c r="P731" s="1" t="e">
        <f>P368-#REF!</f>
        <v>#REF!</v>
      </c>
      <c r="Q731" s="1" t="e">
        <f>Q368-#REF!</f>
        <v>#REF!</v>
      </c>
      <c r="R731" s="1" t="e">
        <f>R368-#REF!</f>
        <v>#REF!</v>
      </c>
      <c r="S731" s="1" t="e">
        <f>S368-#REF!</f>
        <v>#REF!</v>
      </c>
      <c r="T731" s="1" t="e">
        <f>T368-#REF!</f>
        <v>#REF!</v>
      </c>
      <c r="U731" s="1" t="e">
        <f>U368-#REF!</f>
        <v>#REF!</v>
      </c>
      <c r="V731" s="1" t="e">
        <f>V368-#REF!</f>
        <v>#REF!</v>
      </c>
      <c r="W731" s="1" t="e">
        <f>W368-#REF!</f>
        <v>#REF!</v>
      </c>
      <c r="X731" s="1" t="e">
        <f>X368-#REF!</f>
        <v>#REF!</v>
      </c>
      <c r="Y731" s="1" t="e">
        <f>Y368-#REF!</f>
        <v>#REF!</v>
      </c>
      <c r="Z731" s="1" t="e">
        <f>Z368-#REF!</f>
        <v>#REF!</v>
      </c>
      <c r="AA731" s="1" t="e">
        <f>AA368-#REF!</f>
        <v>#REF!</v>
      </c>
      <c r="AB731" s="1" t="e">
        <f>AB368-#REF!</f>
        <v>#REF!</v>
      </c>
      <c r="AC731" s="1" t="e">
        <f>AC368-#REF!</f>
        <v>#REF!</v>
      </c>
      <c r="AD731" s="1" t="e">
        <f>AD368-#REF!</f>
        <v>#REF!</v>
      </c>
      <c r="AE731" s="1" t="e">
        <f>AE368-#REF!</f>
        <v>#REF!</v>
      </c>
      <c r="AF731" s="1" t="e">
        <f>AF368-#REF!</f>
        <v>#REF!</v>
      </c>
      <c r="AG731" s="1" t="e">
        <f>AG368-#REF!</f>
        <v>#REF!</v>
      </c>
      <c r="AH731" s="1" t="e">
        <f>AH368-#REF!</f>
        <v>#REF!</v>
      </c>
      <c r="AI731" s="1" t="e">
        <f>AI368-#REF!</f>
        <v>#REF!</v>
      </c>
      <c r="AJ731" s="1" t="e">
        <f>AJ368-#REF!</f>
        <v>#REF!</v>
      </c>
      <c r="AK731" s="1" t="e">
        <f>AK368-#REF!</f>
        <v>#REF!</v>
      </c>
      <c r="AL731" s="1" t="e">
        <f>AL368-#REF!</f>
        <v>#REF!</v>
      </c>
      <c r="AM731" s="1" t="e">
        <f>AM368-#REF!</f>
        <v>#REF!</v>
      </c>
      <c r="AN731" s="1" t="e">
        <f>AN368-#REF!</f>
        <v>#REF!</v>
      </c>
      <c r="AO731" s="1" t="e">
        <f>AO368-#REF!</f>
        <v>#REF!</v>
      </c>
      <c r="AP731" s="1" t="e">
        <f>AP368-#REF!</f>
        <v>#REF!</v>
      </c>
      <c r="AQ731" s="1" t="e">
        <f>AQ368-#REF!</f>
        <v>#REF!</v>
      </c>
      <c r="AR731" s="1" t="e">
        <f>AR368-#REF!</f>
        <v>#REF!</v>
      </c>
      <c r="AS731" s="1" t="e">
        <f>AS368-#REF!</f>
        <v>#REF!</v>
      </c>
      <c r="AT731" s="1" t="e">
        <f>AT368-#REF!</f>
        <v>#REF!</v>
      </c>
      <c r="AU731" s="1" t="e">
        <f>AU368-#REF!</f>
        <v>#REF!</v>
      </c>
      <c r="AV731" s="1" t="e">
        <f>AV368-#REF!</f>
        <v>#REF!</v>
      </c>
      <c r="AW731" s="1" t="e">
        <f>AW368-#REF!</f>
        <v>#REF!</v>
      </c>
      <c r="AX731" s="1" t="e">
        <f>AX368-#REF!</f>
        <v>#REF!</v>
      </c>
      <c r="AY731" s="1" t="e">
        <f>AY368-#REF!</f>
        <v>#REF!</v>
      </c>
      <c r="AZ731" s="1" t="e">
        <f>AZ368-#REF!</f>
        <v>#REF!</v>
      </c>
      <c r="BA731" s="1" t="e">
        <f>BA368-#REF!</f>
        <v>#REF!</v>
      </c>
      <c r="BB731" s="1" t="e">
        <f>BB368-#REF!</f>
        <v>#REF!</v>
      </c>
      <c r="BC731" s="1" t="e">
        <f>BC368-#REF!</f>
        <v>#REF!</v>
      </c>
      <c r="BD731" s="1" t="e">
        <f>BD368-#REF!</f>
        <v>#REF!</v>
      </c>
      <c r="BE731" s="1" t="e">
        <f>BE368-#REF!</f>
        <v>#REF!</v>
      </c>
      <c r="BF731" s="1" t="e">
        <f>BF368-#REF!</f>
        <v>#REF!</v>
      </c>
      <c r="BG731" s="1" t="e">
        <f>BG368-#REF!</f>
        <v>#REF!</v>
      </c>
      <c r="BH731" s="1" t="e">
        <f>BH368-#REF!</f>
        <v>#REF!</v>
      </c>
      <c r="BI731" s="1" t="e">
        <f>BI368-#REF!</f>
        <v>#REF!</v>
      </c>
      <c r="BJ731" s="1" t="e">
        <f>BJ368-#REF!</f>
        <v>#REF!</v>
      </c>
      <c r="BK731" s="1" t="e">
        <f>BK368-#REF!</f>
        <v>#REF!</v>
      </c>
      <c r="BL731" s="1" t="e">
        <f>BL368-#REF!</f>
        <v>#REF!</v>
      </c>
      <c r="BM731" s="1" t="e">
        <f>BM368-#REF!</f>
        <v>#REF!</v>
      </c>
      <c r="BN731" s="1" t="e">
        <f>BN368-#REF!</f>
        <v>#REF!</v>
      </c>
      <c r="BO731" s="1" t="e">
        <f>BO368-#REF!</f>
        <v>#REF!</v>
      </c>
      <c r="BP731" s="1" t="e">
        <f>BP368-#REF!</f>
        <v>#REF!</v>
      </c>
      <c r="BQ731" s="1" t="e">
        <f>BQ368-#REF!</f>
        <v>#REF!</v>
      </c>
      <c r="BR731" s="1" t="e">
        <f>BR368-#REF!</f>
        <v>#REF!</v>
      </c>
      <c r="BS731" s="1" t="e">
        <f>BS368-#REF!</f>
        <v>#REF!</v>
      </c>
      <c r="BT731" s="1" t="e">
        <f>BT368-#REF!</f>
        <v>#REF!</v>
      </c>
      <c r="BU731" s="1" t="e">
        <f>BU368-#REF!</f>
        <v>#REF!</v>
      </c>
      <c r="BV731" s="1" t="e">
        <f>BV368-#REF!</f>
        <v>#REF!</v>
      </c>
    </row>
    <row r="732" spans="7:74" hidden="1" x14ac:dyDescent="0.35">
      <c r="G732" s="1" t="e">
        <f>G369-#REF!</f>
        <v>#REF!</v>
      </c>
      <c r="H732" s="1" t="e">
        <f>H369-#REF!</f>
        <v>#REF!</v>
      </c>
      <c r="I732" s="1" t="e">
        <f>I369-#REF!</f>
        <v>#REF!</v>
      </c>
      <c r="J732" s="1" t="e">
        <f>J369-#REF!</f>
        <v>#REF!</v>
      </c>
      <c r="K732" s="1" t="e">
        <f>K369-#REF!</f>
        <v>#REF!</v>
      </c>
      <c r="L732" s="1" t="e">
        <f>L369-#REF!</f>
        <v>#REF!</v>
      </c>
      <c r="M732" s="1" t="e">
        <f>M369-#REF!</f>
        <v>#REF!</v>
      </c>
      <c r="N732" s="1" t="e">
        <f>N369-#REF!</f>
        <v>#REF!</v>
      </c>
      <c r="O732" s="1" t="e">
        <f>O369-#REF!</f>
        <v>#REF!</v>
      </c>
      <c r="P732" s="1" t="e">
        <f>P369-#REF!</f>
        <v>#REF!</v>
      </c>
      <c r="Q732" s="1" t="e">
        <f>Q369-#REF!</f>
        <v>#REF!</v>
      </c>
      <c r="R732" s="1" t="e">
        <f>R369-#REF!</f>
        <v>#REF!</v>
      </c>
      <c r="S732" s="1" t="e">
        <f>S369-#REF!</f>
        <v>#REF!</v>
      </c>
      <c r="T732" s="1" t="e">
        <f>T369-#REF!</f>
        <v>#REF!</v>
      </c>
      <c r="U732" s="1" t="e">
        <f>U369-#REF!</f>
        <v>#REF!</v>
      </c>
      <c r="V732" s="1" t="e">
        <f>V369-#REF!</f>
        <v>#REF!</v>
      </c>
      <c r="W732" s="1" t="e">
        <f>W369-#REF!</f>
        <v>#REF!</v>
      </c>
      <c r="X732" s="1" t="e">
        <f>X369-#REF!</f>
        <v>#REF!</v>
      </c>
      <c r="Y732" s="1" t="e">
        <f>Y369-#REF!</f>
        <v>#REF!</v>
      </c>
      <c r="Z732" s="1" t="e">
        <f>Z369-#REF!</f>
        <v>#REF!</v>
      </c>
      <c r="AA732" s="1" t="e">
        <f>AA369-#REF!</f>
        <v>#REF!</v>
      </c>
      <c r="AB732" s="1" t="e">
        <f>AB369-#REF!</f>
        <v>#REF!</v>
      </c>
      <c r="AC732" s="1" t="e">
        <f>AC369-#REF!</f>
        <v>#REF!</v>
      </c>
      <c r="AD732" s="1" t="e">
        <f>AD369-#REF!</f>
        <v>#REF!</v>
      </c>
      <c r="AE732" s="1" t="e">
        <f>AE369-#REF!</f>
        <v>#REF!</v>
      </c>
      <c r="AF732" s="1" t="e">
        <f>AF369-#REF!</f>
        <v>#REF!</v>
      </c>
      <c r="AG732" s="1" t="e">
        <f>AG369-#REF!</f>
        <v>#REF!</v>
      </c>
      <c r="AH732" s="1" t="e">
        <f>AH369-#REF!</f>
        <v>#REF!</v>
      </c>
      <c r="AI732" s="1" t="e">
        <f>AI369-#REF!</f>
        <v>#REF!</v>
      </c>
      <c r="AJ732" s="1" t="e">
        <f>AJ369-#REF!</f>
        <v>#REF!</v>
      </c>
      <c r="AK732" s="1" t="e">
        <f>AK369-#REF!</f>
        <v>#REF!</v>
      </c>
      <c r="AL732" s="1" t="e">
        <f>AL369-#REF!</f>
        <v>#REF!</v>
      </c>
      <c r="AM732" s="1" t="e">
        <f>AM369-#REF!</f>
        <v>#REF!</v>
      </c>
      <c r="AN732" s="1" t="e">
        <f>AN369-#REF!</f>
        <v>#REF!</v>
      </c>
      <c r="AO732" s="1" t="e">
        <f>AO369-#REF!</f>
        <v>#REF!</v>
      </c>
      <c r="AP732" s="1" t="e">
        <f>AP369-#REF!</f>
        <v>#REF!</v>
      </c>
      <c r="AQ732" s="1" t="e">
        <f>AQ369-#REF!</f>
        <v>#REF!</v>
      </c>
      <c r="AR732" s="1" t="e">
        <f>AR369-#REF!</f>
        <v>#REF!</v>
      </c>
      <c r="AS732" s="1" t="e">
        <f>AS369-#REF!</f>
        <v>#REF!</v>
      </c>
      <c r="AT732" s="1" t="e">
        <f>AT369-#REF!</f>
        <v>#REF!</v>
      </c>
      <c r="AU732" s="1" t="e">
        <f>AU369-#REF!</f>
        <v>#REF!</v>
      </c>
      <c r="AV732" s="1" t="e">
        <f>AV369-#REF!</f>
        <v>#REF!</v>
      </c>
      <c r="AW732" s="1" t="e">
        <f>AW369-#REF!</f>
        <v>#REF!</v>
      </c>
      <c r="AX732" s="1" t="e">
        <f>AX369-#REF!</f>
        <v>#REF!</v>
      </c>
      <c r="AY732" s="1" t="e">
        <f>AY369-#REF!</f>
        <v>#REF!</v>
      </c>
      <c r="AZ732" s="1" t="e">
        <f>AZ369-#REF!</f>
        <v>#REF!</v>
      </c>
      <c r="BA732" s="1" t="e">
        <f>BA369-#REF!</f>
        <v>#REF!</v>
      </c>
      <c r="BB732" s="1" t="e">
        <f>BB369-#REF!</f>
        <v>#REF!</v>
      </c>
      <c r="BC732" s="1" t="e">
        <f>BC369-#REF!</f>
        <v>#REF!</v>
      </c>
      <c r="BD732" s="1" t="e">
        <f>BD369-#REF!</f>
        <v>#REF!</v>
      </c>
      <c r="BE732" s="1" t="e">
        <f>BE369-#REF!</f>
        <v>#REF!</v>
      </c>
      <c r="BF732" s="1" t="e">
        <f>BF369-#REF!</f>
        <v>#REF!</v>
      </c>
      <c r="BG732" s="1" t="e">
        <f>BG369-#REF!</f>
        <v>#REF!</v>
      </c>
      <c r="BH732" s="1" t="e">
        <f>BH369-#REF!</f>
        <v>#REF!</v>
      </c>
      <c r="BI732" s="1" t="e">
        <f>BI369-#REF!</f>
        <v>#REF!</v>
      </c>
      <c r="BJ732" s="1" t="e">
        <f>BJ369-#REF!</f>
        <v>#REF!</v>
      </c>
      <c r="BK732" s="1" t="e">
        <f>BK369-#REF!</f>
        <v>#REF!</v>
      </c>
      <c r="BL732" s="1" t="e">
        <f>BL369-#REF!</f>
        <v>#REF!</v>
      </c>
      <c r="BM732" s="1" t="e">
        <f>BM369-#REF!</f>
        <v>#REF!</v>
      </c>
      <c r="BN732" s="1" t="e">
        <f>BN369-#REF!</f>
        <v>#REF!</v>
      </c>
      <c r="BO732" s="1" t="e">
        <f>BO369-#REF!</f>
        <v>#REF!</v>
      </c>
      <c r="BP732" s="1" t="e">
        <f>BP369-#REF!</f>
        <v>#REF!</v>
      </c>
      <c r="BQ732" s="1" t="e">
        <f>BQ369-#REF!</f>
        <v>#REF!</v>
      </c>
      <c r="BR732" s="1" t="e">
        <f>BR369-#REF!</f>
        <v>#REF!</v>
      </c>
      <c r="BS732" s="1" t="e">
        <f>BS369-#REF!</f>
        <v>#REF!</v>
      </c>
      <c r="BT732" s="1" t="e">
        <f>BT369-#REF!</f>
        <v>#REF!</v>
      </c>
      <c r="BU732" s="1" t="e">
        <f>BU369-#REF!</f>
        <v>#REF!</v>
      </c>
      <c r="BV732" s="1" t="e">
        <f>BV369-#REF!</f>
        <v>#REF!</v>
      </c>
    </row>
    <row r="733" spans="7:74" hidden="1" x14ac:dyDescent="0.35">
      <c r="G733" s="1" t="e">
        <f>G370-#REF!</f>
        <v>#REF!</v>
      </c>
      <c r="H733" s="1" t="e">
        <f>H370-#REF!</f>
        <v>#REF!</v>
      </c>
      <c r="I733" s="1" t="e">
        <f>I370-#REF!</f>
        <v>#REF!</v>
      </c>
      <c r="J733" s="1" t="e">
        <f>J370-#REF!</f>
        <v>#REF!</v>
      </c>
      <c r="K733" s="1" t="e">
        <f>K370-#REF!</f>
        <v>#REF!</v>
      </c>
      <c r="L733" s="1" t="e">
        <f>L370-#REF!</f>
        <v>#REF!</v>
      </c>
      <c r="M733" s="1" t="e">
        <f>M370-#REF!</f>
        <v>#REF!</v>
      </c>
      <c r="N733" s="1" t="e">
        <f>N370-#REF!</f>
        <v>#REF!</v>
      </c>
      <c r="O733" s="1" t="e">
        <f>O370-#REF!</f>
        <v>#REF!</v>
      </c>
      <c r="P733" s="1" t="e">
        <f>P370-#REF!</f>
        <v>#REF!</v>
      </c>
      <c r="Q733" s="1" t="e">
        <f>Q370-#REF!</f>
        <v>#REF!</v>
      </c>
      <c r="R733" s="1" t="e">
        <f>R370-#REF!</f>
        <v>#REF!</v>
      </c>
      <c r="S733" s="1" t="e">
        <f>S370-#REF!</f>
        <v>#REF!</v>
      </c>
      <c r="T733" s="1" t="e">
        <f>T370-#REF!</f>
        <v>#REF!</v>
      </c>
      <c r="U733" s="1" t="e">
        <f>U370-#REF!</f>
        <v>#REF!</v>
      </c>
      <c r="V733" s="1" t="e">
        <f>V370-#REF!</f>
        <v>#REF!</v>
      </c>
      <c r="W733" s="1" t="e">
        <f>W370-#REF!</f>
        <v>#REF!</v>
      </c>
      <c r="X733" s="1" t="e">
        <f>X370-#REF!</f>
        <v>#REF!</v>
      </c>
      <c r="Y733" s="1" t="e">
        <f>Y370-#REF!</f>
        <v>#REF!</v>
      </c>
      <c r="Z733" s="1" t="e">
        <f>Z370-#REF!</f>
        <v>#REF!</v>
      </c>
      <c r="AA733" s="1" t="e">
        <f>AA370-#REF!</f>
        <v>#REF!</v>
      </c>
      <c r="AB733" s="1" t="e">
        <f>AB370-#REF!</f>
        <v>#REF!</v>
      </c>
      <c r="AC733" s="1" t="e">
        <f>AC370-#REF!</f>
        <v>#REF!</v>
      </c>
      <c r="AD733" s="1" t="e">
        <f>AD370-#REF!</f>
        <v>#REF!</v>
      </c>
      <c r="AE733" s="1" t="e">
        <f>AE370-#REF!</f>
        <v>#REF!</v>
      </c>
      <c r="AF733" s="1" t="e">
        <f>AF370-#REF!</f>
        <v>#REF!</v>
      </c>
      <c r="AG733" s="1" t="e">
        <f>AG370-#REF!</f>
        <v>#REF!</v>
      </c>
      <c r="AH733" s="1" t="e">
        <f>AH370-#REF!</f>
        <v>#REF!</v>
      </c>
      <c r="AI733" s="1" t="e">
        <f>AI370-#REF!</f>
        <v>#REF!</v>
      </c>
      <c r="AJ733" s="1" t="e">
        <f>AJ370-#REF!</f>
        <v>#REF!</v>
      </c>
      <c r="AK733" s="1" t="e">
        <f>AK370-#REF!</f>
        <v>#REF!</v>
      </c>
      <c r="AL733" s="1" t="e">
        <f>AL370-#REF!</f>
        <v>#REF!</v>
      </c>
      <c r="AM733" s="1" t="e">
        <f>AM370-#REF!</f>
        <v>#REF!</v>
      </c>
      <c r="AN733" s="1" t="e">
        <f>AN370-#REF!</f>
        <v>#REF!</v>
      </c>
      <c r="AO733" s="1" t="e">
        <f>AO370-#REF!</f>
        <v>#REF!</v>
      </c>
      <c r="AP733" s="1" t="e">
        <f>AP370-#REF!</f>
        <v>#REF!</v>
      </c>
      <c r="AQ733" s="1" t="e">
        <f>AQ370-#REF!</f>
        <v>#REF!</v>
      </c>
      <c r="AR733" s="1" t="e">
        <f>AR370-#REF!</f>
        <v>#REF!</v>
      </c>
      <c r="AS733" s="1" t="e">
        <f>AS370-#REF!</f>
        <v>#REF!</v>
      </c>
      <c r="AT733" s="1" t="e">
        <f>AT370-#REF!</f>
        <v>#REF!</v>
      </c>
      <c r="AU733" s="1" t="e">
        <f>AU370-#REF!</f>
        <v>#REF!</v>
      </c>
      <c r="AV733" s="1" t="e">
        <f>AV370-#REF!</f>
        <v>#REF!</v>
      </c>
      <c r="AW733" s="1" t="e">
        <f>AW370-#REF!</f>
        <v>#REF!</v>
      </c>
      <c r="AX733" s="1" t="e">
        <f>AX370-#REF!</f>
        <v>#REF!</v>
      </c>
      <c r="AY733" s="1" t="e">
        <f>AY370-#REF!</f>
        <v>#REF!</v>
      </c>
      <c r="AZ733" s="1" t="e">
        <f>AZ370-#REF!</f>
        <v>#REF!</v>
      </c>
      <c r="BA733" s="1" t="e">
        <f>BA370-#REF!</f>
        <v>#REF!</v>
      </c>
      <c r="BB733" s="1" t="e">
        <f>BB370-#REF!</f>
        <v>#REF!</v>
      </c>
      <c r="BC733" s="1" t="e">
        <f>BC370-#REF!</f>
        <v>#REF!</v>
      </c>
      <c r="BD733" s="1" t="e">
        <f>BD370-#REF!</f>
        <v>#REF!</v>
      </c>
      <c r="BE733" s="1" t="e">
        <f>BE370-#REF!</f>
        <v>#REF!</v>
      </c>
      <c r="BF733" s="1" t="e">
        <f>BF370-#REF!</f>
        <v>#REF!</v>
      </c>
      <c r="BG733" s="1" t="e">
        <f>BG370-#REF!</f>
        <v>#REF!</v>
      </c>
      <c r="BH733" s="1" t="e">
        <f>BH370-#REF!</f>
        <v>#REF!</v>
      </c>
      <c r="BI733" s="1" t="e">
        <f>BI370-#REF!</f>
        <v>#REF!</v>
      </c>
      <c r="BJ733" s="1" t="e">
        <f>BJ370-#REF!</f>
        <v>#REF!</v>
      </c>
      <c r="BK733" s="1" t="e">
        <f>BK370-#REF!</f>
        <v>#REF!</v>
      </c>
      <c r="BL733" s="1" t="e">
        <f>BL370-#REF!</f>
        <v>#REF!</v>
      </c>
      <c r="BM733" s="1" t="e">
        <f>BM370-#REF!</f>
        <v>#REF!</v>
      </c>
      <c r="BN733" s="1" t="e">
        <f>BN370-#REF!</f>
        <v>#REF!</v>
      </c>
      <c r="BO733" s="1" t="e">
        <f>BO370-#REF!</f>
        <v>#REF!</v>
      </c>
      <c r="BP733" s="1" t="e">
        <f>BP370-#REF!</f>
        <v>#REF!</v>
      </c>
      <c r="BQ733" s="1" t="e">
        <f>BQ370-#REF!</f>
        <v>#REF!</v>
      </c>
      <c r="BR733" s="1" t="e">
        <f>BR370-#REF!</f>
        <v>#REF!</v>
      </c>
      <c r="BS733" s="1" t="e">
        <f>BS370-#REF!</f>
        <v>#REF!</v>
      </c>
      <c r="BT733" s="1" t="e">
        <f>BT370-#REF!</f>
        <v>#REF!</v>
      </c>
      <c r="BU733" s="1" t="e">
        <f>BU370-#REF!</f>
        <v>#REF!</v>
      </c>
      <c r="BV733" s="1" t="e">
        <f>BV370-#REF!</f>
        <v>#REF!</v>
      </c>
    </row>
    <row r="734" spans="7:74" hidden="1" x14ac:dyDescent="0.35">
      <c r="G734" s="1" t="e">
        <f>G371-#REF!</f>
        <v>#REF!</v>
      </c>
      <c r="H734" s="1" t="e">
        <f>H371-#REF!</f>
        <v>#REF!</v>
      </c>
      <c r="I734" s="1" t="e">
        <f>I371-#REF!</f>
        <v>#REF!</v>
      </c>
      <c r="J734" s="1" t="e">
        <f>J371-#REF!</f>
        <v>#REF!</v>
      </c>
      <c r="K734" s="1" t="e">
        <f>K371-#REF!</f>
        <v>#REF!</v>
      </c>
      <c r="L734" s="1" t="e">
        <f>L371-#REF!</f>
        <v>#REF!</v>
      </c>
      <c r="M734" s="1" t="e">
        <f>M371-#REF!</f>
        <v>#REF!</v>
      </c>
      <c r="N734" s="1" t="e">
        <f>N371-#REF!</f>
        <v>#REF!</v>
      </c>
      <c r="O734" s="1" t="e">
        <f>O371-#REF!</f>
        <v>#REF!</v>
      </c>
      <c r="P734" s="1" t="e">
        <f>P371-#REF!</f>
        <v>#REF!</v>
      </c>
      <c r="Q734" s="1" t="e">
        <f>Q371-#REF!</f>
        <v>#REF!</v>
      </c>
      <c r="R734" s="1" t="e">
        <f>R371-#REF!</f>
        <v>#REF!</v>
      </c>
      <c r="S734" s="1" t="e">
        <f>S371-#REF!</f>
        <v>#REF!</v>
      </c>
      <c r="T734" s="1" t="e">
        <f>T371-#REF!</f>
        <v>#REF!</v>
      </c>
      <c r="U734" s="1" t="e">
        <f>U371-#REF!</f>
        <v>#REF!</v>
      </c>
      <c r="V734" s="1" t="e">
        <f>V371-#REF!</f>
        <v>#REF!</v>
      </c>
      <c r="W734" s="1" t="e">
        <f>W371-#REF!</f>
        <v>#REF!</v>
      </c>
      <c r="X734" s="1" t="e">
        <f>X371-#REF!</f>
        <v>#REF!</v>
      </c>
      <c r="Y734" s="1" t="e">
        <f>Y371-#REF!</f>
        <v>#REF!</v>
      </c>
      <c r="Z734" s="1" t="e">
        <f>Z371-#REF!</f>
        <v>#REF!</v>
      </c>
      <c r="AA734" s="1" t="e">
        <f>AA371-#REF!</f>
        <v>#REF!</v>
      </c>
      <c r="AB734" s="1" t="e">
        <f>AB371-#REF!</f>
        <v>#REF!</v>
      </c>
      <c r="AC734" s="1" t="e">
        <f>AC371-#REF!</f>
        <v>#REF!</v>
      </c>
      <c r="AD734" s="1" t="e">
        <f>AD371-#REF!</f>
        <v>#REF!</v>
      </c>
      <c r="AE734" s="1" t="e">
        <f>AE371-#REF!</f>
        <v>#REF!</v>
      </c>
      <c r="AF734" s="1" t="e">
        <f>AF371-#REF!</f>
        <v>#REF!</v>
      </c>
      <c r="AG734" s="1" t="e">
        <f>AG371-#REF!</f>
        <v>#REF!</v>
      </c>
      <c r="AH734" s="1" t="e">
        <f>AH371-#REF!</f>
        <v>#REF!</v>
      </c>
      <c r="AI734" s="1" t="e">
        <f>AI371-#REF!</f>
        <v>#REF!</v>
      </c>
      <c r="AJ734" s="1" t="e">
        <f>AJ371-#REF!</f>
        <v>#REF!</v>
      </c>
      <c r="AK734" s="1" t="e">
        <f>AK371-#REF!</f>
        <v>#REF!</v>
      </c>
      <c r="AL734" s="1" t="e">
        <f>AL371-#REF!</f>
        <v>#REF!</v>
      </c>
      <c r="AM734" s="1" t="e">
        <f>AM371-#REF!</f>
        <v>#REF!</v>
      </c>
      <c r="AN734" s="1" t="e">
        <f>AN371-#REF!</f>
        <v>#REF!</v>
      </c>
      <c r="AO734" s="1" t="e">
        <f>AO371-#REF!</f>
        <v>#REF!</v>
      </c>
      <c r="AP734" s="1" t="e">
        <f>AP371-#REF!</f>
        <v>#REF!</v>
      </c>
      <c r="AQ734" s="1" t="e">
        <f>AQ371-#REF!</f>
        <v>#REF!</v>
      </c>
      <c r="AR734" s="1" t="e">
        <f>AR371-#REF!</f>
        <v>#REF!</v>
      </c>
      <c r="AS734" s="1" t="e">
        <f>AS371-#REF!</f>
        <v>#REF!</v>
      </c>
      <c r="AT734" s="1" t="e">
        <f>AT371-#REF!</f>
        <v>#REF!</v>
      </c>
      <c r="AU734" s="1" t="e">
        <f>AU371-#REF!</f>
        <v>#REF!</v>
      </c>
      <c r="AV734" s="1" t="e">
        <f>AV371-#REF!</f>
        <v>#REF!</v>
      </c>
      <c r="AW734" s="1" t="e">
        <f>AW371-#REF!</f>
        <v>#REF!</v>
      </c>
      <c r="AX734" s="1" t="e">
        <f>AX371-#REF!</f>
        <v>#REF!</v>
      </c>
      <c r="AY734" s="1" t="e">
        <f>AY371-#REF!</f>
        <v>#REF!</v>
      </c>
      <c r="AZ734" s="1" t="e">
        <f>AZ371-#REF!</f>
        <v>#REF!</v>
      </c>
      <c r="BA734" s="1" t="e">
        <f>BA371-#REF!</f>
        <v>#REF!</v>
      </c>
      <c r="BB734" s="1" t="e">
        <f>BB371-#REF!</f>
        <v>#REF!</v>
      </c>
      <c r="BC734" s="1" t="e">
        <f>BC371-#REF!</f>
        <v>#REF!</v>
      </c>
      <c r="BD734" s="1" t="e">
        <f>BD371-#REF!</f>
        <v>#REF!</v>
      </c>
      <c r="BE734" s="1" t="e">
        <f>BE371-#REF!</f>
        <v>#REF!</v>
      </c>
      <c r="BF734" s="1" t="e">
        <f>BF371-#REF!</f>
        <v>#REF!</v>
      </c>
      <c r="BG734" s="1" t="e">
        <f>BG371-#REF!</f>
        <v>#REF!</v>
      </c>
      <c r="BH734" s="1" t="e">
        <f>BH371-#REF!</f>
        <v>#REF!</v>
      </c>
      <c r="BI734" s="1" t="e">
        <f>BI371-#REF!</f>
        <v>#REF!</v>
      </c>
      <c r="BJ734" s="1" t="e">
        <f>BJ371-#REF!</f>
        <v>#REF!</v>
      </c>
      <c r="BK734" s="1" t="e">
        <f>BK371-#REF!</f>
        <v>#REF!</v>
      </c>
      <c r="BL734" s="1" t="e">
        <f>BL371-#REF!</f>
        <v>#REF!</v>
      </c>
      <c r="BM734" s="1" t="e">
        <f>BM371-#REF!</f>
        <v>#REF!</v>
      </c>
      <c r="BN734" s="1" t="e">
        <f>BN371-#REF!</f>
        <v>#REF!</v>
      </c>
      <c r="BO734" s="1" t="e">
        <f>BO371-#REF!</f>
        <v>#REF!</v>
      </c>
      <c r="BP734" s="1" t="e">
        <f>BP371-#REF!</f>
        <v>#REF!</v>
      </c>
      <c r="BQ734" s="1" t="e">
        <f>BQ371-#REF!</f>
        <v>#REF!</v>
      </c>
      <c r="BR734" s="1" t="e">
        <f>BR371-#REF!</f>
        <v>#REF!</v>
      </c>
      <c r="BS734" s="1" t="e">
        <f>BS371-#REF!</f>
        <v>#REF!</v>
      </c>
      <c r="BT734" s="1" t="e">
        <f>BT371-#REF!</f>
        <v>#REF!</v>
      </c>
      <c r="BU734" s="1" t="e">
        <f>BU371-#REF!</f>
        <v>#REF!</v>
      </c>
      <c r="BV734" s="1" t="e">
        <f>BV371-#REF!</f>
        <v>#REF!</v>
      </c>
    </row>
    <row r="735" spans="7:74" hidden="1" x14ac:dyDescent="0.35">
      <c r="G735" s="1" t="e">
        <f>G372-#REF!</f>
        <v>#REF!</v>
      </c>
      <c r="H735" s="1" t="e">
        <f>H372-#REF!</f>
        <v>#REF!</v>
      </c>
      <c r="I735" s="1" t="e">
        <f>I372-#REF!</f>
        <v>#REF!</v>
      </c>
      <c r="J735" s="1" t="e">
        <f>J372-#REF!</f>
        <v>#REF!</v>
      </c>
      <c r="K735" s="1" t="e">
        <f>K372-#REF!</f>
        <v>#REF!</v>
      </c>
      <c r="L735" s="1" t="e">
        <f>L372-#REF!</f>
        <v>#REF!</v>
      </c>
      <c r="M735" s="1" t="e">
        <f>M372-#REF!</f>
        <v>#REF!</v>
      </c>
      <c r="N735" s="1" t="e">
        <f>N372-#REF!</f>
        <v>#REF!</v>
      </c>
      <c r="O735" s="1" t="e">
        <f>O372-#REF!</f>
        <v>#REF!</v>
      </c>
      <c r="P735" s="1" t="e">
        <f>P372-#REF!</f>
        <v>#REF!</v>
      </c>
      <c r="Q735" s="1" t="e">
        <f>Q372-#REF!</f>
        <v>#REF!</v>
      </c>
      <c r="R735" s="1" t="e">
        <f>R372-#REF!</f>
        <v>#REF!</v>
      </c>
      <c r="S735" s="1" t="e">
        <f>S372-#REF!</f>
        <v>#REF!</v>
      </c>
      <c r="T735" s="1" t="e">
        <f>T372-#REF!</f>
        <v>#REF!</v>
      </c>
      <c r="U735" s="1" t="e">
        <f>U372-#REF!</f>
        <v>#REF!</v>
      </c>
      <c r="V735" s="1" t="e">
        <f>V372-#REF!</f>
        <v>#REF!</v>
      </c>
      <c r="W735" s="1" t="e">
        <f>W372-#REF!</f>
        <v>#REF!</v>
      </c>
      <c r="X735" s="1" t="e">
        <f>X372-#REF!</f>
        <v>#REF!</v>
      </c>
      <c r="Y735" s="1" t="e">
        <f>Y372-#REF!</f>
        <v>#REF!</v>
      </c>
      <c r="Z735" s="1" t="e">
        <f>Z372-#REF!</f>
        <v>#REF!</v>
      </c>
      <c r="AA735" s="1" t="e">
        <f>AA372-#REF!</f>
        <v>#REF!</v>
      </c>
      <c r="AB735" s="1" t="e">
        <f>AB372-#REF!</f>
        <v>#REF!</v>
      </c>
      <c r="AC735" s="1" t="e">
        <f>AC372-#REF!</f>
        <v>#REF!</v>
      </c>
      <c r="AD735" s="1" t="e">
        <f>AD372-#REF!</f>
        <v>#REF!</v>
      </c>
      <c r="AE735" s="1" t="e">
        <f>AE372-#REF!</f>
        <v>#REF!</v>
      </c>
      <c r="AF735" s="1" t="e">
        <f>AF372-#REF!</f>
        <v>#REF!</v>
      </c>
      <c r="AG735" s="1" t="e">
        <f>AG372-#REF!</f>
        <v>#REF!</v>
      </c>
      <c r="AH735" s="1" t="e">
        <f>AH372-#REF!</f>
        <v>#REF!</v>
      </c>
      <c r="AI735" s="1" t="e">
        <f>AI372-#REF!</f>
        <v>#REF!</v>
      </c>
      <c r="AJ735" s="1" t="e">
        <f>AJ372-#REF!</f>
        <v>#REF!</v>
      </c>
      <c r="AK735" s="1" t="e">
        <f>AK372-#REF!</f>
        <v>#REF!</v>
      </c>
      <c r="AL735" s="1" t="e">
        <f>AL372-#REF!</f>
        <v>#REF!</v>
      </c>
      <c r="AM735" s="1" t="e">
        <f>AM372-#REF!</f>
        <v>#REF!</v>
      </c>
      <c r="AN735" s="1" t="e">
        <f>AN372-#REF!</f>
        <v>#REF!</v>
      </c>
      <c r="AO735" s="1" t="e">
        <f>AO372-#REF!</f>
        <v>#REF!</v>
      </c>
      <c r="AP735" s="1" t="e">
        <f>AP372-#REF!</f>
        <v>#REF!</v>
      </c>
      <c r="AQ735" s="1" t="e">
        <f>AQ372-#REF!</f>
        <v>#REF!</v>
      </c>
      <c r="AR735" s="1" t="e">
        <f>AR372-#REF!</f>
        <v>#REF!</v>
      </c>
      <c r="AS735" s="1" t="e">
        <f>AS372-#REF!</f>
        <v>#REF!</v>
      </c>
      <c r="AT735" s="1" t="e">
        <f>AT372-#REF!</f>
        <v>#REF!</v>
      </c>
      <c r="AU735" s="1" t="e">
        <f>AU372-#REF!</f>
        <v>#REF!</v>
      </c>
      <c r="AV735" s="1" t="e">
        <f>AV372-#REF!</f>
        <v>#REF!</v>
      </c>
      <c r="AW735" s="1" t="e">
        <f>AW372-#REF!</f>
        <v>#REF!</v>
      </c>
      <c r="AX735" s="1" t="e">
        <f>AX372-#REF!</f>
        <v>#REF!</v>
      </c>
      <c r="AY735" s="1" t="e">
        <f>AY372-#REF!</f>
        <v>#REF!</v>
      </c>
      <c r="AZ735" s="1" t="e">
        <f>AZ372-#REF!</f>
        <v>#REF!</v>
      </c>
      <c r="BA735" s="1" t="e">
        <f>BA372-#REF!</f>
        <v>#REF!</v>
      </c>
      <c r="BB735" s="1" t="e">
        <f>BB372-#REF!</f>
        <v>#REF!</v>
      </c>
      <c r="BC735" s="1" t="e">
        <f>BC372-#REF!</f>
        <v>#REF!</v>
      </c>
      <c r="BD735" s="1" t="e">
        <f>BD372-#REF!</f>
        <v>#REF!</v>
      </c>
      <c r="BE735" s="1" t="e">
        <f>BE372-#REF!</f>
        <v>#REF!</v>
      </c>
      <c r="BF735" s="1" t="e">
        <f>BF372-#REF!</f>
        <v>#REF!</v>
      </c>
      <c r="BG735" s="1" t="e">
        <f>BG372-#REF!</f>
        <v>#REF!</v>
      </c>
      <c r="BH735" s="1" t="e">
        <f>BH372-#REF!</f>
        <v>#REF!</v>
      </c>
      <c r="BI735" s="1" t="e">
        <f>BI372-#REF!</f>
        <v>#REF!</v>
      </c>
      <c r="BJ735" s="1" t="e">
        <f>BJ372-#REF!</f>
        <v>#REF!</v>
      </c>
      <c r="BK735" s="1" t="e">
        <f>BK372-#REF!</f>
        <v>#REF!</v>
      </c>
      <c r="BL735" s="1" t="e">
        <f>BL372-#REF!</f>
        <v>#REF!</v>
      </c>
      <c r="BM735" s="1" t="e">
        <f>BM372-#REF!</f>
        <v>#REF!</v>
      </c>
      <c r="BN735" s="1" t="e">
        <f>BN372-#REF!</f>
        <v>#REF!</v>
      </c>
      <c r="BO735" s="1" t="e">
        <f>BO372-#REF!</f>
        <v>#REF!</v>
      </c>
      <c r="BP735" s="1" t="e">
        <f>BP372-#REF!</f>
        <v>#REF!</v>
      </c>
      <c r="BQ735" s="1" t="e">
        <f>BQ372-#REF!</f>
        <v>#REF!</v>
      </c>
      <c r="BR735" s="1" t="e">
        <f>BR372-#REF!</f>
        <v>#REF!</v>
      </c>
      <c r="BS735" s="1" t="e">
        <f>BS372-#REF!</f>
        <v>#REF!</v>
      </c>
      <c r="BT735" s="1" t="e">
        <f>BT372-#REF!</f>
        <v>#REF!</v>
      </c>
      <c r="BU735" s="1" t="e">
        <f>BU372-#REF!</f>
        <v>#REF!</v>
      </c>
      <c r="BV735" s="1" t="e">
        <f>BV372-#REF!</f>
        <v>#REF!</v>
      </c>
    </row>
    <row r="736" spans="7:74" hidden="1" x14ac:dyDescent="0.35">
      <c r="G736" s="1" t="e">
        <f>G373-#REF!</f>
        <v>#REF!</v>
      </c>
      <c r="H736" s="1" t="e">
        <f>H373-#REF!</f>
        <v>#REF!</v>
      </c>
      <c r="I736" s="1" t="e">
        <f>I373-#REF!</f>
        <v>#REF!</v>
      </c>
      <c r="J736" s="1" t="e">
        <f>J373-#REF!</f>
        <v>#REF!</v>
      </c>
      <c r="K736" s="1" t="e">
        <f>K373-#REF!</f>
        <v>#REF!</v>
      </c>
      <c r="L736" s="1" t="e">
        <f>L373-#REF!</f>
        <v>#REF!</v>
      </c>
      <c r="M736" s="1" t="e">
        <f>M373-#REF!</f>
        <v>#REF!</v>
      </c>
      <c r="N736" s="1" t="e">
        <f>N373-#REF!</f>
        <v>#REF!</v>
      </c>
      <c r="O736" s="1" t="e">
        <f>O373-#REF!</f>
        <v>#REF!</v>
      </c>
      <c r="P736" s="1" t="e">
        <f>P373-#REF!</f>
        <v>#REF!</v>
      </c>
      <c r="Q736" s="1" t="e">
        <f>Q373-#REF!</f>
        <v>#REF!</v>
      </c>
      <c r="R736" s="1" t="e">
        <f>R373-#REF!</f>
        <v>#REF!</v>
      </c>
      <c r="S736" s="1" t="e">
        <f>S373-#REF!</f>
        <v>#REF!</v>
      </c>
      <c r="T736" s="1" t="e">
        <f>T373-#REF!</f>
        <v>#REF!</v>
      </c>
      <c r="U736" s="1" t="e">
        <f>U373-#REF!</f>
        <v>#REF!</v>
      </c>
      <c r="V736" s="1" t="e">
        <f>V373-#REF!</f>
        <v>#REF!</v>
      </c>
      <c r="W736" s="1" t="e">
        <f>W373-#REF!</f>
        <v>#REF!</v>
      </c>
      <c r="X736" s="1" t="e">
        <f>X373-#REF!</f>
        <v>#REF!</v>
      </c>
      <c r="Y736" s="1" t="e">
        <f>Y373-#REF!</f>
        <v>#REF!</v>
      </c>
      <c r="Z736" s="1" t="e">
        <f>Z373-#REF!</f>
        <v>#REF!</v>
      </c>
      <c r="AA736" s="1" t="e">
        <f>AA373-#REF!</f>
        <v>#REF!</v>
      </c>
      <c r="AB736" s="1" t="e">
        <f>AB373-#REF!</f>
        <v>#REF!</v>
      </c>
      <c r="AC736" s="1" t="e">
        <f>AC373-#REF!</f>
        <v>#REF!</v>
      </c>
      <c r="AD736" s="1" t="e">
        <f>AD373-#REF!</f>
        <v>#REF!</v>
      </c>
      <c r="AE736" s="1" t="e">
        <f>AE373-#REF!</f>
        <v>#REF!</v>
      </c>
      <c r="AF736" s="1" t="e">
        <f>AF373-#REF!</f>
        <v>#REF!</v>
      </c>
      <c r="AG736" s="1" t="e">
        <f>AG373-#REF!</f>
        <v>#REF!</v>
      </c>
      <c r="AH736" s="1" t="e">
        <f>AH373-#REF!</f>
        <v>#REF!</v>
      </c>
      <c r="AI736" s="1" t="e">
        <f>AI373-#REF!</f>
        <v>#REF!</v>
      </c>
      <c r="AJ736" s="1" t="e">
        <f>AJ373-#REF!</f>
        <v>#REF!</v>
      </c>
      <c r="AK736" s="1" t="e">
        <f>AK373-#REF!</f>
        <v>#REF!</v>
      </c>
      <c r="AL736" s="1" t="e">
        <f>AL373-#REF!</f>
        <v>#REF!</v>
      </c>
      <c r="AM736" s="1" t="e">
        <f>AM373-#REF!</f>
        <v>#REF!</v>
      </c>
      <c r="AN736" s="1" t="e">
        <f>AN373-#REF!</f>
        <v>#REF!</v>
      </c>
      <c r="AO736" s="1" t="e">
        <f>AO373-#REF!</f>
        <v>#REF!</v>
      </c>
      <c r="AP736" s="1" t="e">
        <f>AP373-#REF!</f>
        <v>#REF!</v>
      </c>
      <c r="AQ736" s="1" t="e">
        <f>AQ373-#REF!</f>
        <v>#REF!</v>
      </c>
      <c r="AR736" s="1" t="e">
        <f>AR373-#REF!</f>
        <v>#REF!</v>
      </c>
      <c r="AS736" s="1" t="e">
        <f>AS373-#REF!</f>
        <v>#REF!</v>
      </c>
      <c r="AT736" s="1" t="e">
        <f>AT373-#REF!</f>
        <v>#REF!</v>
      </c>
      <c r="AU736" s="1" t="e">
        <f>AU373-#REF!</f>
        <v>#REF!</v>
      </c>
      <c r="AV736" s="1" t="e">
        <f>AV373-#REF!</f>
        <v>#REF!</v>
      </c>
      <c r="AW736" s="1" t="e">
        <f>AW373-#REF!</f>
        <v>#REF!</v>
      </c>
      <c r="AX736" s="1" t="e">
        <f>AX373-#REF!</f>
        <v>#REF!</v>
      </c>
      <c r="AY736" s="1" t="e">
        <f>AY373-#REF!</f>
        <v>#REF!</v>
      </c>
      <c r="AZ736" s="1" t="e">
        <f>AZ373-#REF!</f>
        <v>#REF!</v>
      </c>
      <c r="BA736" s="1" t="e">
        <f>BA373-#REF!</f>
        <v>#REF!</v>
      </c>
      <c r="BB736" s="1" t="e">
        <f>BB373-#REF!</f>
        <v>#REF!</v>
      </c>
      <c r="BC736" s="1" t="e">
        <f>BC373-#REF!</f>
        <v>#REF!</v>
      </c>
      <c r="BD736" s="1" t="e">
        <f>BD373-#REF!</f>
        <v>#REF!</v>
      </c>
      <c r="BE736" s="1" t="e">
        <f>BE373-#REF!</f>
        <v>#REF!</v>
      </c>
      <c r="BF736" s="1" t="e">
        <f>BF373-#REF!</f>
        <v>#REF!</v>
      </c>
      <c r="BG736" s="1" t="e">
        <f>BG373-#REF!</f>
        <v>#REF!</v>
      </c>
      <c r="BH736" s="1" t="e">
        <f>BH373-#REF!</f>
        <v>#REF!</v>
      </c>
      <c r="BI736" s="1" t="e">
        <f>BI373-#REF!</f>
        <v>#REF!</v>
      </c>
      <c r="BJ736" s="1" t="e">
        <f>BJ373-#REF!</f>
        <v>#REF!</v>
      </c>
      <c r="BK736" s="1" t="e">
        <f>BK373-#REF!</f>
        <v>#REF!</v>
      </c>
      <c r="BL736" s="1" t="e">
        <f>BL373-#REF!</f>
        <v>#REF!</v>
      </c>
      <c r="BM736" s="1" t="e">
        <f>BM373-#REF!</f>
        <v>#REF!</v>
      </c>
      <c r="BN736" s="1" t="e">
        <f>BN373-#REF!</f>
        <v>#REF!</v>
      </c>
      <c r="BO736" s="1" t="e">
        <f>BO373-#REF!</f>
        <v>#REF!</v>
      </c>
      <c r="BP736" s="1" t="e">
        <f>BP373-#REF!</f>
        <v>#REF!</v>
      </c>
      <c r="BQ736" s="1" t="e">
        <f>BQ373-#REF!</f>
        <v>#REF!</v>
      </c>
      <c r="BR736" s="1" t="e">
        <f>BR373-#REF!</f>
        <v>#REF!</v>
      </c>
      <c r="BS736" s="1" t="e">
        <f>BS373-#REF!</f>
        <v>#REF!</v>
      </c>
      <c r="BT736" s="1" t="e">
        <f>BT373-#REF!</f>
        <v>#REF!</v>
      </c>
      <c r="BU736" s="1" t="e">
        <f>BU373-#REF!</f>
        <v>#REF!</v>
      </c>
      <c r="BV736" s="1" t="e">
        <f>BV373-#REF!</f>
        <v>#REF!</v>
      </c>
    </row>
    <row r="737" spans="7:74" hidden="1" x14ac:dyDescent="0.35">
      <c r="G737" s="1" t="e">
        <f>G374-#REF!</f>
        <v>#REF!</v>
      </c>
      <c r="H737" s="1" t="e">
        <f>H374-#REF!</f>
        <v>#REF!</v>
      </c>
      <c r="I737" s="1" t="e">
        <f>I374-#REF!</f>
        <v>#REF!</v>
      </c>
      <c r="J737" s="1" t="e">
        <f>J374-#REF!</f>
        <v>#REF!</v>
      </c>
      <c r="K737" s="1" t="e">
        <f>K374-#REF!</f>
        <v>#REF!</v>
      </c>
      <c r="L737" s="1" t="e">
        <f>L374-#REF!</f>
        <v>#REF!</v>
      </c>
      <c r="M737" s="1" t="e">
        <f>M374-#REF!</f>
        <v>#REF!</v>
      </c>
      <c r="N737" s="1" t="e">
        <f>N374-#REF!</f>
        <v>#REF!</v>
      </c>
      <c r="O737" s="1" t="e">
        <f>O374-#REF!</f>
        <v>#REF!</v>
      </c>
      <c r="P737" s="1" t="e">
        <f>P374-#REF!</f>
        <v>#REF!</v>
      </c>
      <c r="Q737" s="1" t="e">
        <f>Q374-#REF!</f>
        <v>#REF!</v>
      </c>
      <c r="R737" s="1" t="e">
        <f>R374-#REF!</f>
        <v>#REF!</v>
      </c>
      <c r="S737" s="1" t="e">
        <f>S374-#REF!</f>
        <v>#REF!</v>
      </c>
      <c r="T737" s="1" t="e">
        <f>T374-#REF!</f>
        <v>#REF!</v>
      </c>
      <c r="U737" s="1" t="e">
        <f>U374-#REF!</f>
        <v>#REF!</v>
      </c>
      <c r="V737" s="1" t="e">
        <f>V374-#REF!</f>
        <v>#REF!</v>
      </c>
      <c r="W737" s="1" t="e">
        <f>W374-#REF!</f>
        <v>#REF!</v>
      </c>
      <c r="X737" s="1" t="e">
        <f>X374-#REF!</f>
        <v>#REF!</v>
      </c>
      <c r="Y737" s="1" t="e">
        <f>Y374-#REF!</f>
        <v>#REF!</v>
      </c>
      <c r="Z737" s="1" t="e">
        <f>Z374-#REF!</f>
        <v>#REF!</v>
      </c>
      <c r="AA737" s="1" t="e">
        <f>AA374-#REF!</f>
        <v>#REF!</v>
      </c>
      <c r="AB737" s="1" t="e">
        <f>AB374-#REF!</f>
        <v>#REF!</v>
      </c>
      <c r="AC737" s="1" t="e">
        <f>AC374-#REF!</f>
        <v>#REF!</v>
      </c>
      <c r="AD737" s="1" t="e">
        <f>AD374-#REF!</f>
        <v>#REF!</v>
      </c>
      <c r="AE737" s="1" t="e">
        <f>AE374-#REF!</f>
        <v>#REF!</v>
      </c>
      <c r="AF737" s="1" t="e">
        <f>AF374-#REF!</f>
        <v>#REF!</v>
      </c>
      <c r="AG737" s="1" t="e">
        <f>AG374-#REF!</f>
        <v>#REF!</v>
      </c>
      <c r="AH737" s="1" t="e">
        <f>AH374-#REF!</f>
        <v>#REF!</v>
      </c>
      <c r="AI737" s="1" t="e">
        <f>AI374-#REF!</f>
        <v>#REF!</v>
      </c>
      <c r="AJ737" s="1" t="e">
        <f>AJ374-#REF!</f>
        <v>#REF!</v>
      </c>
      <c r="AK737" s="1" t="e">
        <f>AK374-#REF!</f>
        <v>#REF!</v>
      </c>
      <c r="AL737" s="1" t="e">
        <f>AL374-#REF!</f>
        <v>#REF!</v>
      </c>
      <c r="AM737" s="1" t="e">
        <f>AM374-#REF!</f>
        <v>#REF!</v>
      </c>
      <c r="AN737" s="1" t="e">
        <f>AN374-#REF!</f>
        <v>#REF!</v>
      </c>
      <c r="AO737" s="1" t="e">
        <f>AO374-#REF!</f>
        <v>#REF!</v>
      </c>
      <c r="AP737" s="1" t="e">
        <f>AP374-#REF!</f>
        <v>#REF!</v>
      </c>
      <c r="AQ737" s="1" t="e">
        <f>AQ374-#REF!</f>
        <v>#REF!</v>
      </c>
      <c r="AR737" s="1" t="e">
        <f>AR374-#REF!</f>
        <v>#REF!</v>
      </c>
      <c r="AS737" s="1" t="e">
        <f>AS374-#REF!</f>
        <v>#REF!</v>
      </c>
      <c r="AT737" s="1" t="e">
        <f>AT374-#REF!</f>
        <v>#REF!</v>
      </c>
      <c r="AU737" s="1" t="e">
        <f>AU374-#REF!</f>
        <v>#REF!</v>
      </c>
      <c r="AV737" s="1" t="e">
        <f>AV374-#REF!</f>
        <v>#REF!</v>
      </c>
      <c r="AW737" s="1" t="e">
        <f>AW374-#REF!</f>
        <v>#REF!</v>
      </c>
      <c r="AX737" s="1" t="e">
        <f>AX374-#REF!</f>
        <v>#REF!</v>
      </c>
      <c r="AY737" s="1" t="e">
        <f>AY374-#REF!</f>
        <v>#REF!</v>
      </c>
      <c r="AZ737" s="1" t="e">
        <f>AZ374-#REF!</f>
        <v>#REF!</v>
      </c>
      <c r="BA737" s="1" t="e">
        <f>BA374-#REF!</f>
        <v>#REF!</v>
      </c>
      <c r="BB737" s="1" t="e">
        <f>BB374-#REF!</f>
        <v>#REF!</v>
      </c>
      <c r="BC737" s="1" t="e">
        <f>BC374-#REF!</f>
        <v>#REF!</v>
      </c>
      <c r="BD737" s="1" t="e">
        <f>BD374-#REF!</f>
        <v>#REF!</v>
      </c>
      <c r="BE737" s="1" t="e">
        <f>BE374-#REF!</f>
        <v>#REF!</v>
      </c>
      <c r="BF737" s="1" t="e">
        <f>BF374-#REF!</f>
        <v>#REF!</v>
      </c>
      <c r="BG737" s="1" t="e">
        <f>BG374-#REF!</f>
        <v>#REF!</v>
      </c>
      <c r="BH737" s="1" t="e">
        <f>BH374-#REF!</f>
        <v>#REF!</v>
      </c>
      <c r="BI737" s="1" t="e">
        <f>BI374-#REF!</f>
        <v>#REF!</v>
      </c>
      <c r="BJ737" s="1" t="e">
        <f>BJ374-#REF!</f>
        <v>#REF!</v>
      </c>
      <c r="BK737" s="1" t="e">
        <f>BK374-#REF!</f>
        <v>#REF!</v>
      </c>
      <c r="BL737" s="1" t="e">
        <f>BL374-#REF!</f>
        <v>#REF!</v>
      </c>
      <c r="BM737" s="1" t="e">
        <f>BM374-#REF!</f>
        <v>#REF!</v>
      </c>
      <c r="BN737" s="1" t="e">
        <f>BN374-#REF!</f>
        <v>#REF!</v>
      </c>
      <c r="BO737" s="1" t="e">
        <f>BO374-#REF!</f>
        <v>#REF!</v>
      </c>
      <c r="BP737" s="1" t="e">
        <f>BP374-#REF!</f>
        <v>#REF!</v>
      </c>
      <c r="BQ737" s="1" t="e">
        <f>BQ374-#REF!</f>
        <v>#REF!</v>
      </c>
      <c r="BR737" s="1" t="e">
        <f>BR374-#REF!</f>
        <v>#REF!</v>
      </c>
      <c r="BS737" s="1" t="e">
        <f>BS374-#REF!</f>
        <v>#REF!</v>
      </c>
      <c r="BT737" s="1" t="e">
        <f>BT374-#REF!</f>
        <v>#REF!</v>
      </c>
      <c r="BU737" s="1" t="e">
        <f>BU374-#REF!</f>
        <v>#REF!</v>
      </c>
      <c r="BV737" s="1" t="e">
        <f>BV374-#REF!</f>
        <v>#REF!</v>
      </c>
    </row>
    <row r="738" spans="7:74" hidden="1" x14ac:dyDescent="0.35">
      <c r="G738" s="1" t="e">
        <f>G375-#REF!</f>
        <v>#REF!</v>
      </c>
      <c r="H738" s="1" t="e">
        <f>H375-#REF!</f>
        <v>#REF!</v>
      </c>
      <c r="I738" s="1" t="e">
        <f>I375-#REF!</f>
        <v>#REF!</v>
      </c>
      <c r="J738" s="1" t="e">
        <f>J375-#REF!</f>
        <v>#REF!</v>
      </c>
      <c r="K738" s="1" t="e">
        <f>K375-#REF!</f>
        <v>#REF!</v>
      </c>
      <c r="L738" s="1" t="e">
        <f>L375-#REF!</f>
        <v>#REF!</v>
      </c>
      <c r="M738" s="1" t="e">
        <f>M375-#REF!</f>
        <v>#REF!</v>
      </c>
      <c r="N738" s="1" t="e">
        <f>N375-#REF!</f>
        <v>#REF!</v>
      </c>
      <c r="O738" s="1" t="e">
        <f>O375-#REF!</f>
        <v>#REF!</v>
      </c>
      <c r="P738" s="1" t="e">
        <f>P375-#REF!</f>
        <v>#REF!</v>
      </c>
      <c r="Q738" s="1" t="e">
        <f>Q375-#REF!</f>
        <v>#REF!</v>
      </c>
      <c r="R738" s="1" t="e">
        <f>R375-#REF!</f>
        <v>#REF!</v>
      </c>
      <c r="S738" s="1" t="e">
        <f>S375-#REF!</f>
        <v>#REF!</v>
      </c>
      <c r="T738" s="1" t="e">
        <f>T375-#REF!</f>
        <v>#REF!</v>
      </c>
      <c r="U738" s="1" t="e">
        <f>U375-#REF!</f>
        <v>#REF!</v>
      </c>
      <c r="V738" s="1" t="e">
        <f>V375-#REF!</f>
        <v>#REF!</v>
      </c>
      <c r="W738" s="1" t="e">
        <f>W375-#REF!</f>
        <v>#REF!</v>
      </c>
      <c r="X738" s="1" t="e">
        <f>X375-#REF!</f>
        <v>#REF!</v>
      </c>
      <c r="Y738" s="1" t="e">
        <f>Y375-#REF!</f>
        <v>#REF!</v>
      </c>
      <c r="Z738" s="1" t="e">
        <f>Z375-#REF!</f>
        <v>#REF!</v>
      </c>
      <c r="AA738" s="1" t="e">
        <f>AA375-#REF!</f>
        <v>#REF!</v>
      </c>
      <c r="AB738" s="1" t="e">
        <f>AB375-#REF!</f>
        <v>#REF!</v>
      </c>
      <c r="AC738" s="1" t="e">
        <f>AC375-#REF!</f>
        <v>#REF!</v>
      </c>
      <c r="AD738" s="1" t="e">
        <f>AD375-#REF!</f>
        <v>#REF!</v>
      </c>
      <c r="AE738" s="1" t="e">
        <f>AE375-#REF!</f>
        <v>#REF!</v>
      </c>
      <c r="AF738" s="1" t="e">
        <f>AF375-#REF!</f>
        <v>#REF!</v>
      </c>
      <c r="AG738" s="1" t="e">
        <f>AG375-#REF!</f>
        <v>#REF!</v>
      </c>
      <c r="AH738" s="1" t="e">
        <f>AH375-#REF!</f>
        <v>#REF!</v>
      </c>
      <c r="AI738" s="1" t="e">
        <f>AI375-#REF!</f>
        <v>#REF!</v>
      </c>
      <c r="AJ738" s="1" t="e">
        <f>AJ375-#REF!</f>
        <v>#REF!</v>
      </c>
      <c r="AK738" s="1" t="e">
        <f>AK375-#REF!</f>
        <v>#REF!</v>
      </c>
      <c r="AL738" s="1" t="e">
        <f>AL375-#REF!</f>
        <v>#REF!</v>
      </c>
      <c r="AM738" s="1" t="e">
        <f>AM375-#REF!</f>
        <v>#REF!</v>
      </c>
      <c r="AN738" s="1" t="e">
        <f>AN375-#REF!</f>
        <v>#REF!</v>
      </c>
      <c r="AO738" s="1" t="e">
        <f>AO375-#REF!</f>
        <v>#REF!</v>
      </c>
      <c r="AP738" s="1" t="e">
        <f>AP375-#REF!</f>
        <v>#REF!</v>
      </c>
      <c r="AQ738" s="1" t="e">
        <f>AQ375-#REF!</f>
        <v>#REF!</v>
      </c>
      <c r="AR738" s="1" t="e">
        <f>AR375-#REF!</f>
        <v>#REF!</v>
      </c>
      <c r="AS738" s="1" t="e">
        <f>AS375-#REF!</f>
        <v>#REF!</v>
      </c>
      <c r="AT738" s="1" t="e">
        <f>AT375-#REF!</f>
        <v>#REF!</v>
      </c>
      <c r="AU738" s="1" t="e">
        <f>AU375-#REF!</f>
        <v>#REF!</v>
      </c>
      <c r="AV738" s="1" t="e">
        <f>AV375-#REF!</f>
        <v>#REF!</v>
      </c>
      <c r="AW738" s="1" t="e">
        <f>AW375-#REF!</f>
        <v>#REF!</v>
      </c>
      <c r="AX738" s="1" t="e">
        <f>AX375-#REF!</f>
        <v>#REF!</v>
      </c>
      <c r="AY738" s="1" t="e">
        <f>AY375-#REF!</f>
        <v>#REF!</v>
      </c>
      <c r="AZ738" s="1" t="e">
        <f>AZ375-#REF!</f>
        <v>#REF!</v>
      </c>
      <c r="BA738" s="1" t="e">
        <f>BA375-#REF!</f>
        <v>#REF!</v>
      </c>
      <c r="BB738" s="1" t="e">
        <f>BB375-#REF!</f>
        <v>#REF!</v>
      </c>
      <c r="BC738" s="1" t="e">
        <f>BC375-#REF!</f>
        <v>#REF!</v>
      </c>
      <c r="BD738" s="1" t="e">
        <f>BD375-#REF!</f>
        <v>#REF!</v>
      </c>
      <c r="BE738" s="1" t="e">
        <f>BE375-#REF!</f>
        <v>#REF!</v>
      </c>
      <c r="BF738" s="1" t="e">
        <f>BF375-#REF!</f>
        <v>#REF!</v>
      </c>
      <c r="BG738" s="1" t="e">
        <f>BG375-#REF!</f>
        <v>#REF!</v>
      </c>
      <c r="BH738" s="1" t="e">
        <f>BH375-#REF!</f>
        <v>#REF!</v>
      </c>
      <c r="BI738" s="1" t="e">
        <f>BI375-#REF!</f>
        <v>#REF!</v>
      </c>
      <c r="BJ738" s="1" t="e">
        <f>BJ375-#REF!</f>
        <v>#REF!</v>
      </c>
      <c r="BK738" s="1" t="e">
        <f>BK375-#REF!</f>
        <v>#REF!</v>
      </c>
      <c r="BL738" s="1" t="e">
        <f>BL375-#REF!</f>
        <v>#REF!</v>
      </c>
      <c r="BM738" s="1" t="e">
        <f>BM375-#REF!</f>
        <v>#REF!</v>
      </c>
      <c r="BN738" s="1" t="e">
        <f>BN375-#REF!</f>
        <v>#REF!</v>
      </c>
      <c r="BO738" s="1" t="e">
        <f>BO375-#REF!</f>
        <v>#REF!</v>
      </c>
      <c r="BP738" s="1" t="e">
        <f>BP375-#REF!</f>
        <v>#REF!</v>
      </c>
      <c r="BQ738" s="1" t="e">
        <f>BQ375-#REF!</f>
        <v>#REF!</v>
      </c>
      <c r="BR738" s="1" t="e">
        <f>BR375-#REF!</f>
        <v>#REF!</v>
      </c>
      <c r="BS738" s="1" t="e">
        <f>BS375-#REF!</f>
        <v>#REF!</v>
      </c>
      <c r="BT738" s="1" t="e">
        <f>BT375-#REF!</f>
        <v>#REF!</v>
      </c>
      <c r="BU738" s="1" t="e">
        <f>BU375-#REF!</f>
        <v>#REF!</v>
      </c>
      <c r="BV738" s="1" t="e">
        <f>BV375-#REF!</f>
        <v>#REF!</v>
      </c>
    </row>
    <row r="739" spans="7:74" hidden="1" x14ac:dyDescent="0.35">
      <c r="G739" s="1" t="e">
        <f>G376-#REF!</f>
        <v>#REF!</v>
      </c>
      <c r="H739" s="1" t="e">
        <f>H376-#REF!</f>
        <v>#REF!</v>
      </c>
      <c r="I739" s="1" t="e">
        <f>I376-#REF!</f>
        <v>#REF!</v>
      </c>
      <c r="J739" s="1" t="e">
        <f>J376-#REF!</f>
        <v>#REF!</v>
      </c>
      <c r="K739" s="1" t="e">
        <f>K376-#REF!</f>
        <v>#REF!</v>
      </c>
      <c r="L739" s="1" t="e">
        <f>L376-#REF!</f>
        <v>#REF!</v>
      </c>
      <c r="M739" s="1" t="e">
        <f>M376-#REF!</f>
        <v>#REF!</v>
      </c>
      <c r="N739" s="1" t="e">
        <f>N376-#REF!</f>
        <v>#REF!</v>
      </c>
      <c r="O739" s="1" t="e">
        <f>O376-#REF!</f>
        <v>#REF!</v>
      </c>
      <c r="P739" s="1" t="e">
        <f>P376-#REF!</f>
        <v>#REF!</v>
      </c>
      <c r="Q739" s="1" t="e">
        <f>Q376-#REF!</f>
        <v>#REF!</v>
      </c>
      <c r="R739" s="1" t="e">
        <f>R376-#REF!</f>
        <v>#REF!</v>
      </c>
      <c r="S739" s="1" t="e">
        <f>S376-#REF!</f>
        <v>#REF!</v>
      </c>
      <c r="T739" s="1" t="e">
        <f>T376-#REF!</f>
        <v>#REF!</v>
      </c>
      <c r="U739" s="1" t="e">
        <f>U376-#REF!</f>
        <v>#REF!</v>
      </c>
      <c r="V739" s="1" t="e">
        <f>V376-#REF!</f>
        <v>#REF!</v>
      </c>
      <c r="W739" s="1" t="e">
        <f>W376-#REF!</f>
        <v>#REF!</v>
      </c>
      <c r="X739" s="1" t="e">
        <f>X376-#REF!</f>
        <v>#REF!</v>
      </c>
      <c r="Y739" s="1" t="e">
        <f>Y376-#REF!</f>
        <v>#REF!</v>
      </c>
      <c r="Z739" s="1" t="e">
        <f>Z376-#REF!</f>
        <v>#REF!</v>
      </c>
      <c r="AA739" s="1" t="e">
        <f>AA376-#REF!</f>
        <v>#REF!</v>
      </c>
      <c r="AB739" s="1" t="e">
        <f>AB376-#REF!</f>
        <v>#REF!</v>
      </c>
      <c r="AC739" s="1" t="e">
        <f>AC376-#REF!</f>
        <v>#REF!</v>
      </c>
      <c r="AD739" s="1" t="e">
        <f>AD376-#REF!</f>
        <v>#REF!</v>
      </c>
      <c r="AE739" s="1" t="e">
        <f>AE376-#REF!</f>
        <v>#REF!</v>
      </c>
      <c r="AF739" s="1" t="e">
        <f>AF376-#REF!</f>
        <v>#REF!</v>
      </c>
      <c r="AG739" s="1" t="e">
        <f>AG376-#REF!</f>
        <v>#REF!</v>
      </c>
      <c r="AH739" s="1" t="e">
        <f>AH376-#REF!</f>
        <v>#REF!</v>
      </c>
      <c r="AI739" s="1" t="e">
        <f>AI376-#REF!</f>
        <v>#REF!</v>
      </c>
      <c r="AJ739" s="1" t="e">
        <f>AJ376-#REF!</f>
        <v>#REF!</v>
      </c>
      <c r="AK739" s="1" t="e">
        <f>AK376-#REF!</f>
        <v>#REF!</v>
      </c>
      <c r="AL739" s="1" t="e">
        <f>AL376-#REF!</f>
        <v>#REF!</v>
      </c>
      <c r="AM739" s="1" t="e">
        <f>AM376-#REF!</f>
        <v>#REF!</v>
      </c>
      <c r="AN739" s="1" t="e">
        <f>AN376-#REF!</f>
        <v>#REF!</v>
      </c>
      <c r="AO739" s="1" t="e">
        <f>AO376-#REF!</f>
        <v>#REF!</v>
      </c>
      <c r="AP739" s="1" t="e">
        <f>AP376-#REF!</f>
        <v>#REF!</v>
      </c>
      <c r="AQ739" s="1" t="e">
        <f>AQ376-#REF!</f>
        <v>#REF!</v>
      </c>
      <c r="AR739" s="1" t="e">
        <f>AR376-#REF!</f>
        <v>#REF!</v>
      </c>
      <c r="AS739" s="1" t="e">
        <f>AS376-#REF!</f>
        <v>#REF!</v>
      </c>
      <c r="AT739" s="1" t="e">
        <f>AT376-#REF!</f>
        <v>#REF!</v>
      </c>
      <c r="AU739" s="1" t="e">
        <f>AU376-#REF!</f>
        <v>#REF!</v>
      </c>
      <c r="AV739" s="1" t="e">
        <f>AV376-#REF!</f>
        <v>#REF!</v>
      </c>
      <c r="AW739" s="1" t="e">
        <f>AW376-#REF!</f>
        <v>#REF!</v>
      </c>
      <c r="AX739" s="1" t="e">
        <f>AX376-#REF!</f>
        <v>#REF!</v>
      </c>
      <c r="AY739" s="1" t="e">
        <f>AY376-#REF!</f>
        <v>#REF!</v>
      </c>
      <c r="AZ739" s="1" t="e">
        <f>AZ376-#REF!</f>
        <v>#REF!</v>
      </c>
      <c r="BA739" s="1" t="e">
        <f>BA376-#REF!</f>
        <v>#REF!</v>
      </c>
      <c r="BB739" s="1" t="e">
        <f>BB376-#REF!</f>
        <v>#REF!</v>
      </c>
      <c r="BC739" s="1" t="e">
        <f>BC376-#REF!</f>
        <v>#REF!</v>
      </c>
      <c r="BD739" s="1" t="e">
        <f>BD376-#REF!</f>
        <v>#REF!</v>
      </c>
      <c r="BE739" s="1" t="e">
        <f>BE376-#REF!</f>
        <v>#REF!</v>
      </c>
      <c r="BF739" s="1" t="e">
        <f>BF376-#REF!</f>
        <v>#REF!</v>
      </c>
      <c r="BG739" s="1" t="e">
        <f>BG376-#REF!</f>
        <v>#REF!</v>
      </c>
      <c r="BH739" s="1" t="e">
        <f>BH376-#REF!</f>
        <v>#REF!</v>
      </c>
      <c r="BI739" s="1" t="e">
        <f>BI376-#REF!</f>
        <v>#REF!</v>
      </c>
      <c r="BJ739" s="1" t="e">
        <f>BJ376-#REF!</f>
        <v>#REF!</v>
      </c>
      <c r="BK739" s="1" t="e">
        <f>BK376-#REF!</f>
        <v>#REF!</v>
      </c>
      <c r="BL739" s="1" t="e">
        <f>BL376-#REF!</f>
        <v>#REF!</v>
      </c>
      <c r="BM739" s="1" t="e">
        <f>BM376-#REF!</f>
        <v>#REF!</v>
      </c>
      <c r="BN739" s="1" t="e">
        <f>BN376-#REF!</f>
        <v>#REF!</v>
      </c>
      <c r="BO739" s="1" t="e">
        <f>BO376-#REF!</f>
        <v>#REF!</v>
      </c>
      <c r="BP739" s="1" t="e">
        <f>BP376-#REF!</f>
        <v>#REF!</v>
      </c>
      <c r="BQ739" s="1" t="e">
        <f>BQ376-#REF!</f>
        <v>#REF!</v>
      </c>
      <c r="BR739" s="1" t="e">
        <f>BR376-#REF!</f>
        <v>#REF!</v>
      </c>
      <c r="BS739" s="1" t="e">
        <f>BS376-#REF!</f>
        <v>#REF!</v>
      </c>
      <c r="BT739" s="1" t="e">
        <f>BT376-#REF!</f>
        <v>#REF!</v>
      </c>
      <c r="BU739" s="1" t="e">
        <f>BU376-#REF!</f>
        <v>#REF!</v>
      </c>
      <c r="BV739" s="1" t="e">
        <f>BV376-#REF!</f>
        <v>#REF!</v>
      </c>
    </row>
    <row r="740" spans="7:74" hidden="1" x14ac:dyDescent="0.35">
      <c r="G740" s="1" t="e">
        <f>G377-#REF!</f>
        <v>#REF!</v>
      </c>
      <c r="H740" s="1" t="e">
        <f>H377-#REF!</f>
        <v>#REF!</v>
      </c>
      <c r="I740" s="1" t="e">
        <f>I377-#REF!</f>
        <v>#REF!</v>
      </c>
      <c r="J740" s="1" t="e">
        <f>J377-#REF!</f>
        <v>#REF!</v>
      </c>
      <c r="K740" s="1" t="e">
        <f>K377-#REF!</f>
        <v>#REF!</v>
      </c>
      <c r="L740" s="1" t="e">
        <f>L377-#REF!</f>
        <v>#REF!</v>
      </c>
      <c r="M740" s="1" t="e">
        <f>M377-#REF!</f>
        <v>#REF!</v>
      </c>
      <c r="N740" s="1" t="e">
        <f>N377-#REF!</f>
        <v>#REF!</v>
      </c>
      <c r="O740" s="1" t="e">
        <f>O377-#REF!</f>
        <v>#REF!</v>
      </c>
      <c r="P740" s="1" t="e">
        <f>P377-#REF!</f>
        <v>#REF!</v>
      </c>
      <c r="Q740" s="1" t="e">
        <f>Q377-#REF!</f>
        <v>#REF!</v>
      </c>
      <c r="R740" s="1" t="e">
        <f>R377-#REF!</f>
        <v>#REF!</v>
      </c>
      <c r="S740" s="1" t="e">
        <f>S377-#REF!</f>
        <v>#REF!</v>
      </c>
      <c r="T740" s="1" t="e">
        <f>T377-#REF!</f>
        <v>#REF!</v>
      </c>
      <c r="U740" s="1" t="e">
        <f>U377-#REF!</f>
        <v>#REF!</v>
      </c>
      <c r="V740" s="1" t="e">
        <f>V377-#REF!</f>
        <v>#REF!</v>
      </c>
      <c r="W740" s="1" t="e">
        <f>W377-#REF!</f>
        <v>#REF!</v>
      </c>
      <c r="X740" s="1" t="e">
        <f>X377-#REF!</f>
        <v>#REF!</v>
      </c>
      <c r="Y740" s="1" t="e">
        <f>Y377-#REF!</f>
        <v>#REF!</v>
      </c>
      <c r="Z740" s="1" t="e">
        <f>Z377-#REF!</f>
        <v>#REF!</v>
      </c>
      <c r="AA740" s="1" t="e">
        <f>AA377-#REF!</f>
        <v>#REF!</v>
      </c>
      <c r="AB740" s="1" t="e">
        <f>AB377-#REF!</f>
        <v>#REF!</v>
      </c>
      <c r="AC740" s="1" t="e">
        <f>AC377-#REF!</f>
        <v>#REF!</v>
      </c>
      <c r="AD740" s="1" t="e">
        <f>AD377-#REF!</f>
        <v>#REF!</v>
      </c>
      <c r="AE740" s="1" t="e">
        <f>AE377-#REF!</f>
        <v>#REF!</v>
      </c>
      <c r="AF740" s="1" t="e">
        <f>AF377-#REF!</f>
        <v>#REF!</v>
      </c>
      <c r="AG740" s="1" t="e">
        <f>AG377-#REF!</f>
        <v>#REF!</v>
      </c>
      <c r="AH740" s="1" t="e">
        <f>AH377-#REF!</f>
        <v>#REF!</v>
      </c>
      <c r="AI740" s="1" t="e">
        <f>AI377-#REF!</f>
        <v>#REF!</v>
      </c>
      <c r="AJ740" s="1" t="e">
        <f>AJ377-#REF!</f>
        <v>#REF!</v>
      </c>
      <c r="AK740" s="1" t="e">
        <f>AK377-#REF!</f>
        <v>#REF!</v>
      </c>
      <c r="AL740" s="1" t="e">
        <f>AL377-#REF!</f>
        <v>#REF!</v>
      </c>
      <c r="AM740" s="1" t="e">
        <f>AM377-#REF!</f>
        <v>#REF!</v>
      </c>
      <c r="AN740" s="1" t="e">
        <f>AN377-#REF!</f>
        <v>#REF!</v>
      </c>
      <c r="AO740" s="1" t="e">
        <f>AO377-#REF!</f>
        <v>#REF!</v>
      </c>
      <c r="AP740" s="1" t="e">
        <f>AP377-#REF!</f>
        <v>#REF!</v>
      </c>
      <c r="AQ740" s="1" t="e">
        <f>AQ377-#REF!</f>
        <v>#REF!</v>
      </c>
      <c r="AR740" s="1" t="e">
        <f>AR377-#REF!</f>
        <v>#REF!</v>
      </c>
      <c r="AS740" s="1" t="e">
        <f>AS377-#REF!</f>
        <v>#REF!</v>
      </c>
      <c r="AT740" s="1" t="e">
        <f>AT377-#REF!</f>
        <v>#REF!</v>
      </c>
      <c r="AU740" s="1" t="e">
        <f>AU377-#REF!</f>
        <v>#REF!</v>
      </c>
      <c r="AV740" s="1" t="e">
        <f>AV377-#REF!</f>
        <v>#REF!</v>
      </c>
      <c r="AW740" s="1" t="e">
        <f>AW377-#REF!</f>
        <v>#REF!</v>
      </c>
      <c r="AX740" s="1" t="e">
        <f>AX377-#REF!</f>
        <v>#REF!</v>
      </c>
      <c r="AY740" s="1" t="e">
        <f>AY377-#REF!</f>
        <v>#REF!</v>
      </c>
      <c r="AZ740" s="1" t="e">
        <f>AZ377-#REF!</f>
        <v>#REF!</v>
      </c>
      <c r="BA740" s="1" t="e">
        <f>BA377-#REF!</f>
        <v>#REF!</v>
      </c>
      <c r="BB740" s="1" t="e">
        <f>BB377-#REF!</f>
        <v>#REF!</v>
      </c>
      <c r="BC740" s="1" t="e">
        <f>BC377-#REF!</f>
        <v>#REF!</v>
      </c>
      <c r="BD740" s="1" t="e">
        <f>BD377-#REF!</f>
        <v>#REF!</v>
      </c>
      <c r="BE740" s="1" t="e">
        <f>BE377-#REF!</f>
        <v>#REF!</v>
      </c>
      <c r="BF740" s="1" t="e">
        <f>BF377-#REF!</f>
        <v>#REF!</v>
      </c>
      <c r="BG740" s="1" t="e">
        <f>BG377-#REF!</f>
        <v>#REF!</v>
      </c>
      <c r="BH740" s="1" t="e">
        <f>BH377-#REF!</f>
        <v>#REF!</v>
      </c>
      <c r="BI740" s="1" t="e">
        <f>BI377-#REF!</f>
        <v>#REF!</v>
      </c>
      <c r="BJ740" s="1" t="e">
        <f>BJ377-#REF!</f>
        <v>#REF!</v>
      </c>
      <c r="BK740" s="1" t="e">
        <f>BK377-#REF!</f>
        <v>#REF!</v>
      </c>
      <c r="BL740" s="1" t="e">
        <f>BL377-#REF!</f>
        <v>#REF!</v>
      </c>
      <c r="BM740" s="1" t="e">
        <f>BM377-#REF!</f>
        <v>#REF!</v>
      </c>
      <c r="BN740" s="1" t="e">
        <f>BN377-#REF!</f>
        <v>#REF!</v>
      </c>
      <c r="BO740" s="1" t="e">
        <f>BO377-#REF!</f>
        <v>#REF!</v>
      </c>
      <c r="BP740" s="1" t="e">
        <f>BP377-#REF!</f>
        <v>#REF!</v>
      </c>
      <c r="BQ740" s="1" t="e">
        <f>BQ377-#REF!</f>
        <v>#REF!</v>
      </c>
      <c r="BR740" s="1" t="e">
        <f>BR377-#REF!</f>
        <v>#REF!</v>
      </c>
      <c r="BS740" s="1" t="e">
        <f>BS377-#REF!</f>
        <v>#REF!</v>
      </c>
      <c r="BT740" s="1" t="e">
        <f>BT377-#REF!</f>
        <v>#REF!</v>
      </c>
      <c r="BU740" s="1" t="e">
        <f>BU377-#REF!</f>
        <v>#REF!</v>
      </c>
      <c r="BV740" s="1" t="e">
        <f>BV377-#REF!</f>
        <v>#REF!</v>
      </c>
    </row>
    <row r="741" spans="7:74" hidden="1" x14ac:dyDescent="0.35">
      <c r="G741" s="1" t="e">
        <f>G378-#REF!</f>
        <v>#REF!</v>
      </c>
      <c r="H741" s="1" t="e">
        <f>H378-#REF!</f>
        <v>#REF!</v>
      </c>
      <c r="I741" s="1" t="e">
        <f>I378-#REF!</f>
        <v>#REF!</v>
      </c>
      <c r="J741" s="1" t="e">
        <f>J378-#REF!</f>
        <v>#REF!</v>
      </c>
      <c r="K741" s="1" t="e">
        <f>K378-#REF!</f>
        <v>#REF!</v>
      </c>
      <c r="L741" s="1" t="e">
        <f>L378-#REF!</f>
        <v>#REF!</v>
      </c>
      <c r="M741" s="1" t="e">
        <f>M378-#REF!</f>
        <v>#REF!</v>
      </c>
      <c r="N741" s="1" t="e">
        <f>N378-#REF!</f>
        <v>#REF!</v>
      </c>
      <c r="O741" s="1" t="e">
        <f>O378-#REF!</f>
        <v>#REF!</v>
      </c>
      <c r="P741" s="1" t="e">
        <f>P378-#REF!</f>
        <v>#REF!</v>
      </c>
      <c r="Q741" s="1" t="e">
        <f>Q378-#REF!</f>
        <v>#REF!</v>
      </c>
      <c r="R741" s="1" t="e">
        <f>R378-#REF!</f>
        <v>#REF!</v>
      </c>
      <c r="S741" s="1" t="e">
        <f>S378-#REF!</f>
        <v>#REF!</v>
      </c>
      <c r="T741" s="1" t="e">
        <f>T378-#REF!</f>
        <v>#REF!</v>
      </c>
      <c r="U741" s="1" t="e">
        <f>U378-#REF!</f>
        <v>#REF!</v>
      </c>
      <c r="V741" s="1" t="e">
        <f>V378-#REF!</f>
        <v>#REF!</v>
      </c>
      <c r="W741" s="1" t="e">
        <f>W378-#REF!</f>
        <v>#REF!</v>
      </c>
      <c r="X741" s="1" t="e">
        <f>X378-#REF!</f>
        <v>#REF!</v>
      </c>
      <c r="Y741" s="1" t="e">
        <f>Y378-#REF!</f>
        <v>#REF!</v>
      </c>
      <c r="Z741" s="1" t="e">
        <f>Z378-#REF!</f>
        <v>#REF!</v>
      </c>
      <c r="AA741" s="1" t="e">
        <f>AA378-#REF!</f>
        <v>#REF!</v>
      </c>
      <c r="AB741" s="1" t="e">
        <f>AB378-#REF!</f>
        <v>#REF!</v>
      </c>
      <c r="AC741" s="1" t="e">
        <f>AC378-#REF!</f>
        <v>#REF!</v>
      </c>
      <c r="AD741" s="1" t="e">
        <f>AD378-#REF!</f>
        <v>#REF!</v>
      </c>
      <c r="AE741" s="1" t="e">
        <f>AE378-#REF!</f>
        <v>#REF!</v>
      </c>
      <c r="AF741" s="1" t="e">
        <f>AF378-#REF!</f>
        <v>#REF!</v>
      </c>
      <c r="AG741" s="1" t="e">
        <f>AG378-#REF!</f>
        <v>#REF!</v>
      </c>
      <c r="AH741" s="1" t="e">
        <f>AH378-#REF!</f>
        <v>#REF!</v>
      </c>
      <c r="AI741" s="1" t="e">
        <f>AI378-#REF!</f>
        <v>#REF!</v>
      </c>
      <c r="AJ741" s="1" t="e">
        <f>AJ378-#REF!</f>
        <v>#REF!</v>
      </c>
      <c r="AK741" s="1" t="e">
        <f>AK378-#REF!</f>
        <v>#REF!</v>
      </c>
      <c r="AL741" s="1" t="e">
        <f>AL378-#REF!</f>
        <v>#REF!</v>
      </c>
      <c r="AM741" s="1" t="e">
        <f>AM378-#REF!</f>
        <v>#REF!</v>
      </c>
      <c r="AN741" s="1" t="e">
        <f>AN378-#REF!</f>
        <v>#REF!</v>
      </c>
      <c r="AO741" s="1" t="e">
        <f>AO378-#REF!</f>
        <v>#REF!</v>
      </c>
      <c r="AP741" s="1" t="e">
        <f>AP378-#REF!</f>
        <v>#REF!</v>
      </c>
      <c r="AQ741" s="1" t="e">
        <f>AQ378-#REF!</f>
        <v>#REF!</v>
      </c>
      <c r="AR741" s="1" t="e">
        <f>AR378-#REF!</f>
        <v>#REF!</v>
      </c>
      <c r="AS741" s="1" t="e">
        <f>AS378-#REF!</f>
        <v>#REF!</v>
      </c>
      <c r="AT741" s="1" t="e">
        <f>AT378-#REF!</f>
        <v>#REF!</v>
      </c>
      <c r="AU741" s="1" t="e">
        <f>AU378-#REF!</f>
        <v>#REF!</v>
      </c>
      <c r="AV741" s="1" t="e">
        <f>AV378-#REF!</f>
        <v>#REF!</v>
      </c>
      <c r="AW741" s="1" t="e">
        <f>AW378-#REF!</f>
        <v>#REF!</v>
      </c>
      <c r="AX741" s="1" t="e">
        <f>AX378-#REF!</f>
        <v>#REF!</v>
      </c>
      <c r="AY741" s="1" t="e">
        <f>AY378-#REF!</f>
        <v>#REF!</v>
      </c>
      <c r="AZ741" s="1" t="e">
        <f>AZ378-#REF!</f>
        <v>#REF!</v>
      </c>
      <c r="BA741" s="1" t="e">
        <f>BA378-#REF!</f>
        <v>#REF!</v>
      </c>
      <c r="BB741" s="1" t="e">
        <f>BB378-#REF!</f>
        <v>#REF!</v>
      </c>
      <c r="BC741" s="1" t="e">
        <f>BC378-#REF!</f>
        <v>#REF!</v>
      </c>
      <c r="BD741" s="1" t="e">
        <f>BD378-#REF!</f>
        <v>#REF!</v>
      </c>
      <c r="BE741" s="1" t="e">
        <f>BE378-#REF!</f>
        <v>#REF!</v>
      </c>
      <c r="BF741" s="1" t="e">
        <f>BF378-#REF!</f>
        <v>#REF!</v>
      </c>
      <c r="BG741" s="1" t="e">
        <f>BG378-#REF!</f>
        <v>#REF!</v>
      </c>
      <c r="BH741" s="1" t="e">
        <f>BH378-#REF!</f>
        <v>#REF!</v>
      </c>
      <c r="BI741" s="1" t="e">
        <f>BI378-#REF!</f>
        <v>#REF!</v>
      </c>
      <c r="BJ741" s="1" t="e">
        <f>BJ378-#REF!</f>
        <v>#REF!</v>
      </c>
      <c r="BK741" s="1" t="e">
        <f>BK378-#REF!</f>
        <v>#REF!</v>
      </c>
      <c r="BL741" s="1" t="e">
        <f>BL378-#REF!</f>
        <v>#REF!</v>
      </c>
      <c r="BM741" s="1" t="e">
        <f>BM378-#REF!</f>
        <v>#REF!</v>
      </c>
      <c r="BN741" s="1" t="e">
        <f>BN378-#REF!</f>
        <v>#REF!</v>
      </c>
      <c r="BO741" s="1" t="e">
        <f>BO378-#REF!</f>
        <v>#REF!</v>
      </c>
      <c r="BP741" s="1" t="e">
        <f>BP378-#REF!</f>
        <v>#REF!</v>
      </c>
      <c r="BQ741" s="1" t="e">
        <f>BQ378-#REF!</f>
        <v>#REF!</v>
      </c>
      <c r="BR741" s="1" t="e">
        <f>BR378-#REF!</f>
        <v>#REF!</v>
      </c>
      <c r="BS741" s="1" t="e">
        <f>BS378-#REF!</f>
        <v>#REF!</v>
      </c>
      <c r="BT741" s="1" t="e">
        <f>BT378-#REF!</f>
        <v>#REF!</v>
      </c>
      <c r="BU741" s="1" t="e">
        <f>BU378-#REF!</f>
        <v>#REF!</v>
      </c>
      <c r="BV741" s="1" t="e">
        <f>BV378-#REF!</f>
        <v>#REF!</v>
      </c>
    </row>
    <row r="742" spans="7:74" hidden="1" x14ac:dyDescent="0.35">
      <c r="G742" s="1" t="e">
        <f>G382-#REF!</f>
        <v>#REF!</v>
      </c>
      <c r="H742" s="1" t="e">
        <f>H382-#REF!</f>
        <v>#REF!</v>
      </c>
      <c r="I742" s="1" t="e">
        <f>I382-#REF!</f>
        <v>#REF!</v>
      </c>
      <c r="J742" s="1" t="e">
        <f>J382-#REF!</f>
        <v>#REF!</v>
      </c>
      <c r="K742" s="1" t="e">
        <f>K382-#REF!</f>
        <v>#REF!</v>
      </c>
      <c r="L742" s="1" t="e">
        <f>L382-#REF!</f>
        <v>#REF!</v>
      </c>
      <c r="M742" s="1" t="e">
        <f>M382-#REF!</f>
        <v>#REF!</v>
      </c>
      <c r="N742" s="1" t="e">
        <f>N382-#REF!</f>
        <v>#REF!</v>
      </c>
      <c r="O742" s="1" t="e">
        <f>O382-#REF!</f>
        <v>#REF!</v>
      </c>
      <c r="P742" s="1" t="e">
        <f>P382-#REF!</f>
        <v>#REF!</v>
      </c>
      <c r="Q742" s="1" t="e">
        <f>Q382-#REF!</f>
        <v>#REF!</v>
      </c>
      <c r="R742" s="1" t="e">
        <f>R382-#REF!</f>
        <v>#REF!</v>
      </c>
      <c r="S742" s="1" t="e">
        <f>S382-#REF!</f>
        <v>#REF!</v>
      </c>
      <c r="T742" s="1" t="e">
        <f>T382-#REF!</f>
        <v>#REF!</v>
      </c>
      <c r="U742" s="1" t="e">
        <f>U382-#REF!</f>
        <v>#REF!</v>
      </c>
      <c r="V742" s="1" t="e">
        <f>V382-#REF!</f>
        <v>#REF!</v>
      </c>
      <c r="W742" s="1" t="e">
        <f>W382-#REF!</f>
        <v>#REF!</v>
      </c>
      <c r="X742" s="1" t="e">
        <f>X382-#REF!</f>
        <v>#REF!</v>
      </c>
      <c r="Y742" s="1" t="e">
        <f>Y382-#REF!</f>
        <v>#REF!</v>
      </c>
      <c r="Z742" s="1" t="e">
        <f>Z382-#REF!</f>
        <v>#REF!</v>
      </c>
      <c r="AA742" s="1" t="e">
        <f>AA382-#REF!</f>
        <v>#REF!</v>
      </c>
      <c r="AB742" s="1" t="e">
        <f>AB382-#REF!</f>
        <v>#REF!</v>
      </c>
      <c r="AC742" s="1" t="e">
        <f>AC382-#REF!</f>
        <v>#REF!</v>
      </c>
      <c r="AD742" s="1" t="e">
        <f>AD382-#REF!</f>
        <v>#REF!</v>
      </c>
      <c r="AE742" s="1" t="e">
        <f>AE382-#REF!</f>
        <v>#REF!</v>
      </c>
      <c r="AF742" s="1" t="e">
        <f>AF382-#REF!</f>
        <v>#REF!</v>
      </c>
      <c r="AG742" s="1" t="e">
        <f>AG382-#REF!</f>
        <v>#REF!</v>
      </c>
      <c r="AH742" s="1" t="e">
        <f>AH382-#REF!</f>
        <v>#REF!</v>
      </c>
      <c r="AI742" s="1" t="e">
        <f>AI382-#REF!</f>
        <v>#REF!</v>
      </c>
      <c r="AJ742" s="1" t="e">
        <f>AJ382-#REF!</f>
        <v>#REF!</v>
      </c>
      <c r="AK742" s="1" t="e">
        <f>AK382-#REF!</f>
        <v>#REF!</v>
      </c>
      <c r="AL742" s="1" t="e">
        <f>AL382-#REF!</f>
        <v>#REF!</v>
      </c>
      <c r="AM742" s="1" t="e">
        <f>AM382-#REF!</f>
        <v>#REF!</v>
      </c>
      <c r="AN742" s="1" t="e">
        <f>AN382-#REF!</f>
        <v>#REF!</v>
      </c>
      <c r="AO742" s="1" t="e">
        <f>AO382-#REF!</f>
        <v>#REF!</v>
      </c>
      <c r="AP742" s="1" t="e">
        <f>AP382-#REF!</f>
        <v>#REF!</v>
      </c>
      <c r="AQ742" s="1" t="e">
        <f>AQ382-#REF!</f>
        <v>#REF!</v>
      </c>
      <c r="AR742" s="1" t="e">
        <f>AR382-#REF!</f>
        <v>#REF!</v>
      </c>
      <c r="AS742" s="1" t="e">
        <f>AS382-#REF!</f>
        <v>#REF!</v>
      </c>
      <c r="AT742" s="1" t="e">
        <f>AT382-#REF!</f>
        <v>#REF!</v>
      </c>
      <c r="AU742" s="1" t="e">
        <f>AU382-#REF!</f>
        <v>#REF!</v>
      </c>
      <c r="AV742" s="1" t="e">
        <f>AV382-#REF!</f>
        <v>#REF!</v>
      </c>
      <c r="AW742" s="1" t="e">
        <f>AW382-#REF!</f>
        <v>#REF!</v>
      </c>
      <c r="AX742" s="1" t="e">
        <f>AX382-#REF!</f>
        <v>#REF!</v>
      </c>
      <c r="AY742" s="1" t="e">
        <f>AY382-#REF!</f>
        <v>#REF!</v>
      </c>
      <c r="AZ742" s="1" t="e">
        <f>AZ382-#REF!</f>
        <v>#REF!</v>
      </c>
      <c r="BA742" s="1" t="e">
        <f>BA382-#REF!</f>
        <v>#REF!</v>
      </c>
      <c r="BB742" s="1" t="e">
        <f>BB382-#REF!</f>
        <v>#REF!</v>
      </c>
      <c r="BC742" s="1" t="e">
        <f>BC382-#REF!</f>
        <v>#REF!</v>
      </c>
      <c r="BD742" s="1" t="e">
        <f>BD382-#REF!</f>
        <v>#REF!</v>
      </c>
      <c r="BE742" s="1" t="e">
        <f>BE382-#REF!</f>
        <v>#REF!</v>
      </c>
      <c r="BF742" s="1" t="e">
        <f>BF382-#REF!</f>
        <v>#REF!</v>
      </c>
      <c r="BG742" s="1" t="e">
        <f>BG382-#REF!</f>
        <v>#REF!</v>
      </c>
      <c r="BH742" s="1" t="e">
        <f>BH382-#REF!</f>
        <v>#REF!</v>
      </c>
      <c r="BI742" s="1" t="e">
        <f>BI382-#REF!</f>
        <v>#REF!</v>
      </c>
      <c r="BJ742" s="1" t="e">
        <f>BJ382-#REF!</f>
        <v>#REF!</v>
      </c>
      <c r="BK742" s="1" t="e">
        <f>BK382-#REF!</f>
        <v>#REF!</v>
      </c>
      <c r="BL742" s="1" t="e">
        <f>BL382-#REF!</f>
        <v>#REF!</v>
      </c>
      <c r="BM742" s="1" t="e">
        <f>BM382-#REF!</f>
        <v>#REF!</v>
      </c>
      <c r="BN742" s="1" t="e">
        <f>BN382-#REF!</f>
        <v>#REF!</v>
      </c>
      <c r="BO742" s="1" t="e">
        <f>BO382-#REF!</f>
        <v>#REF!</v>
      </c>
      <c r="BP742" s="1" t="e">
        <f>BP382-#REF!</f>
        <v>#REF!</v>
      </c>
      <c r="BQ742" s="1" t="e">
        <f>BQ382-#REF!</f>
        <v>#REF!</v>
      </c>
      <c r="BR742" s="1" t="e">
        <f>BR382-#REF!</f>
        <v>#REF!</v>
      </c>
      <c r="BS742" s="1" t="e">
        <f>BS382-#REF!</f>
        <v>#REF!</v>
      </c>
      <c r="BT742" s="1" t="e">
        <f>BT382-#REF!</f>
        <v>#REF!</v>
      </c>
      <c r="BU742" s="1" t="e">
        <f>BU382-#REF!</f>
        <v>#REF!</v>
      </c>
      <c r="BV742" s="1" t="e">
        <f>BV382-#REF!</f>
        <v>#REF!</v>
      </c>
    </row>
    <row r="743" spans="7:74" hidden="1" x14ac:dyDescent="0.35">
      <c r="G743" s="1" t="e">
        <f>G383-#REF!</f>
        <v>#REF!</v>
      </c>
      <c r="H743" s="1" t="e">
        <f>H383-#REF!</f>
        <v>#REF!</v>
      </c>
      <c r="I743" s="1" t="e">
        <f>I383-#REF!</f>
        <v>#REF!</v>
      </c>
      <c r="J743" s="1" t="e">
        <f>J383-#REF!</f>
        <v>#REF!</v>
      </c>
      <c r="K743" s="1" t="e">
        <f>K383-#REF!</f>
        <v>#REF!</v>
      </c>
      <c r="L743" s="1" t="e">
        <f>L383-#REF!</f>
        <v>#REF!</v>
      </c>
      <c r="M743" s="1" t="e">
        <f>M383-#REF!</f>
        <v>#REF!</v>
      </c>
      <c r="N743" s="1" t="e">
        <f>N383-#REF!</f>
        <v>#REF!</v>
      </c>
      <c r="O743" s="1" t="e">
        <f>O383-#REF!</f>
        <v>#REF!</v>
      </c>
      <c r="P743" s="1" t="e">
        <f>P383-#REF!</f>
        <v>#REF!</v>
      </c>
      <c r="Q743" s="1" t="e">
        <f>Q383-#REF!</f>
        <v>#REF!</v>
      </c>
      <c r="R743" s="1" t="e">
        <f>R383-#REF!</f>
        <v>#REF!</v>
      </c>
      <c r="S743" s="1" t="e">
        <f>S383-#REF!</f>
        <v>#REF!</v>
      </c>
      <c r="T743" s="1" t="e">
        <f>T383-#REF!</f>
        <v>#REF!</v>
      </c>
      <c r="U743" s="1" t="e">
        <f>U383-#REF!</f>
        <v>#REF!</v>
      </c>
      <c r="V743" s="1" t="e">
        <f>V383-#REF!</f>
        <v>#REF!</v>
      </c>
      <c r="W743" s="1" t="e">
        <f>W383-#REF!</f>
        <v>#REF!</v>
      </c>
      <c r="X743" s="1" t="e">
        <f>X383-#REF!</f>
        <v>#REF!</v>
      </c>
      <c r="Y743" s="1" t="e">
        <f>Y383-#REF!</f>
        <v>#REF!</v>
      </c>
      <c r="Z743" s="1" t="e">
        <f>Z383-#REF!</f>
        <v>#REF!</v>
      </c>
      <c r="AA743" s="1" t="e">
        <f>AA383-#REF!</f>
        <v>#REF!</v>
      </c>
      <c r="AB743" s="1" t="e">
        <f>AB383-#REF!</f>
        <v>#REF!</v>
      </c>
      <c r="AC743" s="1" t="e">
        <f>AC383-#REF!</f>
        <v>#REF!</v>
      </c>
      <c r="AD743" s="1" t="e">
        <f>AD383-#REF!</f>
        <v>#REF!</v>
      </c>
      <c r="AE743" s="1" t="e">
        <f>AE383-#REF!</f>
        <v>#REF!</v>
      </c>
      <c r="AF743" s="1" t="e">
        <f>AF383-#REF!</f>
        <v>#REF!</v>
      </c>
      <c r="AG743" s="1" t="e">
        <f>AG383-#REF!</f>
        <v>#REF!</v>
      </c>
      <c r="AH743" s="1" t="e">
        <f>AH383-#REF!</f>
        <v>#REF!</v>
      </c>
      <c r="AI743" s="1" t="e">
        <f>AI383-#REF!</f>
        <v>#REF!</v>
      </c>
      <c r="AJ743" s="1" t="e">
        <f>AJ383-#REF!</f>
        <v>#REF!</v>
      </c>
      <c r="AK743" s="1" t="e">
        <f>AK383-#REF!</f>
        <v>#REF!</v>
      </c>
      <c r="AL743" s="1" t="e">
        <f>AL383-#REF!</f>
        <v>#REF!</v>
      </c>
      <c r="AM743" s="1" t="e">
        <f>AM383-#REF!</f>
        <v>#REF!</v>
      </c>
      <c r="AN743" s="1" t="e">
        <f>AN383-#REF!</f>
        <v>#REF!</v>
      </c>
      <c r="AO743" s="1" t="e">
        <f>AO383-#REF!</f>
        <v>#REF!</v>
      </c>
      <c r="AP743" s="1" t="e">
        <f>AP383-#REF!</f>
        <v>#REF!</v>
      </c>
      <c r="AQ743" s="1" t="e">
        <f>AQ383-#REF!</f>
        <v>#REF!</v>
      </c>
      <c r="AR743" s="1" t="e">
        <f>AR383-#REF!</f>
        <v>#REF!</v>
      </c>
      <c r="AS743" s="1" t="e">
        <f>AS383-#REF!</f>
        <v>#REF!</v>
      </c>
      <c r="AT743" s="1" t="e">
        <f>AT383-#REF!</f>
        <v>#REF!</v>
      </c>
      <c r="AU743" s="1" t="e">
        <f>AU383-#REF!</f>
        <v>#REF!</v>
      </c>
      <c r="AV743" s="1" t="e">
        <f>AV383-#REF!</f>
        <v>#REF!</v>
      </c>
      <c r="AW743" s="1" t="e">
        <f>AW383-#REF!</f>
        <v>#REF!</v>
      </c>
      <c r="AX743" s="1" t="e">
        <f>AX383-#REF!</f>
        <v>#REF!</v>
      </c>
      <c r="AY743" s="1" t="e">
        <f>AY383-#REF!</f>
        <v>#REF!</v>
      </c>
      <c r="AZ743" s="1" t="e">
        <f>AZ383-#REF!</f>
        <v>#REF!</v>
      </c>
      <c r="BA743" s="1" t="e">
        <f>BA383-#REF!</f>
        <v>#REF!</v>
      </c>
      <c r="BB743" s="1" t="e">
        <f>BB383-#REF!</f>
        <v>#REF!</v>
      </c>
      <c r="BC743" s="1" t="e">
        <f>BC383-#REF!</f>
        <v>#REF!</v>
      </c>
      <c r="BD743" s="1" t="e">
        <f>BD383-#REF!</f>
        <v>#REF!</v>
      </c>
      <c r="BE743" s="1" t="e">
        <f>BE383-#REF!</f>
        <v>#REF!</v>
      </c>
      <c r="BF743" s="1" t="e">
        <f>BF383-#REF!</f>
        <v>#REF!</v>
      </c>
      <c r="BG743" s="1" t="e">
        <f>BG383-#REF!</f>
        <v>#REF!</v>
      </c>
      <c r="BH743" s="1" t="e">
        <f>BH383-#REF!</f>
        <v>#REF!</v>
      </c>
      <c r="BI743" s="1" t="e">
        <f>BI383-#REF!</f>
        <v>#REF!</v>
      </c>
      <c r="BJ743" s="1" t="e">
        <f>BJ383-#REF!</f>
        <v>#REF!</v>
      </c>
      <c r="BK743" s="1" t="e">
        <f>BK383-#REF!</f>
        <v>#REF!</v>
      </c>
      <c r="BL743" s="1" t="e">
        <f>BL383-#REF!</f>
        <v>#REF!</v>
      </c>
      <c r="BM743" s="1" t="e">
        <f>BM383-#REF!</f>
        <v>#REF!</v>
      </c>
      <c r="BN743" s="1" t="e">
        <f>BN383-#REF!</f>
        <v>#REF!</v>
      </c>
      <c r="BO743" s="1" t="e">
        <f>BO383-#REF!</f>
        <v>#REF!</v>
      </c>
      <c r="BP743" s="1" t="e">
        <f>BP383-#REF!</f>
        <v>#REF!</v>
      </c>
      <c r="BQ743" s="1" t="e">
        <f>BQ383-#REF!</f>
        <v>#REF!</v>
      </c>
      <c r="BR743" s="1" t="e">
        <f>BR383-#REF!</f>
        <v>#REF!</v>
      </c>
      <c r="BS743" s="1" t="e">
        <f>BS383-#REF!</f>
        <v>#REF!</v>
      </c>
      <c r="BT743" s="1" t="e">
        <f>BT383-#REF!</f>
        <v>#REF!</v>
      </c>
      <c r="BU743" s="1" t="e">
        <f>BU383-#REF!</f>
        <v>#REF!</v>
      </c>
      <c r="BV743" s="1" t="e">
        <f>BV383-#REF!</f>
        <v>#REF!</v>
      </c>
    </row>
    <row r="744" spans="7:74" hidden="1" x14ac:dyDescent="0.35">
      <c r="G744" s="1" t="e">
        <f>G384-#REF!</f>
        <v>#REF!</v>
      </c>
      <c r="H744" s="1" t="e">
        <f>H384-#REF!</f>
        <v>#REF!</v>
      </c>
      <c r="I744" s="1" t="e">
        <f>I384-#REF!</f>
        <v>#REF!</v>
      </c>
      <c r="J744" s="1" t="e">
        <f>J384-#REF!</f>
        <v>#REF!</v>
      </c>
      <c r="K744" s="1" t="e">
        <f>K384-#REF!</f>
        <v>#REF!</v>
      </c>
      <c r="L744" s="1" t="e">
        <f>L384-#REF!</f>
        <v>#REF!</v>
      </c>
      <c r="M744" s="1" t="e">
        <f>M384-#REF!</f>
        <v>#REF!</v>
      </c>
      <c r="N744" s="1" t="e">
        <f>N384-#REF!</f>
        <v>#REF!</v>
      </c>
      <c r="O744" s="1" t="e">
        <f>O384-#REF!</f>
        <v>#REF!</v>
      </c>
      <c r="P744" s="1" t="e">
        <f>P384-#REF!</f>
        <v>#REF!</v>
      </c>
      <c r="Q744" s="1" t="e">
        <f>Q384-#REF!</f>
        <v>#REF!</v>
      </c>
      <c r="R744" s="1" t="e">
        <f>R384-#REF!</f>
        <v>#REF!</v>
      </c>
      <c r="S744" s="1" t="e">
        <f>S384-#REF!</f>
        <v>#REF!</v>
      </c>
      <c r="T744" s="1" t="e">
        <f>T384-#REF!</f>
        <v>#REF!</v>
      </c>
      <c r="U744" s="1" t="e">
        <f>U384-#REF!</f>
        <v>#REF!</v>
      </c>
      <c r="V744" s="1" t="e">
        <f>V384-#REF!</f>
        <v>#REF!</v>
      </c>
      <c r="W744" s="1" t="e">
        <f>W384-#REF!</f>
        <v>#REF!</v>
      </c>
      <c r="X744" s="1" t="e">
        <f>X384-#REF!</f>
        <v>#REF!</v>
      </c>
      <c r="Y744" s="1" t="e">
        <f>Y384-#REF!</f>
        <v>#REF!</v>
      </c>
      <c r="Z744" s="1" t="e">
        <f>Z384-#REF!</f>
        <v>#REF!</v>
      </c>
      <c r="AA744" s="1" t="e">
        <f>AA384-#REF!</f>
        <v>#REF!</v>
      </c>
      <c r="AB744" s="1" t="e">
        <f>AB384-#REF!</f>
        <v>#REF!</v>
      </c>
      <c r="AC744" s="1" t="e">
        <f>AC384-#REF!</f>
        <v>#REF!</v>
      </c>
      <c r="AD744" s="1" t="e">
        <f>AD384-#REF!</f>
        <v>#REF!</v>
      </c>
      <c r="AE744" s="1" t="e">
        <f>AE384-#REF!</f>
        <v>#REF!</v>
      </c>
      <c r="AF744" s="1" t="e">
        <f>AF384-#REF!</f>
        <v>#REF!</v>
      </c>
      <c r="AG744" s="1" t="e">
        <f>AG384-#REF!</f>
        <v>#REF!</v>
      </c>
      <c r="AH744" s="1" t="e">
        <f>AH384-#REF!</f>
        <v>#REF!</v>
      </c>
      <c r="AI744" s="1" t="e">
        <f>AI384-#REF!</f>
        <v>#REF!</v>
      </c>
      <c r="AJ744" s="1" t="e">
        <f>AJ384-#REF!</f>
        <v>#REF!</v>
      </c>
      <c r="AK744" s="1" t="e">
        <f>AK384-#REF!</f>
        <v>#REF!</v>
      </c>
      <c r="AL744" s="1" t="e">
        <f>AL384-#REF!</f>
        <v>#REF!</v>
      </c>
      <c r="AM744" s="1" t="e">
        <f>AM384-#REF!</f>
        <v>#REF!</v>
      </c>
      <c r="AN744" s="1" t="e">
        <f>AN384-#REF!</f>
        <v>#REF!</v>
      </c>
      <c r="AO744" s="1" t="e">
        <f>AO384-#REF!</f>
        <v>#REF!</v>
      </c>
      <c r="AP744" s="1" t="e">
        <f>AP384-#REF!</f>
        <v>#REF!</v>
      </c>
      <c r="AQ744" s="1" t="e">
        <f>AQ384-#REF!</f>
        <v>#REF!</v>
      </c>
      <c r="AR744" s="1" t="e">
        <f>AR384-#REF!</f>
        <v>#REF!</v>
      </c>
      <c r="AS744" s="1" t="e">
        <f>AS384-#REF!</f>
        <v>#REF!</v>
      </c>
      <c r="AT744" s="1" t="e">
        <f>AT384-#REF!</f>
        <v>#REF!</v>
      </c>
      <c r="AU744" s="1" t="e">
        <f>AU384-#REF!</f>
        <v>#REF!</v>
      </c>
      <c r="AV744" s="1" t="e">
        <f>AV384-#REF!</f>
        <v>#REF!</v>
      </c>
      <c r="AW744" s="1" t="e">
        <f>AW384-#REF!</f>
        <v>#REF!</v>
      </c>
      <c r="AX744" s="1" t="e">
        <f>AX384-#REF!</f>
        <v>#REF!</v>
      </c>
      <c r="AY744" s="1" t="e">
        <f>AY384-#REF!</f>
        <v>#REF!</v>
      </c>
      <c r="AZ744" s="1" t="e">
        <f>AZ384-#REF!</f>
        <v>#REF!</v>
      </c>
      <c r="BA744" s="1" t="e">
        <f>BA384-#REF!</f>
        <v>#REF!</v>
      </c>
      <c r="BB744" s="1" t="e">
        <f>BB384-#REF!</f>
        <v>#REF!</v>
      </c>
      <c r="BC744" s="1" t="e">
        <f>BC384-#REF!</f>
        <v>#REF!</v>
      </c>
      <c r="BD744" s="1" t="e">
        <f>BD384-#REF!</f>
        <v>#REF!</v>
      </c>
      <c r="BE744" s="1" t="e">
        <f>BE384-#REF!</f>
        <v>#REF!</v>
      </c>
      <c r="BF744" s="1" t="e">
        <f>BF384-#REF!</f>
        <v>#REF!</v>
      </c>
      <c r="BG744" s="1" t="e">
        <f>BG384-#REF!</f>
        <v>#REF!</v>
      </c>
      <c r="BH744" s="1" t="e">
        <f>BH384-#REF!</f>
        <v>#REF!</v>
      </c>
      <c r="BI744" s="1" t="e">
        <f>BI384-#REF!</f>
        <v>#REF!</v>
      </c>
      <c r="BJ744" s="1" t="e">
        <f>BJ384-#REF!</f>
        <v>#REF!</v>
      </c>
      <c r="BK744" s="1" t="e">
        <f>BK384-#REF!</f>
        <v>#REF!</v>
      </c>
      <c r="BL744" s="1" t="e">
        <f>BL384-#REF!</f>
        <v>#REF!</v>
      </c>
      <c r="BM744" s="1" t="e">
        <f>BM384-#REF!</f>
        <v>#REF!</v>
      </c>
      <c r="BN744" s="1" t="e">
        <f>BN384-#REF!</f>
        <v>#REF!</v>
      </c>
      <c r="BO744" s="1" t="e">
        <f>BO384-#REF!</f>
        <v>#REF!</v>
      </c>
      <c r="BP744" s="1" t="e">
        <f>BP384-#REF!</f>
        <v>#REF!</v>
      </c>
      <c r="BQ744" s="1" t="e">
        <f>BQ384-#REF!</f>
        <v>#REF!</v>
      </c>
      <c r="BR744" s="1" t="e">
        <f>BR384-#REF!</f>
        <v>#REF!</v>
      </c>
      <c r="BS744" s="1" t="e">
        <f>BS384-#REF!</f>
        <v>#REF!</v>
      </c>
      <c r="BT744" s="1" t="e">
        <f>BT384-#REF!</f>
        <v>#REF!</v>
      </c>
      <c r="BU744" s="1" t="e">
        <f>BU384-#REF!</f>
        <v>#REF!</v>
      </c>
      <c r="BV744" s="1" t="e">
        <f>BV384-#REF!</f>
        <v>#REF!</v>
      </c>
    </row>
    <row r="745" spans="7:74" hidden="1" x14ac:dyDescent="0.35">
      <c r="G745" s="1" t="e">
        <f>G385-#REF!</f>
        <v>#REF!</v>
      </c>
      <c r="H745" s="1" t="e">
        <f>H385-#REF!</f>
        <v>#REF!</v>
      </c>
      <c r="I745" s="1" t="e">
        <f>I385-#REF!</f>
        <v>#REF!</v>
      </c>
      <c r="J745" s="1" t="e">
        <f>J385-#REF!</f>
        <v>#REF!</v>
      </c>
      <c r="K745" s="1" t="e">
        <f>K385-#REF!</f>
        <v>#REF!</v>
      </c>
      <c r="L745" s="1" t="e">
        <f>L385-#REF!</f>
        <v>#REF!</v>
      </c>
      <c r="M745" s="1" t="e">
        <f>M385-#REF!</f>
        <v>#REF!</v>
      </c>
      <c r="N745" s="1" t="e">
        <f>N385-#REF!</f>
        <v>#REF!</v>
      </c>
      <c r="O745" s="1" t="e">
        <f>O385-#REF!</f>
        <v>#REF!</v>
      </c>
      <c r="P745" s="1" t="e">
        <f>P385-#REF!</f>
        <v>#REF!</v>
      </c>
      <c r="Q745" s="1" t="e">
        <f>Q385-#REF!</f>
        <v>#REF!</v>
      </c>
      <c r="R745" s="1" t="e">
        <f>R385-#REF!</f>
        <v>#REF!</v>
      </c>
      <c r="S745" s="1" t="e">
        <f>S385-#REF!</f>
        <v>#REF!</v>
      </c>
      <c r="T745" s="1" t="e">
        <f>T385-#REF!</f>
        <v>#REF!</v>
      </c>
      <c r="U745" s="1" t="e">
        <f>U385-#REF!</f>
        <v>#REF!</v>
      </c>
      <c r="V745" s="1" t="e">
        <f>V385-#REF!</f>
        <v>#REF!</v>
      </c>
      <c r="W745" s="1" t="e">
        <f>W385-#REF!</f>
        <v>#REF!</v>
      </c>
      <c r="X745" s="1" t="e">
        <f>X385-#REF!</f>
        <v>#REF!</v>
      </c>
      <c r="Y745" s="1" t="e">
        <f>Y385-#REF!</f>
        <v>#REF!</v>
      </c>
      <c r="Z745" s="1" t="e">
        <f>Z385-#REF!</f>
        <v>#REF!</v>
      </c>
      <c r="AA745" s="1" t="e">
        <f>AA385-#REF!</f>
        <v>#REF!</v>
      </c>
      <c r="AB745" s="1" t="e">
        <f>AB385-#REF!</f>
        <v>#REF!</v>
      </c>
      <c r="AC745" s="1" t="e">
        <f>AC385-#REF!</f>
        <v>#REF!</v>
      </c>
      <c r="AD745" s="1" t="e">
        <f>AD385-#REF!</f>
        <v>#REF!</v>
      </c>
      <c r="AE745" s="1" t="e">
        <f>AE385-#REF!</f>
        <v>#REF!</v>
      </c>
      <c r="AF745" s="1" t="e">
        <f>AF385-#REF!</f>
        <v>#REF!</v>
      </c>
      <c r="AG745" s="1" t="e">
        <f>AG385-#REF!</f>
        <v>#REF!</v>
      </c>
      <c r="AH745" s="1" t="e">
        <f>AH385-#REF!</f>
        <v>#REF!</v>
      </c>
      <c r="AI745" s="1" t="e">
        <f>AI385-#REF!</f>
        <v>#REF!</v>
      </c>
      <c r="AJ745" s="1" t="e">
        <f>AJ385-#REF!</f>
        <v>#REF!</v>
      </c>
      <c r="AK745" s="1" t="e">
        <f>AK385-#REF!</f>
        <v>#REF!</v>
      </c>
      <c r="AL745" s="1" t="e">
        <f>AL385-#REF!</f>
        <v>#REF!</v>
      </c>
      <c r="AM745" s="1" t="e">
        <f>AM385-#REF!</f>
        <v>#REF!</v>
      </c>
      <c r="AN745" s="1" t="e">
        <f>AN385-#REF!</f>
        <v>#REF!</v>
      </c>
      <c r="AO745" s="1" t="e">
        <f>AO385-#REF!</f>
        <v>#REF!</v>
      </c>
      <c r="AP745" s="1" t="e">
        <f>AP385-#REF!</f>
        <v>#REF!</v>
      </c>
      <c r="AQ745" s="1" t="e">
        <f>AQ385-#REF!</f>
        <v>#REF!</v>
      </c>
      <c r="AR745" s="1" t="e">
        <f>AR385-#REF!</f>
        <v>#REF!</v>
      </c>
      <c r="AS745" s="1" t="e">
        <f>AS385-#REF!</f>
        <v>#REF!</v>
      </c>
      <c r="AT745" s="1" t="e">
        <f>AT385-#REF!</f>
        <v>#REF!</v>
      </c>
      <c r="AU745" s="1" t="e">
        <f>AU385-#REF!</f>
        <v>#REF!</v>
      </c>
      <c r="AV745" s="1" t="e">
        <f>AV385-#REF!</f>
        <v>#REF!</v>
      </c>
      <c r="AW745" s="1" t="e">
        <f>AW385-#REF!</f>
        <v>#REF!</v>
      </c>
      <c r="AX745" s="1" t="e">
        <f>AX385-#REF!</f>
        <v>#REF!</v>
      </c>
      <c r="AY745" s="1" t="e">
        <f>AY385-#REF!</f>
        <v>#REF!</v>
      </c>
      <c r="AZ745" s="1" t="e">
        <f>AZ385-#REF!</f>
        <v>#REF!</v>
      </c>
      <c r="BA745" s="1" t="e">
        <f>BA385-#REF!</f>
        <v>#REF!</v>
      </c>
      <c r="BB745" s="1" t="e">
        <f>BB385-#REF!</f>
        <v>#REF!</v>
      </c>
      <c r="BC745" s="1" t="e">
        <f>BC385-#REF!</f>
        <v>#REF!</v>
      </c>
      <c r="BD745" s="1" t="e">
        <f>BD385-#REF!</f>
        <v>#REF!</v>
      </c>
      <c r="BE745" s="1" t="e">
        <f>BE385-#REF!</f>
        <v>#REF!</v>
      </c>
      <c r="BF745" s="1" t="e">
        <f>BF385-#REF!</f>
        <v>#REF!</v>
      </c>
      <c r="BG745" s="1" t="e">
        <f>BG385-#REF!</f>
        <v>#REF!</v>
      </c>
      <c r="BH745" s="1" t="e">
        <f>BH385-#REF!</f>
        <v>#REF!</v>
      </c>
      <c r="BI745" s="1" t="e">
        <f>BI385-#REF!</f>
        <v>#REF!</v>
      </c>
      <c r="BJ745" s="1" t="e">
        <f>BJ385-#REF!</f>
        <v>#REF!</v>
      </c>
      <c r="BK745" s="1" t="e">
        <f>BK385-#REF!</f>
        <v>#REF!</v>
      </c>
      <c r="BL745" s="1" t="e">
        <f>BL385-#REF!</f>
        <v>#REF!</v>
      </c>
      <c r="BM745" s="1" t="e">
        <f>BM385-#REF!</f>
        <v>#REF!</v>
      </c>
      <c r="BN745" s="1" t="e">
        <f>BN385-#REF!</f>
        <v>#REF!</v>
      </c>
      <c r="BO745" s="1" t="e">
        <f>BO385-#REF!</f>
        <v>#REF!</v>
      </c>
      <c r="BP745" s="1" t="e">
        <f>BP385-#REF!</f>
        <v>#REF!</v>
      </c>
      <c r="BQ745" s="1" t="e">
        <f>BQ385-#REF!</f>
        <v>#REF!</v>
      </c>
      <c r="BR745" s="1" t="e">
        <f>BR385-#REF!</f>
        <v>#REF!</v>
      </c>
      <c r="BS745" s="1" t="e">
        <f>BS385-#REF!</f>
        <v>#REF!</v>
      </c>
      <c r="BT745" s="1" t="e">
        <f>BT385-#REF!</f>
        <v>#REF!</v>
      </c>
      <c r="BU745" s="1" t="e">
        <f>BU385-#REF!</f>
        <v>#REF!</v>
      </c>
      <c r="BV745" s="1" t="e">
        <f>BV385-#REF!</f>
        <v>#REF!</v>
      </c>
    </row>
    <row r="746" spans="7:74" hidden="1" x14ac:dyDescent="0.35">
      <c r="G746" s="1" t="e">
        <f>G386-#REF!</f>
        <v>#REF!</v>
      </c>
      <c r="H746" s="1" t="e">
        <f>H386-#REF!</f>
        <v>#REF!</v>
      </c>
      <c r="I746" s="1" t="e">
        <f>I386-#REF!</f>
        <v>#REF!</v>
      </c>
      <c r="J746" s="1" t="e">
        <f>J386-#REF!</f>
        <v>#REF!</v>
      </c>
      <c r="K746" s="1" t="e">
        <f>K386-#REF!</f>
        <v>#REF!</v>
      </c>
      <c r="L746" s="1" t="e">
        <f>L386-#REF!</f>
        <v>#REF!</v>
      </c>
      <c r="M746" s="1" t="e">
        <f>M386-#REF!</f>
        <v>#REF!</v>
      </c>
      <c r="N746" s="1" t="e">
        <f>N386-#REF!</f>
        <v>#REF!</v>
      </c>
      <c r="O746" s="1" t="e">
        <f>O386-#REF!</f>
        <v>#REF!</v>
      </c>
      <c r="P746" s="1" t="e">
        <f>P386-#REF!</f>
        <v>#REF!</v>
      </c>
      <c r="Q746" s="1" t="e">
        <f>Q386-#REF!</f>
        <v>#REF!</v>
      </c>
      <c r="R746" s="1" t="e">
        <f>R386-#REF!</f>
        <v>#REF!</v>
      </c>
      <c r="S746" s="1" t="e">
        <f>S386-#REF!</f>
        <v>#REF!</v>
      </c>
      <c r="T746" s="1" t="e">
        <f>T386-#REF!</f>
        <v>#REF!</v>
      </c>
      <c r="U746" s="1" t="e">
        <f>U386-#REF!</f>
        <v>#REF!</v>
      </c>
      <c r="V746" s="1" t="e">
        <f>V386-#REF!</f>
        <v>#REF!</v>
      </c>
      <c r="W746" s="1" t="e">
        <f>W386-#REF!</f>
        <v>#REF!</v>
      </c>
      <c r="X746" s="1" t="e">
        <f>X386-#REF!</f>
        <v>#REF!</v>
      </c>
      <c r="Y746" s="1" t="e">
        <f>Y386-#REF!</f>
        <v>#REF!</v>
      </c>
      <c r="Z746" s="1" t="e">
        <f>Z386-#REF!</f>
        <v>#REF!</v>
      </c>
      <c r="AA746" s="1" t="e">
        <f>AA386-#REF!</f>
        <v>#REF!</v>
      </c>
      <c r="AB746" s="1" t="e">
        <f>AB386-#REF!</f>
        <v>#REF!</v>
      </c>
      <c r="AC746" s="1" t="e">
        <f>AC386-#REF!</f>
        <v>#REF!</v>
      </c>
      <c r="AD746" s="1" t="e">
        <f>AD386-#REF!</f>
        <v>#REF!</v>
      </c>
      <c r="AE746" s="1" t="e">
        <f>AE386-#REF!</f>
        <v>#REF!</v>
      </c>
      <c r="AF746" s="1" t="e">
        <f>AF386-#REF!</f>
        <v>#REF!</v>
      </c>
      <c r="AG746" s="1" t="e">
        <f>AG386-#REF!</f>
        <v>#REF!</v>
      </c>
      <c r="AH746" s="1" t="e">
        <f>AH386-#REF!</f>
        <v>#REF!</v>
      </c>
      <c r="AI746" s="1" t="e">
        <f>AI386-#REF!</f>
        <v>#REF!</v>
      </c>
      <c r="AJ746" s="1" t="e">
        <f>AJ386-#REF!</f>
        <v>#REF!</v>
      </c>
      <c r="AK746" s="1" t="e">
        <f>AK386-#REF!</f>
        <v>#REF!</v>
      </c>
      <c r="AL746" s="1" t="e">
        <f>AL386-#REF!</f>
        <v>#REF!</v>
      </c>
      <c r="AM746" s="1" t="e">
        <f>AM386-#REF!</f>
        <v>#REF!</v>
      </c>
      <c r="AN746" s="1" t="e">
        <f>AN386-#REF!</f>
        <v>#REF!</v>
      </c>
      <c r="AO746" s="1" t="e">
        <f>AO386-#REF!</f>
        <v>#REF!</v>
      </c>
      <c r="AP746" s="1" t="e">
        <f>AP386-#REF!</f>
        <v>#REF!</v>
      </c>
      <c r="AQ746" s="1" t="e">
        <f>AQ386-#REF!</f>
        <v>#REF!</v>
      </c>
      <c r="AR746" s="1" t="e">
        <f>AR386-#REF!</f>
        <v>#REF!</v>
      </c>
      <c r="AS746" s="1" t="e">
        <f>AS386-#REF!</f>
        <v>#REF!</v>
      </c>
      <c r="AT746" s="1" t="e">
        <f>AT386-#REF!</f>
        <v>#REF!</v>
      </c>
      <c r="AU746" s="1" t="e">
        <f>AU386-#REF!</f>
        <v>#REF!</v>
      </c>
      <c r="AV746" s="1" t="e">
        <f>AV386-#REF!</f>
        <v>#REF!</v>
      </c>
      <c r="AW746" s="1" t="e">
        <f>AW386-#REF!</f>
        <v>#REF!</v>
      </c>
      <c r="AX746" s="1" t="e">
        <f>AX386-#REF!</f>
        <v>#REF!</v>
      </c>
      <c r="AY746" s="1" t="e">
        <f>AY386-#REF!</f>
        <v>#REF!</v>
      </c>
      <c r="AZ746" s="1" t="e">
        <f>AZ386-#REF!</f>
        <v>#REF!</v>
      </c>
      <c r="BA746" s="1" t="e">
        <f>BA386-#REF!</f>
        <v>#REF!</v>
      </c>
      <c r="BB746" s="1" t="e">
        <f>BB386-#REF!</f>
        <v>#REF!</v>
      </c>
      <c r="BC746" s="1" t="e">
        <f>BC386-#REF!</f>
        <v>#REF!</v>
      </c>
      <c r="BD746" s="1" t="e">
        <f>BD386-#REF!</f>
        <v>#REF!</v>
      </c>
      <c r="BE746" s="1" t="e">
        <f>BE386-#REF!</f>
        <v>#REF!</v>
      </c>
      <c r="BF746" s="1" t="e">
        <f>BF386-#REF!</f>
        <v>#REF!</v>
      </c>
      <c r="BG746" s="1" t="e">
        <f>BG386-#REF!</f>
        <v>#REF!</v>
      </c>
      <c r="BH746" s="1" t="e">
        <f>BH386-#REF!</f>
        <v>#REF!</v>
      </c>
      <c r="BI746" s="1" t="e">
        <f>BI386-#REF!</f>
        <v>#REF!</v>
      </c>
      <c r="BJ746" s="1" t="e">
        <f>BJ386-#REF!</f>
        <v>#REF!</v>
      </c>
      <c r="BK746" s="1" t="e">
        <f>BK386-#REF!</f>
        <v>#REF!</v>
      </c>
      <c r="BL746" s="1" t="e">
        <f>BL386-#REF!</f>
        <v>#REF!</v>
      </c>
      <c r="BM746" s="1" t="e">
        <f>BM386-#REF!</f>
        <v>#REF!</v>
      </c>
      <c r="BN746" s="1" t="e">
        <f>BN386-#REF!</f>
        <v>#REF!</v>
      </c>
      <c r="BO746" s="1" t="e">
        <f>BO386-#REF!</f>
        <v>#REF!</v>
      </c>
      <c r="BP746" s="1" t="e">
        <f>BP386-#REF!</f>
        <v>#REF!</v>
      </c>
      <c r="BQ746" s="1" t="e">
        <f>BQ386-#REF!</f>
        <v>#REF!</v>
      </c>
      <c r="BR746" s="1" t="e">
        <f>BR386-#REF!</f>
        <v>#REF!</v>
      </c>
      <c r="BS746" s="1" t="e">
        <f>BS386-#REF!</f>
        <v>#REF!</v>
      </c>
      <c r="BT746" s="1" t="e">
        <f>BT386-#REF!</f>
        <v>#REF!</v>
      </c>
      <c r="BU746" s="1" t="e">
        <f>BU386-#REF!</f>
        <v>#REF!</v>
      </c>
      <c r="BV746" s="1" t="e">
        <f>BV386-#REF!</f>
        <v>#REF!</v>
      </c>
    </row>
    <row r="747" spans="7:74" hidden="1" x14ac:dyDescent="0.35">
      <c r="G747" s="1" t="e">
        <f>G387-#REF!</f>
        <v>#REF!</v>
      </c>
      <c r="H747" s="1" t="e">
        <f>H387-#REF!</f>
        <v>#REF!</v>
      </c>
      <c r="I747" s="1" t="e">
        <f>I387-#REF!</f>
        <v>#REF!</v>
      </c>
      <c r="J747" s="1" t="e">
        <f>J387-#REF!</f>
        <v>#REF!</v>
      </c>
      <c r="K747" s="1" t="e">
        <f>K387-#REF!</f>
        <v>#REF!</v>
      </c>
      <c r="L747" s="1" t="e">
        <f>L387-#REF!</f>
        <v>#REF!</v>
      </c>
      <c r="M747" s="1" t="e">
        <f>M387-#REF!</f>
        <v>#REF!</v>
      </c>
      <c r="N747" s="1" t="e">
        <f>N387-#REF!</f>
        <v>#REF!</v>
      </c>
      <c r="O747" s="1" t="e">
        <f>O387-#REF!</f>
        <v>#REF!</v>
      </c>
      <c r="P747" s="1" t="e">
        <f>P387-#REF!</f>
        <v>#REF!</v>
      </c>
      <c r="Q747" s="1" t="e">
        <f>Q387-#REF!</f>
        <v>#REF!</v>
      </c>
      <c r="R747" s="1" t="e">
        <f>R387-#REF!</f>
        <v>#REF!</v>
      </c>
      <c r="S747" s="1" t="e">
        <f>S387-#REF!</f>
        <v>#REF!</v>
      </c>
      <c r="T747" s="1" t="e">
        <f>T387-#REF!</f>
        <v>#REF!</v>
      </c>
      <c r="U747" s="1" t="e">
        <f>U387-#REF!</f>
        <v>#REF!</v>
      </c>
      <c r="V747" s="1" t="e">
        <f>V387-#REF!</f>
        <v>#REF!</v>
      </c>
      <c r="W747" s="1" t="e">
        <f>W387-#REF!</f>
        <v>#REF!</v>
      </c>
      <c r="X747" s="1" t="e">
        <f>X387-#REF!</f>
        <v>#REF!</v>
      </c>
      <c r="Y747" s="1" t="e">
        <f>Y387-#REF!</f>
        <v>#REF!</v>
      </c>
      <c r="Z747" s="1" t="e">
        <f>Z387-#REF!</f>
        <v>#REF!</v>
      </c>
      <c r="AA747" s="1" t="e">
        <f>AA387-#REF!</f>
        <v>#REF!</v>
      </c>
      <c r="AB747" s="1" t="e">
        <f>AB387-#REF!</f>
        <v>#REF!</v>
      </c>
      <c r="AC747" s="1" t="e">
        <f>AC387-#REF!</f>
        <v>#REF!</v>
      </c>
      <c r="AD747" s="1" t="e">
        <f>AD387-#REF!</f>
        <v>#REF!</v>
      </c>
      <c r="AE747" s="1" t="e">
        <f>AE387-#REF!</f>
        <v>#REF!</v>
      </c>
      <c r="AF747" s="1" t="e">
        <f>AF387-#REF!</f>
        <v>#REF!</v>
      </c>
      <c r="AG747" s="1" t="e">
        <f>AG387-#REF!</f>
        <v>#REF!</v>
      </c>
      <c r="AH747" s="1" t="e">
        <f>AH387-#REF!</f>
        <v>#REF!</v>
      </c>
      <c r="AI747" s="1" t="e">
        <f>AI387-#REF!</f>
        <v>#REF!</v>
      </c>
      <c r="AJ747" s="1" t="e">
        <f>AJ387-#REF!</f>
        <v>#REF!</v>
      </c>
      <c r="AK747" s="1" t="e">
        <f>AK387-#REF!</f>
        <v>#REF!</v>
      </c>
      <c r="AL747" s="1" t="e">
        <f>AL387-#REF!</f>
        <v>#REF!</v>
      </c>
      <c r="AM747" s="1" t="e">
        <f>AM387-#REF!</f>
        <v>#REF!</v>
      </c>
      <c r="AN747" s="1" t="e">
        <f>AN387-#REF!</f>
        <v>#REF!</v>
      </c>
      <c r="AO747" s="1" t="e">
        <f>AO387-#REF!</f>
        <v>#REF!</v>
      </c>
      <c r="AP747" s="1" t="e">
        <f>AP387-#REF!</f>
        <v>#REF!</v>
      </c>
      <c r="AQ747" s="1" t="e">
        <f>AQ387-#REF!</f>
        <v>#REF!</v>
      </c>
      <c r="AR747" s="1" t="e">
        <f>AR387-#REF!</f>
        <v>#REF!</v>
      </c>
      <c r="AS747" s="1" t="e">
        <f>AS387-#REF!</f>
        <v>#REF!</v>
      </c>
      <c r="AT747" s="1" t="e">
        <f>AT387-#REF!</f>
        <v>#REF!</v>
      </c>
      <c r="AU747" s="1" t="e">
        <f>AU387-#REF!</f>
        <v>#REF!</v>
      </c>
      <c r="AV747" s="1" t="e">
        <f>AV387-#REF!</f>
        <v>#REF!</v>
      </c>
      <c r="AW747" s="1" t="e">
        <f>AW387-#REF!</f>
        <v>#REF!</v>
      </c>
      <c r="AX747" s="1" t="e">
        <f>AX387-#REF!</f>
        <v>#REF!</v>
      </c>
      <c r="AY747" s="1" t="e">
        <f>AY387-#REF!</f>
        <v>#REF!</v>
      </c>
      <c r="AZ747" s="1" t="e">
        <f>AZ387-#REF!</f>
        <v>#REF!</v>
      </c>
      <c r="BA747" s="1" t="e">
        <f>BA387-#REF!</f>
        <v>#REF!</v>
      </c>
      <c r="BB747" s="1" t="e">
        <f>BB387-#REF!</f>
        <v>#REF!</v>
      </c>
      <c r="BC747" s="1" t="e">
        <f>BC387-#REF!</f>
        <v>#REF!</v>
      </c>
      <c r="BD747" s="1" t="e">
        <f>BD387-#REF!</f>
        <v>#REF!</v>
      </c>
      <c r="BE747" s="1" t="e">
        <f>BE387-#REF!</f>
        <v>#REF!</v>
      </c>
      <c r="BF747" s="1" t="e">
        <f>BF387-#REF!</f>
        <v>#REF!</v>
      </c>
      <c r="BG747" s="1" t="e">
        <f>BG387-#REF!</f>
        <v>#REF!</v>
      </c>
      <c r="BH747" s="1" t="e">
        <f>BH387-#REF!</f>
        <v>#REF!</v>
      </c>
      <c r="BI747" s="1" t="e">
        <f>BI387-#REF!</f>
        <v>#REF!</v>
      </c>
      <c r="BJ747" s="1" t="e">
        <f>BJ387-#REF!</f>
        <v>#REF!</v>
      </c>
      <c r="BK747" s="1" t="e">
        <f>BK387-#REF!</f>
        <v>#REF!</v>
      </c>
      <c r="BL747" s="1" t="e">
        <f>BL387-#REF!</f>
        <v>#REF!</v>
      </c>
      <c r="BM747" s="1" t="e">
        <f>BM387-#REF!</f>
        <v>#REF!</v>
      </c>
      <c r="BN747" s="1" t="e">
        <f>BN387-#REF!</f>
        <v>#REF!</v>
      </c>
      <c r="BO747" s="1" t="e">
        <f>BO387-#REF!</f>
        <v>#REF!</v>
      </c>
      <c r="BP747" s="1" t="e">
        <f>BP387-#REF!</f>
        <v>#REF!</v>
      </c>
      <c r="BQ747" s="1" t="e">
        <f>BQ387-#REF!</f>
        <v>#REF!</v>
      </c>
      <c r="BR747" s="1" t="e">
        <f>BR387-#REF!</f>
        <v>#REF!</v>
      </c>
      <c r="BS747" s="1" t="e">
        <f>BS387-#REF!</f>
        <v>#REF!</v>
      </c>
      <c r="BT747" s="1" t="e">
        <f>BT387-#REF!</f>
        <v>#REF!</v>
      </c>
      <c r="BU747" s="1" t="e">
        <f>BU387-#REF!</f>
        <v>#REF!</v>
      </c>
      <c r="BV747" s="1" t="e">
        <f>BV387-#REF!</f>
        <v>#REF!</v>
      </c>
    </row>
    <row r="748" spans="7:74" hidden="1" x14ac:dyDescent="0.35">
      <c r="G748" s="1" t="e">
        <f>G388-#REF!</f>
        <v>#REF!</v>
      </c>
      <c r="H748" s="1" t="e">
        <f>H388-#REF!</f>
        <v>#REF!</v>
      </c>
      <c r="I748" s="1" t="e">
        <f>I388-#REF!</f>
        <v>#REF!</v>
      </c>
      <c r="J748" s="1" t="e">
        <f>J388-#REF!</f>
        <v>#REF!</v>
      </c>
      <c r="K748" s="1" t="e">
        <f>K388-#REF!</f>
        <v>#REF!</v>
      </c>
      <c r="L748" s="1" t="e">
        <f>L388-#REF!</f>
        <v>#REF!</v>
      </c>
      <c r="M748" s="1" t="e">
        <f>M388-#REF!</f>
        <v>#REF!</v>
      </c>
      <c r="N748" s="1" t="e">
        <f>N388-#REF!</f>
        <v>#REF!</v>
      </c>
      <c r="O748" s="1" t="e">
        <f>O388-#REF!</f>
        <v>#REF!</v>
      </c>
      <c r="P748" s="1" t="e">
        <f>P388-#REF!</f>
        <v>#REF!</v>
      </c>
      <c r="Q748" s="1" t="e">
        <f>Q388-#REF!</f>
        <v>#REF!</v>
      </c>
      <c r="R748" s="1" t="e">
        <f>R388-#REF!</f>
        <v>#REF!</v>
      </c>
      <c r="S748" s="1" t="e">
        <f>S388-#REF!</f>
        <v>#REF!</v>
      </c>
      <c r="T748" s="1" t="e">
        <f>T388-#REF!</f>
        <v>#REF!</v>
      </c>
      <c r="U748" s="1" t="e">
        <f>U388-#REF!</f>
        <v>#REF!</v>
      </c>
      <c r="V748" s="1" t="e">
        <f>V388-#REF!</f>
        <v>#REF!</v>
      </c>
      <c r="W748" s="1" t="e">
        <f>W388-#REF!</f>
        <v>#REF!</v>
      </c>
      <c r="X748" s="1" t="e">
        <f>X388-#REF!</f>
        <v>#REF!</v>
      </c>
      <c r="Y748" s="1" t="e">
        <f>Y388-#REF!</f>
        <v>#REF!</v>
      </c>
      <c r="Z748" s="1" t="e">
        <f>Z388-#REF!</f>
        <v>#REF!</v>
      </c>
      <c r="AA748" s="1" t="e">
        <f>AA388-#REF!</f>
        <v>#REF!</v>
      </c>
      <c r="AB748" s="1" t="e">
        <f>AB388-#REF!</f>
        <v>#REF!</v>
      </c>
      <c r="AC748" s="1" t="e">
        <f>AC388-#REF!</f>
        <v>#REF!</v>
      </c>
      <c r="AD748" s="1" t="e">
        <f>AD388-#REF!</f>
        <v>#REF!</v>
      </c>
      <c r="AE748" s="1" t="e">
        <f>AE388-#REF!</f>
        <v>#REF!</v>
      </c>
      <c r="AF748" s="1" t="e">
        <f>AF388-#REF!</f>
        <v>#REF!</v>
      </c>
      <c r="AG748" s="1" t="e">
        <f>AG388-#REF!</f>
        <v>#REF!</v>
      </c>
      <c r="AH748" s="1" t="e">
        <f>AH388-#REF!</f>
        <v>#REF!</v>
      </c>
      <c r="AI748" s="1" t="e">
        <f>AI388-#REF!</f>
        <v>#REF!</v>
      </c>
      <c r="AJ748" s="1" t="e">
        <f>AJ388-#REF!</f>
        <v>#REF!</v>
      </c>
      <c r="AK748" s="1" t="e">
        <f>AK388-#REF!</f>
        <v>#REF!</v>
      </c>
      <c r="AL748" s="1" t="e">
        <f>AL388-#REF!</f>
        <v>#REF!</v>
      </c>
      <c r="AM748" s="1" t="e">
        <f>AM388-#REF!</f>
        <v>#REF!</v>
      </c>
      <c r="AN748" s="1" t="e">
        <f>AN388-#REF!</f>
        <v>#REF!</v>
      </c>
      <c r="AO748" s="1" t="e">
        <f>AO388-#REF!</f>
        <v>#REF!</v>
      </c>
      <c r="AP748" s="1" t="e">
        <f>AP388-#REF!</f>
        <v>#REF!</v>
      </c>
      <c r="AQ748" s="1" t="e">
        <f>AQ388-#REF!</f>
        <v>#REF!</v>
      </c>
      <c r="AR748" s="1" t="e">
        <f>AR388-#REF!</f>
        <v>#REF!</v>
      </c>
      <c r="AS748" s="1" t="e">
        <f>AS388-#REF!</f>
        <v>#REF!</v>
      </c>
      <c r="AT748" s="1" t="e">
        <f>AT388-#REF!</f>
        <v>#REF!</v>
      </c>
      <c r="AU748" s="1" t="e">
        <f>AU388-#REF!</f>
        <v>#REF!</v>
      </c>
      <c r="AV748" s="1" t="e">
        <f>AV388-#REF!</f>
        <v>#REF!</v>
      </c>
      <c r="AW748" s="1" t="e">
        <f>AW388-#REF!</f>
        <v>#REF!</v>
      </c>
      <c r="AX748" s="1" t="e">
        <f>AX388-#REF!</f>
        <v>#REF!</v>
      </c>
      <c r="AY748" s="1" t="e">
        <f>AY388-#REF!</f>
        <v>#REF!</v>
      </c>
      <c r="AZ748" s="1" t="e">
        <f>AZ388-#REF!</f>
        <v>#REF!</v>
      </c>
      <c r="BA748" s="1" t="e">
        <f>BA388-#REF!</f>
        <v>#REF!</v>
      </c>
      <c r="BB748" s="1" t="e">
        <f>BB388-#REF!</f>
        <v>#REF!</v>
      </c>
      <c r="BC748" s="1" t="e">
        <f>BC388-#REF!</f>
        <v>#REF!</v>
      </c>
      <c r="BD748" s="1" t="e">
        <f>BD388-#REF!</f>
        <v>#REF!</v>
      </c>
      <c r="BE748" s="1" t="e">
        <f>BE388-#REF!</f>
        <v>#REF!</v>
      </c>
      <c r="BF748" s="1" t="e">
        <f>BF388-#REF!</f>
        <v>#REF!</v>
      </c>
      <c r="BG748" s="1" t="e">
        <f>BG388-#REF!</f>
        <v>#REF!</v>
      </c>
      <c r="BH748" s="1" t="e">
        <f>BH388-#REF!</f>
        <v>#REF!</v>
      </c>
      <c r="BI748" s="1" t="e">
        <f>BI388-#REF!</f>
        <v>#REF!</v>
      </c>
      <c r="BJ748" s="1" t="e">
        <f>BJ388-#REF!</f>
        <v>#REF!</v>
      </c>
      <c r="BK748" s="1" t="e">
        <f>BK388-#REF!</f>
        <v>#REF!</v>
      </c>
      <c r="BL748" s="1" t="e">
        <f>BL388-#REF!</f>
        <v>#REF!</v>
      </c>
      <c r="BM748" s="1" t="e">
        <f>BM388-#REF!</f>
        <v>#REF!</v>
      </c>
      <c r="BN748" s="1" t="e">
        <f>BN388-#REF!</f>
        <v>#REF!</v>
      </c>
      <c r="BO748" s="1" t="e">
        <f>BO388-#REF!</f>
        <v>#REF!</v>
      </c>
      <c r="BP748" s="1" t="e">
        <f>BP388-#REF!</f>
        <v>#REF!</v>
      </c>
      <c r="BQ748" s="1" t="e">
        <f>BQ388-#REF!</f>
        <v>#REF!</v>
      </c>
      <c r="BR748" s="1" t="e">
        <f>BR388-#REF!</f>
        <v>#REF!</v>
      </c>
      <c r="BS748" s="1" t="e">
        <f>BS388-#REF!</f>
        <v>#REF!</v>
      </c>
      <c r="BT748" s="1" t="e">
        <f>BT388-#REF!</f>
        <v>#REF!</v>
      </c>
      <c r="BU748" s="1" t="e">
        <f>BU388-#REF!</f>
        <v>#REF!</v>
      </c>
      <c r="BV748" s="1" t="e">
        <f>BV388-#REF!</f>
        <v>#REF!</v>
      </c>
    </row>
    <row r="749" spans="7:74" hidden="1" x14ac:dyDescent="0.35">
      <c r="G749" s="1" t="e">
        <f>G389-#REF!</f>
        <v>#REF!</v>
      </c>
      <c r="H749" s="1" t="e">
        <f>H389-#REF!</f>
        <v>#REF!</v>
      </c>
      <c r="I749" s="1" t="e">
        <f>I389-#REF!</f>
        <v>#REF!</v>
      </c>
      <c r="J749" s="1" t="e">
        <f>J389-#REF!</f>
        <v>#REF!</v>
      </c>
      <c r="K749" s="1" t="e">
        <f>K389-#REF!</f>
        <v>#REF!</v>
      </c>
      <c r="L749" s="1" t="e">
        <f>L389-#REF!</f>
        <v>#REF!</v>
      </c>
      <c r="M749" s="1" t="e">
        <f>M389-#REF!</f>
        <v>#REF!</v>
      </c>
      <c r="N749" s="1" t="e">
        <f>N389-#REF!</f>
        <v>#REF!</v>
      </c>
      <c r="O749" s="1" t="e">
        <f>O389-#REF!</f>
        <v>#REF!</v>
      </c>
      <c r="P749" s="1" t="e">
        <f>P389-#REF!</f>
        <v>#REF!</v>
      </c>
      <c r="Q749" s="1" t="e">
        <f>Q389-#REF!</f>
        <v>#REF!</v>
      </c>
      <c r="R749" s="1" t="e">
        <f>R389-#REF!</f>
        <v>#REF!</v>
      </c>
      <c r="S749" s="1" t="e">
        <f>S389-#REF!</f>
        <v>#REF!</v>
      </c>
      <c r="T749" s="1" t="e">
        <f>T389-#REF!</f>
        <v>#REF!</v>
      </c>
      <c r="U749" s="1" t="e">
        <f>U389-#REF!</f>
        <v>#REF!</v>
      </c>
      <c r="V749" s="1" t="e">
        <f>V389-#REF!</f>
        <v>#REF!</v>
      </c>
      <c r="W749" s="1" t="e">
        <f>W389-#REF!</f>
        <v>#REF!</v>
      </c>
      <c r="X749" s="1" t="e">
        <f>X389-#REF!</f>
        <v>#REF!</v>
      </c>
      <c r="Y749" s="1" t="e">
        <f>Y389-#REF!</f>
        <v>#REF!</v>
      </c>
      <c r="Z749" s="1" t="e">
        <f>Z389-#REF!</f>
        <v>#REF!</v>
      </c>
      <c r="AA749" s="1" t="e">
        <f>AA389-#REF!</f>
        <v>#REF!</v>
      </c>
      <c r="AB749" s="1" t="e">
        <f>AB389-#REF!</f>
        <v>#REF!</v>
      </c>
      <c r="AC749" s="1" t="e">
        <f>AC389-#REF!</f>
        <v>#REF!</v>
      </c>
      <c r="AD749" s="1" t="e">
        <f>AD389-#REF!</f>
        <v>#REF!</v>
      </c>
      <c r="AE749" s="1" t="e">
        <f>AE389-#REF!</f>
        <v>#REF!</v>
      </c>
      <c r="AF749" s="1" t="e">
        <f>AF389-#REF!</f>
        <v>#REF!</v>
      </c>
      <c r="AG749" s="1" t="e">
        <f>AG389-#REF!</f>
        <v>#REF!</v>
      </c>
      <c r="AH749" s="1" t="e">
        <f>AH389-#REF!</f>
        <v>#REF!</v>
      </c>
      <c r="AI749" s="1" t="e">
        <f>AI389-#REF!</f>
        <v>#REF!</v>
      </c>
      <c r="AJ749" s="1" t="e">
        <f>AJ389-#REF!</f>
        <v>#REF!</v>
      </c>
      <c r="AK749" s="1" t="e">
        <f>AK389-#REF!</f>
        <v>#REF!</v>
      </c>
      <c r="AL749" s="1" t="e">
        <f>AL389-#REF!</f>
        <v>#REF!</v>
      </c>
      <c r="AM749" s="1" t="e">
        <f>AM389-#REF!</f>
        <v>#REF!</v>
      </c>
      <c r="AN749" s="1" t="e">
        <f>AN389-#REF!</f>
        <v>#REF!</v>
      </c>
      <c r="AO749" s="1" t="e">
        <f>AO389-#REF!</f>
        <v>#REF!</v>
      </c>
      <c r="AP749" s="1" t="e">
        <f>AP389-#REF!</f>
        <v>#REF!</v>
      </c>
      <c r="AQ749" s="1" t="e">
        <f>AQ389-#REF!</f>
        <v>#REF!</v>
      </c>
      <c r="AR749" s="1" t="e">
        <f>AR389-#REF!</f>
        <v>#REF!</v>
      </c>
      <c r="AS749" s="1" t="e">
        <f>AS389-#REF!</f>
        <v>#REF!</v>
      </c>
      <c r="AT749" s="1" t="e">
        <f>AT389-#REF!</f>
        <v>#REF!</v>
      </c>
      <c r="AU749" s="1" t="e">
        <f>AU389-#REF!</f>
        <v>#REF!</v>
      </c>
      <c r="AV749" s="1" t="e">
        <f>AV389-#REF!</f>
        <v>#REF!</v>
      </c>
      <c r="AW749" s="1" t="e">
        <f>AW389-#REF!</f>
        <v>#REF!</v>
      </c>
      <c r="AX749" s="1" t="e">
        <f>AX389-#REF!</f>
        <v>#REF!</v>
      </c>
      <c r="AY749" s="1" t="e">
        <f>AY389-#REF!</f>
        <v>#REF!</v>
      </c>
      <c r="AZ749" s="1" t="e">
        <f>AZ389-#REF!</f>
        <v>#REF!</v>
      </c>
      <c r="BA749" s="1" t="e">
        <f>BA389-#REF!</f>
        <v>#REF!</v>
      </c>
      <c r="BB749" s="1" t="e">
        <f>BB389-#REF!</f>
        <v>#REF!</v>
      </c>
      <c r="BC749" s="1" t="e">
        <f>BC389-#REF!</f>
        <v>#REF!</v>
      </c>
      <c r="BD749" s="1" t="e">
        <f>BD389-#REF!</f>
        <v>#REF!</v>
      </c>
      <c r="BE749" s="1" t="e">
        <f>BE389-#REF!</f>
        <v>#REF!</v>
      </c>
      <c r="BF749" s="1" t="e">
        <f>BF389-#REF!</f>
        <v>#REF!</v>
      </c>
      <c r="BG749" s="1" t="e">
        <f>BG389-#REF!</f>
        <v>#REF!</v>
      </c>
      <c r="BH749" s="1" t="e">
        <f>BH389-#REF!</f>
        <v>#REF!</v>
      </c>
      <c r="BI749" s="1" t="e">
        <f>BI389-#REF!</f>
        <v>#REF!</v>
      </c>
      <c r="BJ749" s="1" t="e">
        <f>BJ389-#REF!</f>
        <v>#REF!</v>
      </c>
      <c r="BK749" s="1" t="e">
        <f>BK389-#REF!</f>
        <v>#REF!</v>
      </c>
      <c r="BL749" s="1" t="e">
        <f>BL389-#REF!</f>
        <v>#REF!</v>
      </c>
      <c r="BM749" s="1" t="e">
        <f>BM389-#REF!</f>
        <v>#REF!</v>
      </c>
      <c r="BN749" s="1" t="e">
        <f>BN389-#REF!</f>
        <v>#REF!</v>
      </c>
      <c r="BO749" s="1" t="e">
        <f>BO389-#REF!</f>
        <v>#REF!</v>
      </c>
      <c r="BP749" s="1" t="e">
        <f>BP389-#REF!</f>
        <v>#REF!</v>
      </c>
      <c r="BQ749" s="1" t="e">
        <f>BQ389-#REF!</f>
        <v>#REF!</v>
      </c>
      <c r="BR749" s="1" t="e">
        <f>BR389-#REF!</f>
        <v>#REF!</v>
      </c>
      <c r="BS749" s="1" t="e">
        <f>BS389-#REF!</f>
        <v>#REF!</v>
      </c>
      <c r="BT749" s="1" t="e">
        <f>BT389-#REF!</f>
        <v>#REF!</v>
      </c>
      <c r="BU749" s="1" t="e">
        <f>BU389-#REF!</f>
        <v>#REF!</v>
      </c>
      <c r="BV749" s="1" t="e">
        <f>BV389-#REF!</f>
        <v>#REF!</v>
      </c>
    </row>
    <row r="750" spans="7:74" hidden="1" x14ac:dyDescent="0.35">
      <c r="G750" s="1" t="e">
        <f>G390-#REF!</f>
        <v>#REF!</v>
      </c>
      <c r="H750" s="1" t="e">
        <f>H390-#REF!</f>
        <v>#REF!</v>
      </c>
      <c r="I750" s="1" t="e">
        <f>I390-#REF!</f>
        <v>#REF!</v>
      </c>
      <c r="J750" s="1" t="e">
        <f>J390-#REF!</f>
        <v>#REF!</v>
      </c>
      <c r="K750" s="1" t="e">
        <f>K390-#REF!</f>
        <v>#REF!</v>
      </c>
      <c r="L750" s="1" t="e">
        <f>L390-#REF!</f>
        <v>#REF!</v>
      </c>
      <c r="M750" s="1" t="e">
        <f>M390-#REF!</f>
        <v>#REF!</v>
      </c>
      <c r="N750" s="1" t="e">
        <f>N390-#REF!</f>
        <v>#REF!</v>
      </c>
      <c r="O750" s="1" t="e">
        <f>O390-#REF!</f>
        <v>#REF!</v>
      </c>
      <c r="P750" s="1" t="e">
        <f>P390-#REF!</f>
        <v>#REF!</v>
      </c>
      <c r="Q750" s="1" t="e">
        <f>Q390-#REF!</f>
        <v>#REF!</v>
      </c>
      <c r="R750" s="1" t="e">
        <f>R390-#REF!</f>
        <v>#REF!</v>
      </c>
      <c r="S750" s="1" t="e">
        <f>S390-#REF!</f>
        <v>#REF!</v>
      </c>
      <c r="T750" s="1" t="e">
        <f>T390-#REF!</f>
        <v>#REF!</v>
      </c>
      <c r="U750" s="1" t="e">
        <f>U390-#REF!</f>
        <v>#REF!</v>
      </c>
      <c r="V750" s="1" t="e">
        <f>V390-#REF!</f>
        <v>#REF!</v>
      </c>
      <c r="W750" s="1" t="e">
        <f>W390-#REF!</f>
        <v>#REF!</v>
      </c>
      <c r="X750" s="1" t="e">
        <f>X390-#REF!</f>
        <v>#REF!</v>
      </c>
      <c r="Y750" s="1" t="e">
        <f>Y390-#REF!</f>
        <v>#REF!</v>
      </c>
      <c r="Z750" s="1" t="e">
        <f>Z390-#REF!</f>
        <v>#REF!</v>
      </c>
      <c r="AA750" s="1" t="e">
        <f>AA390-#REF!</f>
        <v>#REF!</v>
      </c>
      <c r="AB750" s="1" t="e">
        <f>AB390-#REF!</f>
        <v>#REF!</v>
      </c>
      <c r="AC750" s="1" t="e">
        <f>AC390-#REF!</f>
        <v>#REF!</v>
      </c>
      <c r="AD750" s="1" t="e">
        <f>AD390-#REF!</f>
        <v>#REF!</v>
      </c>
      <c r="AE750" s="1" t="e">
        <f>AE390-#REF!</f>
        <v>#REF!</v>
      </c>
      <c r="AF750" s="1" t="e">
        <f>AF390-#REF!</f>
        <v>#REF!</v>
      </c>
      <c r="AG750" s="1" t="e">
        <f>AG390-#REF!</f>
        <v>#REF!</v>
      </c>
      <c r="AH750" s="1" t="e">
        <f>AH390-#REF!</f>
        <v>#REF!</v>
      </c>
      <c r="AI750" s="1" t="e">
        <f>AI390-#REF!</f>
        <v>#REF!</v>
      </c>
      <c r="AJ750" s="1" t="e">
        <f>AJ390-#REF!</f>
        <v>#REF!</v>
      </c>
      <c r="AK750" s="1" t="e">
        <f>AK390-#REF!</f>
        <v>#REF!</v>
      </c>
      <c r="AL750" s="1" t="e">
        <f>AL390-#REF!</f>
        <v>#REF!</v>
      </c>
      <c r="AM750" s="1" t="e">
        <f>AM390-#REF!</f>
        <v>#REF!</v>
      </c>
      <c r="AN750" s="1" t="e">
        <f>AN390-#REF!</f>
        <v>#REF!</v>
      </c>
      <c r="AO750" s="1" t="e">
        <f>AO390-#REF!</f>
        <v>#REF!</v>
      </c>
      <c r="AP750" s="1" t="e">
        <f>AP390-#REF!</f>
        <v>#REF!</v>
      </c>
      <c r="AQ750" s="1" t="e">
        <f>AQ390-#REF!</f>
        <v>#REF!</v>
      </c>
      <c r="AR750" s="1" t="e">
        <f>AR390-#REF!</f>
        <v>#REF!</v>
      </c>
      <c r="AS750" s="1" t="e">
        <f>AS390-#REF!</f>
        <v>#REF!</v>
      </c>
      <c r="AT750" s="1" t="e">
        <f>AT390-#REF!</f>
        <v>#REF!</v>
      </c>
      <c r="AU750" s="1" t="e">
        <f>AU390-#REF!</f>
        <v>#REF!</v>
      </c>
      <c r="AV750" s="1" t="e">
        <f>AV390-#REF!</f>
        <v>#REF!</v>
      </c>
      <c r="AW750" s="1" t="e">
        <f>AW390-#REF!</f>
        <v>#REF!</v>
      </c>
      <c r="AX750" s="1" t="e">
        <f>AX390-#REF!</f>
        <v>#REF!</v>
      </c>
      <c r="AY750" s="1" t="e">
        <f>AY390-#REF!</f>
        <v>#REF!</v>
      </c>
      <c r="AZ750" s="1" t="e">
        <f>AZ390-#REF!</f>
        <v>#REF!</v>
      </c>
      <c r="BA750" s="1" t="e">
        <f>BA390-#REF!</f>
        <v>#REF!</v>
      </c>
      <c r="BB750" s="1" t="e">
        <f>BB390-#REF!</f>
        <v>#REF!</v>
      </c>
      <c r="BC750" s="1" t="e">
        <f>BC390-#REF!</f>
        <v>#REF!</v>
      </c>
      <c r="BD750" s="1" t="e">
        <f>BD390-#REF!</f>
        <v>#REF!</v>
      </c>
      <c r="BE750" s="1" t="e">
        <f>BE390-#REF!</f>
        <v>#REF!</v>
      </c>
      <c r="BF750" s="1" t="e">
        <f>BF390-#REF!</f>
        <v>#REF!</v>
      </c>
      <c r="BG750" s="1" t="e">
        <f>BG390-#REF!</f>
        <v>#REF!</v>
      </c>
      <c r="BH750" s="1" t="e">
        <f>BH390-#REF!</f>
        <v>#REF!</v>
      </c>
      <c r="BI750" s="1" t="e">
        <f>BI390-#REF!</f>
        <v>#REF!</v>
      </c>
      <c r="BJ750" s="1" t="e">
        <f>BJ390-#REF!</f>
        <v>#REF!</v>
      </c>
      <c r="BK750" s="1" t="e">
        <f>BK390-#REF!</f>
        <v>#REF!</v>
      </c>
      <c r="BL750" s="1" t="e">
        <f>BL390-#REF!</f>
        <v>#REF!</v>
      </c>
      <c r="BM750" s="1" t="e">
        <f>BM390-#REF!</f>
        <v>#REF!</v>
      </c>
      <c r="BN750" s="1" t="e">
        <f>BN390-#REF!</f>
        <v>#REF!</v>
      </c>
      <c r="BO750" s="1" t="e">
        <f>BO390-#REF!</f>
        <v>#REF!</v>
      </c>
      <c r="BP750" s="1" t="e">
        <f>BP390-#REF!</f>
        <v>#REF!</v>
      </c>
      <c r="BQ750" s="1" t="e">
        <f>BQ390-#REF!</f>
        <v>#REF!</v>
      </c>
      <c r="BR750" s="1" t="e">
        <f>BR390-#REF!</f>
        <v>#REF!</v>
      </c>
      <c r="BS750" s="1" t="e">
        <f>BS390-#REF!</f>
        <v>#REF!</v>
      </c>
      <c r="BT750" s="1" t="e">
        <f>BT390-#REF!</f>
        <v>#REF!</v>
      </c>
      <c r="BU750" s="1" t="e">
        <f>BU390-#REF!</f>
        <v>#REF!</v>
      </c>
      <c r="BV750" s="1" t="e">
        <f>BV390-#REF!</f>
        <v>#REF!</v>
      </c>
    </row>
    <row r="751" spans="7:74" hidden="1" x14ac:dyDescent="0.35">
      <c r="G751" s="1" t="e">
        <f>G391-#REF!</f>
        <v>#REF!</v>
      </c>
      <c r="H751" s="1" t="e">
        <f>H391-#REF!</f>
        <v>#REF!</v>
      </c>
      <c r="I751" s="1" t="e">
        <f>I391-#REF!</f>
        <v>#REF!</v>
      </c>
      <c r="J751" s="1" t="e">
        <f>J391-#REF!</f>
        <v>#REF!</v>
      </c>
      <c r="K751" s="1" t="e">
        <f>K391-#REF!</f>
        <v>#REF!</v>
      </c>
      <c r="L751" s="1" t="e">
        <f>L391-#REF!</f>
        <v>#REF!</v>
      </c>
      <c r="M751" s="1" t="e">
        <f>M391-#REF!</f>
        <v>#REF!</v>
      </c>
      <c r="N751" s="1" t="e">
        <f>N391-#REF!</f>
        <v>#REF!</v>
      </c>
      <c r="O751" s="1" t="e">
        <f>O391-#REF!</f>
        <v>#REF!</v>
      </c>
      <c r="P751" s="1" t="e">
        <f>P391-#REF!</f>
        <v>#REF!</v>
      </c>
      <c r="Q751" s="1" t="e">
        <f>Q391-#REF!</f>
        <v>#REF!</v>
      </c>
      <c r="R751" s="1" t="e">
        <f>R391-#REF!</f>
        <v>#REF!</v>
      </c>
      <c r="S751" s="1" t="e">
        <f>S391-#REF!</f>
        <v>#REF!</v>
      </c>
      <c r="T751" s="1" t="e">
        <f>T391-#REF!</f>
        <v>#REF!</v>
      </c>
      <c r="U751" s="1" t="e">
        <f>U391-#REF!</f>
        <v>#REF!</v>
      </c>
      <c r="V751" s="1" t="e">
        <f>V391-#REF!</f>
        <v>#REF!</v>
      </c>
      <c r="W751" s="1" t="e">
        <f>W391-#REF!</f>
        <v>#REF!</v>
      </c>
      <c r="X751" s="1" t="e">
        <f>X391-#REF!</f>
        <v>#REF!</v>
      </c>
      <c r="Y751" s="1" t="e">
        <f>Y391-#REF!</f>
        <v>#REF!</v>
      </c>
      <c r="Z751" s="1" t="e">
        <f>Z391-#REF!</f>
        <v>#REF!</v>
      </c>
      <c r="AA751" s="1" t="e">
        <f>AA391-#REF!</f>
        <v>#REF!</v>
      </c>
      <c r="AB751" s="1" t="e">
        <f>AB391-#REF!</f>
        <v>#REF!</v>
      </c>
      <c r="AC751" s="1" t="e">
        <f>AC391-#REF!</f>
        <v>#REF!</v>
      </c>
      <c r="AD751" s="1" t="e">
        <f>AD391-#REF!</f>
        <v>#REF!</v>
      </c>
      <c r="AE751" s="1" t="e">
        <f>AE391-#REF!</f>
        <v>#REF!</v>
      </c>
      <c r="AF751" s="1" t="e">
        <f>AF391-#REF!</f>
        <v>#REF!</v>
      </c>
      <c r="AG751" s="1" t="e">
        <f>AG391-#REF!</f>
        <v>#REF!</v>
      </c>
      <c r="AH751" s="1" t="e">
        <f>AH391-#REF!</f>
        <v>#REF!</v>
      </c>
      <c r="AI751" s="1" t="e">
        <f>AI391-#REF!</f>
        <v>#REF!</v>
      </c>
      <c r="AJ751" s="1" t="e">
        <f>AJ391-#REF!</f>
        <v>#REF!</v>
      </c>
      <c r="AK751" s="1" t="e">
        <f>AK391-#REF!</f>
        <v>#REF!</v>
      </c>
      <c r="AL751" s="1" t="e">
        <f>AL391-#REF!</f>
        <v>#REF!</v>
      </c>
      <c r="AM751" s="1" t="e">
        <f>AM391-#REF!</f>
        <v>#REF!</v>
      </c>
      <c r="AN751" s="1" t="e">
        <f>AN391-#REF!</f>
        <v>#REF!</v>
      </c>
      <c r="AO751" s="1" t="e">
        <f>AO391-#REF!</f>
        <v>#REF!</v>
      </c>
      <c r="AP751" s="1" t="e">
        <f>AP391-#REF!</f>
        <v>#REF!</v>
      </c>
      <c r="AQ751" s="1" t="e">
        <f>AQ391-#REF!</f>
        <v>#REF!</v>
      </c>
      <c r="AR751" s="1" t="e">
        <f>AR391-#REF!</f>
        <v>#REF!</v>
      </c>
      <c r="AS751" s="1" t="e">
        <f>AS391-#REF!</f>
        <v>#REF!</v>
      </c>
      <c r="AT751" s="1" t="e">
        <f>AT391-#REF!</f>
        <v>#REF!</v>
      </c>
      <c r="AU751" s="1" t="e">
        <f>AU391-#REF!</f>
        <v>#REF!</v>
      </c>
      <c r="AV751" s="1" t="e">
        <f>AV391-#REF!</f>
        <v>#REF!</v>
      </c>
      <c r="AW751" s="1" t="e">
        <f>AW391-#REF!</f>
        <v>#REF!</v>
      </c>
      <c r="AX751" s="1" t="e">
        <f>AX391-#REF!</f>
        <v>#REF!</v>
      </c>
      <c r="AY751" s="1" t="e">
        <f>AY391-#REF!</f>
        <v>#REF!</v>
      </c>
      <c r="AZ751" s="1" t="e">
        <f>AZ391-#REF!</f>
        <v>#REF!</v>
      </c>
      <c r="BA751" s="1" t="e">
        <f>BA391-#REF!</f>
        <v>#REF!</v>
      </c>
      <c r="BB751" s="1" t="e">
        <f>BB391-#REF!</f>
        <v>#REF!</v>
      </c>
      <c r="BC751" s="1" t="e">
        <f>BC391-#REF!</f>
        <v>#REF!</v>
      </c>
      <c r="BD751" s="1" t="e">
        <f>BD391-#REF!</f>
        <v>#REF!</v>
      </c>
      <c r="BE751" s="1" t="e">
        <f>BE391-#REF!</f>
        <v>#REF!</v>
      </c>
      <c r="BF751" s="1" t="e">
        <f>BF391-#REF!</f>
        <v>#REF!</v>
      </c>
      <c r="BG751" s="1" t="e">
        <f>BG391-#REF!</f>
        <v>#REF!</v>
      </c>
      <c r="BH751" s="1" t="e">
        <f>BH391-#REF!</f>
        <v>#REF!</v>
      </c>
      <c r="BI751" s="1" t="e">
        <f>BI391-#REF!</f>
        <v>#REF!</v>
      </c>
      <c r="BJ751" s="1" t="e">
        <f>BJ391-#REF!</f>
        <v>#REF!</v>
      </c>
      <c r="BK751" s="1" t="e">
        <f>BK391-#REF!</f>
        <v>#REF!</v>
      </c>
      <c r="BL751" s="1" t="e">
        <f>BL391-#REF!</f>
        <v>#REF!</v>
      </c>
      <c r="BM751" s="1" t="e">
        <f>BM391-#REF!</f>
        <v>#REF!</v>
      </c>
      <c r="BN751" s="1" t="e">
        <f>BN391-#REF!</f>
        <v>#REF!</v>
      </c>
      <c r="BO751" s="1" t="e">
        <f>BO391-#REF!</f>
        <v>#REF!</v>
      </c>
      <c r="BP751" s="1" t="e">
        <f>BP391-#REF!</f>
        <v>#REF!</v>
      </c>
      <c r="BQ751" s="1" t="e">
        <f>BQ391-#REF!</f>
        <v>#REF!</v>
      </c>
      <c r="BR751" s="1" t="e">
        <f>BR391-#REF!</f>
        <v>#REF!</v>
      </c>
      <c r="BS751" s="1" t="e">
        <f>BS391-#REF!</f>
        <v>#REF!</v>
      </c>
      <c r="BT751" s="1" t="e">
        <f>BT391-#REF!</f>
        <v>#REF!</v>
      </c>
      <c r="BU751" s="1" t="e">
        <f>BU391-#REF!</f>
        <v>#REF!</v>
      </c>
      <c r="BV751" s="1" t="e">
        <f>BV391-#REF!</f>
        <v>#REF!</v>
      </c>
    </row>
    <row r="752" spans="7:74" hidden="1" x14ac:dyDescent="0.35">
      <c r="G752" s="1" t="e">
        <f>G392-#REF!</f>
        <v>#REF!</v>
      </c>
      <c r="H752" s="1" t="e">
        <f>H392-#REF!</f>
        <v>#REF!</v>
      </c>
      <c r="I752" s="1" t="e">
        <f>I392-#REF!</f>
        <v>#REF!</v>
      </c>
      <c r="J752" s="1" t="e">
        <f>J392-#REF!</f>
        <v>#REF!</v>
      </c>
      <c r="K752" s="1" t="e">
        <f>K392-#REF!</f>
        <v>#REF!</v>
      </c>
      <c r="L752" s="1" t="e">
        <f>L392-#REF!</f>
        <v>#REF!</v>
      </c>
      <c r="M752" s="1" t="e">
        <f>M392-#REF!</f>
        <v>#REF!</v>
      </c>
      <c r="N752" s="1" t="e">
        <f>N392-#REF!</f>
        <v>#REF!</v>
      </c>
      <c r="O752" s="1" t="e">
        <f>O392-#REF!</f>
        <v>#REF!</v>
      </c>
      <c r="P752" s="1" t="e">
        <f>P392-#REF!</f>
        <v>#REF!</v>
      </c>
      <c r="Q752" s="1" t="e">
        <f>Q392-#REF!</f>
        <v>#REF!</v>
      </c>
      <c r="R752" s="1" t="e">
        <f>R392-#REF!</f>
        <v>#REF!</v>
      </c>
      <c r="S752" s="1" t="e">
        <f>S392-#REF!</f>
        <v>#REF!</v>
      </c>
      <c r="T752" s="1" t="e">
        <f>T392-#REF!</f>
        <v>#REF!</v>
      </c>
      <c r="U752" s="1" t="e">
        <f>U392-#REF!</f>
        <v>#REF!</v>
      </c>
      <c r="V752" s="1" t="e">
        <f>V392-#REF!</f>
        <v>#REF!</v>
      </c>
      <c r="W752" s="1" t="e">
        <f>W392-#REF!</f>
        <v>#REF!</v>
      </c>
      <c r="X752" s="1" t="e">
        <f>X392-#REF!</f>
        <v>#REF!</v>
      </c>
      <c r="Y752" s="1" t="e">
        <f>Y392-#REF!</f>
        <v>#REF!</v>
      </c>
      <c r="Z752" s="1" t="e">
        <f>Z392-#REF!</f>
        <v>#REF!</v>
      </c>
      <c r="AA752" s="1" t="e">
        <f>AA392-#REF!</f>
        <v>#REF!</v>
      </c>
      <c r="AB752" s="1" t="e">
        <f>AB392-#REF!</f>
        <v>#REF!</v>
      </c>
      <c r="AC752" s="1" t="e">
        <f>AC392-#REF!</f>
        <v>#REF!</v>
      </c>
      <c r="AD752" s="1" t="e">
        <f>AD392-#REF!</f>
        <v>#REF!</v>
      </c>
      <c r="AE752" s="1" t="e">
        <f>AE392-#REF!</f>
        <v>#REF!</v>
      </c>
      <c r="AF752" s="1" t="e">
        <f>AF392-#REF!</f>
        <v>#REF!</v>
      </c>
      <c r="AG752" s="1" t="e">
        <f>AG392-#REF!</f>
        <v>#REF!</v>
      </c>
      <c r="AH752" s="1" t="e">
        <f>AH392-#REF!</f>
        <v>#REF!</v>
      </c>
      <c r="AI752" s="1" t="e">
        <f>AI392-#REF!</f>
        <v>#REF!</v>
      </c>
      <c r="AJ752" s="1" t="e">
        <f>AJ392-#REF!</f>
        <v>#REF!</v>
      </c>
      <c r="AK752" s="1" t="e">
        <f>AK392-#REF!</f>
        <v>#REF!</v>
      </c>
      <c r="AL752" s="1" t="e">
        <f>AL392-#REF!</f>
        <v>#REF!</v>
      </c>
      <c r="AM752" s="1" t="e">
        <f>AM392-#REF!</f>
        <v>#REF!</v>
      </c>
      <c r="AN752" s="1" t="e">
        <f>AN392-#REF!</f>
        <v>#REF!</v>
      </c>
      <c r="AO752" s="1" t="e">
        <f>AO392-#REF!</f>
        <v>#REF!</v>
      </c>
      <c r="AP752" s="1" t="e">
        <f>AP392-#REF!</f>
        <v>#REF!</v>
      </c>
      <c r="AQ752" s="1" t="e">
        <f>AQ392-#REF!</f>
        <v>#REF!</v>
      </c>
      <c r="AR752" s="1" t="e">
        <f>AR392-#REF!</f>
        <v>#REF!</v>
      </c>
      <c r="AS752" s="1" t="e">
        <f>AS392-#REF!</f>
        <v>#REF!</v>
      </c>
      <c r="AT752" s="1" t="e">
        <f>AT392-#REF!</f>
        <v>#REF!</v>
      </c>
      <c r="AU752" s="1" t="e">
        <f>AU392-#REF!</f>
        <v>#REF!</v>
      </c>
      <c r="AV752" s="1" t="e">
        <f>AV392-#REF!</f>
        <v>#REF!</v>
      </c>
      <c r="AW752" s="1" t="e">
        <f>AW392-#REF!</f>
        <v>#REF!</v>
      </c>
      <c r="AX752" s="1" t="e">
        <f>AX392-#REF!</f>
        <v>#REF!</v>
      </c>
      <c r="AY752" s="1" t="e">
        <f>AY392-#REF!</f>
        <v>#REF!</v>
      </c>
      <c r="AZ752" s="1" t="e">
        <f>AZ392-#REF!</f>
        <v>#REF!</v>
      </c>
      <c r="BA752" s="1" t="e">
        <f>BA392-#REF!</f>
        <v>#REF!</v>
      </c>
      <c r="BB752" s="1" t="e">
        <f>BB392-#REF!</f>
        <v>#REF!</v>
      </c>
      <c r="BC752" s="1" t="e">
        <f>BC392-#REF!</f>
        <v>#REF!</v>
      </c>
      <c r="BD752" s="1" t="e">
        <f>BD392-#REF!</f>
        <v>#REF!</v>
      </c>
      <c r="BE752" s="1" t="e">
        <f>BE392-#REF!</f>
        <v>#REF!</v>
      </c>
      <c r="BF752" s="1" t="e">
        <f>BF392-#REF!</f>
        <v>#REF!</v>
      </c>
      <c r="BG752" s="1" t="e">
        <f>BG392-#REF!</f>
        <v>#REF!</v>
      </c>
      <c r="BH752" s="1" t="e">
        <f>BH392-#REF!</f>
        <v>#REF!</v>
      </c>
      <c r="BI752" s="1" t="e">
        <f>BI392-#REF!</f>
        <v>#REF!</v>
      </c>
      <c r="BJ752" s="1" t="e">
        <f>BJ392-#REF!</f>
        <v>#REF!</v>
      </c>
      <c r="BK752" s="1" t="e">
        <f>BK392-#REF!</f>
        <v>#REF!</v>
      </c>
      <c r="BL752" s="1" t="e">
        <f>BL392-#REF!</f>
        <v>#REF!</v>
      </c>
      <c r="BM752" s="1" t="e">
        <f>BM392-#REF!</f>
        <v>#REF!</v>
      </c>
      <c r="BN752" s="1" t="e">
        <f>BN392-#REF!</f>
        <v>#REF!</v>
      </c>
      <c r="BO752" s="1" t="e">
        <f>BO392-#REF!</f>
        <v>#REF!</v>
      </c>
      <c r="BP752" s="1" t="e">
        <f>BP392-#REF!</f>
        <v>#REF!</v>
      </c>
      <c r="BQ752" s="1" t="e">
        <f>BQ392-#REF!</f>
        <v>#REF!</v>
      </c>
      <c r="BR752" s="1" t="e">
        <f>BR392-#REF!</f>
        <v>#REF!</v>
      </c>
      <c r="BS752" s="1" t="e">
        <f>BS392-#REF!</f>
        <v>#REF!</v>
      </c>
      <c r="BT752" s="1" t="e">
        <f>BT392-#REF!</f>
        <v>#REF!</v>
      </c>
      <c r="BU752" s="1" t="e">
        <f>BU392-#REF!</f>
        <v>#REF!</v>
      </c>
      <c r="BV752" s="1" t="e">
        <f>BV392-#REF!</f>
        <v>#REF!</v>
      </c>
    </row>
    <row r="753" spans="7:74" hidden="1" x14ac:dyDescent="0.35">
      <c r="G753" s="1" t="e">
        <f>G393-#REF!</f>
        <v>#REF!</v>
      </c>
      <c r="H753" s="1" t="e">
        <f>H393-#REF!</f>
        <v>#REF!</v>
      </c>
      <c r="I753" s="1" t="e">
        <f>I393-#REF!</f>
        <v>#REF!</v>
      </c>
      <c r="J753" s="1" t="e">
        <f>J393-#REF!</f>
        <v>#REF!</v>
      </c>
      <c r="K753" s="1" t="e">
        <f>K393-#REF!</f>
        <v>#REF!</v>
      </c>
      <c r="L753" s="1" t="e">
        <f>L393-#REF!</f>
        <v>#REF!</v>
      </c>
      <c r="M753" s="1" t="e">
        <f>M393-#REF!</f>
        <v>#REF!</v>
      </c>
      <c r="N753" s="1" t="e">
        <f>N393-#REF!</f>
        <v>#REF!</v>
      </c>
      <c r="O753" s="1" t="e">
        <f>O393-#REF!</f>
        <v>#REF!</v>
      </c>
      <c r="P753" s="1" t="e">
        <f>P393-#REF!</f>
        <v>#REF!</v>
      </c>
      <c r="Q753" s="1" t="e">
        <f>Q393-#REF!</f>
        <v>#REF!</v>
      </c>
      <c r="R753" s="1" t="e">
        <f>R393-#REF!</f>
        <v>#REF!</v>
      </c>
      <c r="S753" s="1" t="e">
        <f>S393-#REF!</f>
        <v>#REF!</v>
      </c>
      <c r="T753" s="1" t="e">
        <f>T393-#REF!</f>
        <v>#REF!</v>
      </c>
      <c r="U753" s="1" t="e">
        <f>U393-#REF!</f>
        <v>#REF!</v>
      </c>
      <c r="V753" s="1" t="e">
        <f>V393-#REF!</f>
        <v>#REF!</v>
      </c>
      <c r="W753" s="1" t="e">
        <f>W393-#REF!</f>
        <v>#REF!</v>
      </c>
      <c r="X753" s="1" t="e">
        <f>X393-#REF!</f>
        <v>#REF!</v>
      </c>
      <c r="Y753" s="1" t="e">
        <f>Y393-#REF!</f>
        <v>#REF!</v>
      </c>
      <c r="Z753" s="1" t="e">
        <f>Z393-#REF!</f>
        <v>#REF!</v>
      </c>
      <c r="AA753" s="1" t="e">
        <f>AA393-#REF!</f>
        <v>#REF!</v>
      </c>
      <c r="AB753" s="1" t="e">
        <f>AB393-#REF!</f>
        <v>#REF!</v>
      </c>
      <c r="AC753" s="1" t="e">
        <f>AC393-#REF!</f>
        <v>#REF!</v>
      </c>
      <c r="AD753" s="1" t="e">
        <f>AD393-#REF!</f>
        <v>#REF!</v>
      </c>
      <c r="AE753" s="1" t="e">
        <f>AE393-#REF!</f>
        <v>#REF!</v>
      </c>
      <c r="AF753" s="1" t="e">
        <f>AF393-#REF!</f>
        <v>#REF!</v>
      </c>
      <c r="AG753" s="1" t="e">
        <f>AG393-#REF!</f>
        <v>#REF!</v>
      </c>
      <c r="AH753" s="1" t="e">
        <f>AH393-#REF!</f>
        <v>#REF!</v>
      </c>
      <c r="AI753" s="1" t="e">
        <f>AI393-#REF!</f>
        <v>#REF!</v>
      </c>
      <c r="AJ753" s="1" t="e">
        <f>AJ393-#REF!</f>
        <v>#REF!</v>
      </c>
      <c r="AK753" s="1" t="e">
        <f>AK393-#REF!</f>
        <v>#REF!</v>
      </c>
      <c r="AL753" s="1" t="e">
        <f>AL393-#REF!</f>
        <v>#REF!</v>
      </c>
      <c r="AM753" s="1" t="e">
        <f>AM393-#REF!</f>
        <v>#REF!</v>
      </c>
      <c r="AN753" s="1" t="e">
        <f>AN393-#REF!</f>
        <v>#REF!</v>
      </c>
      <c r="AO753" s="1" t="e">
        <f>AO393-#REF!</f>
        <v>#REF!</v>
      </c>
      <c r="AP753" s="1" t="e">
        <f>AP393-#REF!</f>
        <v>#REF!</v>
      </c>
      <c r="AQ753" s="1" t="e">
        <f>AQ393-#REF!</f>
        <v>#REF!</v>
      </c>
      <c r="AR753" s="1" t="e">
        <f>AR393-#REF!</f>
        <v>#REF!</v>
      </c>
      <c r="AS753" s="1" t="e">
        <f>AS393-#REF!</f>
        <v>#REF!</v>
      </c>
      <c r="AT753" s="1" t="e">
        <f>AT393-#REF!</f>
        <v>#REF!</v>
      </c>
      <c r="AU753" s="1" t="e">
        <f>AU393-#REF!</f>
        <v>#REF!</v>
      </c>
      <c r="AV753" s="1" t="e">
        <f>AV393-#REF!</f>
        <v>#REF!</v>
      </c>
      <c r="AW753" s="1" t="e">
        <f>AW393-#REF!</f>
        <v>#REF!</v>
      </c>
      <c r="AX753" s="1" t="e">
        <f>AX393-#REF!</f>
        <v>#REF!</v>
      </c>
      <c r="AY753" s="1" t="e">
        <f>AY393-#REF!</f>
        <v>#REF!</v>
      </c>
      <c r="AZ753" s="1" t="e">
        <f>AZ393-#REF!</f>
        <v>#REF!</v>
      </c>
      <c r="BA753" s="1" t="e">
        <f>BA393-#REF!</f>
        <v>#REF!</v>
      </c>
      <c r="BB753" s="1" t="e">
        <f>BB393-#REF!</f>
        <v>#REF!</v>
      </c>
      <c r="BC753" s="1" t="e">
        <f>BC393-#REF!</f>
        <v>#REF!</v>
      </c>
      <c r="BD753" s="1" t="e">
        <f>BD393-#REF!</f>
        <v>#REF!</v>
      </c>
      <c r="BE753" s="1" t="e">
        <f>BE393-#REF!</f>
        <v>#REF!</v>
      </c>
      <c r="BF753" s="1" t="e">
        <f>BF393-#REF!</f>
        <v>#REF!</v>
      </c>
      <c r="BG753" s="1" t="e">
        <f>BG393-#REF!</f>
        <v>#REF!</v>
      </c>
      <c r="BH753" s="1" t="e">
        <f>BH393-#REF!</f>
        <v>#REF!</v>
      </c>
      <c r="BI753" s="1" t="e">
        <f>BI393-#REF!</f>
        <v>#REF!</v>
      </c>
      <c r="BJ753" s="1" t="e">
        <f>BJ393-#REF!</f>
        <v>#REF!</v>
      </c>
      <c r="BK753" s="1" t="e">
        <f>BK393-#REF!</f>
        <v>#REF!</v>
      </c>
      <c r="BL753" s="1" t="e">
        <f>BL393-#REF!</f>
        <v>#REF!</v>
      </c>
      <c r="BM753" s="1" t="e">
        <f>BM393-#REF!</f>
        <v>#REF!</v>
      </c>
      <c r="BN753" s="1" t="e">
        <f>BN393-#REF!</f>
        <v>#REF!</v>
      </c>
      <c r="BO753" s="1" t="e">
        <f>BO393-#REF!</f>
        <v>#REF!</v>
      </c>
      <c r="BP753" s="1" t="e">
        <f>BP393-#REF!</f>
        <v>#REF!</v>
      </c>
      <c r="BQ753" s="1" t="e">
        <f>BQ393-#REF!</f>
        <v>#REF!</v>
      </c>
      <c r="BR753" s="1" t="e">
        <f>BR393-#REF!</f>
        <v>#REF!</v>
      </c>
      <c r="BS753" s="1" t="e">
        <f>BS393-#REF!</f>
        <v>#REF!</v>
      </c>
      <c r="BT753" s="1" t="e">
        <f>BT393-#REF!</f>
        <v>#REF!</v>
      </c>
      <c r="BU753" s="1" t="e">
        <f>BU393-#REF!</f>
        <v>#REF!</v>
      </c>
      <c r="BV753" s="1" t="e">
        <f>BV393-#REF!</f>
        <v>#REF!</v>
      </c>
    </row>
    <row r="754" spans="7:74" hidden="1" x14ac:dyDescent="0.35">
      <c r="G754" s="1" t="e">
        <f>G394-#REF!</f>
        <v>#REF!</v>
      </c>
      <c r="H754" s="1" t="e">
        <f>H394-#REF!</f>
        <v>#REF!</v>
      </c>
      <c r="I754" s="1" t="e">
        <f>I394-#REF!</f>
        <v>#REF!</v>
      </c>
      <c r="J754" s="1" t="e">
        <f>J394-#REF!</f>
        <v>#REF!</v>
      </c>
      <c r="K754" s="1" t="e">
        <f>K394-#REF!</f>
        <v>#REF!</v>
      </c>
      <c r="L754" s="1" t="e">
        <f>L394-#REF!</f>
        <v>#REF!</v>
      </c>
      <c r="M754" s="1" t="e">
        <f>M394-#REF!</f>
        <v>#REF!</v>
      </c>
      <c r="N754" s="1" t="e">
        <f>N394-#REF!</f>
        <v>#REF!</v>
      </c>
      <c r="O754" s="1" t="e">
        <f>O394-#REF!</f>
        <v>#REF!</v>
      </c>
      <c r="P754" s="1" t="e">
        <f>P394-#REF!</f>
        <v>#REF!</v>
      </c>
      <c r="Q754" s="1" t="e">
        <f>Q394-#REF!</f>
        <v>#REF!</v>
      </c>
      <c r="R754" s="1" t="e">
        <f>R394-#REF!</f>
        <v>#REF!</v>
      </c>
      <c r="S754" s="1" t="e">
        <f>S394-#REF!</f>
        <v>#REF!</v>
      </c>
      <c r="T754" s="1" t="e">
        <f>T394-#REF!</f>
        <v>#REF!</v>
      </c>
      <c r="U754" s="1" t="e">
        <f>U394-#REF!</f>
        <v>#REF!</v>
      </c>
      <c r="V754" s="1" t="e">
        <f>V394-#REF!</f>
        <v>#REF!</v>
      </c>
      <c r="W754" s="1" t="e">
        <f>W394-#REF!</f>
        <v>#REF!</v>
      </c>
      <c r="X754" s="1" t="e">
        <f>X394-#REF!</f>
        <v>#REF!</v>
      </c>
      <c r="Y754" s="1" t="e">
        <f>Y394-#REF!</f>
        <v>#REF!</v>
      </c>
      <c r="Z754" s="1" t="e">
        <f>Z394-#REF!</f>
        <v>#REF!</v>
      </c>
      <c r="AA754" s="1" t="e">
        <f>AA394-#REF!</f>
        <v>#REF!</v>
      </c>
      <c r="AB754" s="1" t="e">
        <f>AB394-#REF!</f>
        <v>#REF!</v>
      </c>
      <c r="AC754" s="1" t="e">
        <f>AC394-#REF!</f>
        <v>#REF!</v>
      </c>
      <c r="AD754" s="1" t="e">
        <f>AD394-#REF!</f>
        <v>#REF!</v>
      </c>
      <c r="AE754" s="1" t="e">
        <f>AE394-#REF!</f>
        <v>#REF!</v>
      </c>
      <c r="AF754" s="1" t="e">
        <f>AF394-#REF!</f>
        <v>#REF!</v>
      </c>
      <c r="AG754" s="1" t="e">
        <f>AG394-#REF!</f>
        <v>#REF!</v>
      </c>
      <c r="AH754" s="1" t="e">
        <f>AH394-#REF!</f>
        <v>#REF!</v>
      </c>
      <c r="AI754" s="1" t="e">
        <f>AI394-#REF!</f>
        <v>#REF!</v>
      </c>
      <c r="AJ754" s="1" t="e">
        <f>AJ394-#REF!</f>
        <v>#REF!</v>
      </c>
      <c r="AK754" s="1" t="e">
        <f>AK394-#REF!</f>
        <v>#REF!</v>
      </c>
      <c r="AL754" s="1" t="e">
        <f>AL394-#REF!</f>
        <v>#REF!</v>
      </c>
      <c r="AM754" s="1" t="e">
        <f>AM394-#REF!</f>
        <v>#REF!</v>
      </c>
      <c r="AN754" s="1" t="e">
        <f>AN394-#REF!</f>
        <v>#REF!</v>
      </c>
      <c r="AO754" s="1" t="e">
        <f>AO394-#REF!</f>
        <v>#REF!</v>
      </c>
      <c r="AP754" s="1" t="e">
        <f>AP394-#REF!</f>
        <v>#REF!</v>
      </c>
      <c r="AQ754" s="1" t="e">
        <f>AQ394-#REF!</f>
        <v>#REF!</v>
      </c>
      <c r="AR754" s="1" t="e">
        <f>AR394-#REF!</f>
        <v>#REF!</v>
      </c>
      <c r="AS754" s="1" t="e">
        <f>AS394-#REF!</f>
        <v>#REF!</v>
      </c>
      <c r="AT754" s="1" t="e">
        <f>AT394-#REF!</f>
        <v>#REF!</v>
      </c>
      <c r="AU754" s="1" t="e">
        <f>AU394-#REF!</f>
        <v>#REF!</v>
      </c>
      <c r="AV754" s="1" t="e">
        <f>AV394-#REF!</f>
        <v>#REF!</v>
      </c>
      <c r="AW754" s="1" t="e">
        <f>AW394-#REF!</f>
        <v>#REF!</v>
      </c>
      <c r="AX754" s="1" t="e">
        <f>AX394-#REF!</f>
        <v>#REF!</v>
      </c>
      <c r="AY754" s="1" t="e">
        <f>AY394-#REF!</f>
        <v>#REF!</v>
      </c>
      <c r="AZ754" s="1" t="e">
        <f>AZ394-#REF!</f>
        <v>#REF!</v>
      </c>
      <c r="BA754" s="1" t="e">
        <f>BA394-#REF!</f>
        <v>#REF!</v>
      </c>
      <c r="BB754" s="1" t="e">
        <f>BB394-#REF!</f>
        <v>#REF!</v>
      </c>
      <c r="BC754" s="1" t="e">
        <f>BC394-#REF!</f>
        <v>#REF!</v>
      </c>
      <c r="BD754" s="1" t="e">
        <f>BD394-#REF!</f>
        <v>#REF!</v>
      </c>
      <c r="BE754" s="1" t="e">
        <f>BE394-#REF!</f>
        <v>#REF!</v>
      </c>
      <c r="BF754" s="1" t="e">
        <f>BF394-#REF!</f>
        <v>#REF!</v>
      </c>
      <c r="BG754" s="1" t="e">
        <f>BG394-#REF!</f>
        <v>#REF!</v>
      </c>
      <c r="BH754" s="1" t="e">
        <f>BH394-#REF!</f>
        <v>#REF!</v>
      </c>
      <c r="BI754" s="1" t="e">
        <f>BI394-#REF!</f>
        <v>#REF!</v>
      </c>
      <c r="BJ754" s="1" t="e">
        <f>BJ394-#REF!</f>
        <v>#REF!</v>
      </c>
      <c r="BK754" s="1" t="e">
        <f>BK394-#REF!</f>
        <v>#REF!</v>
      </c>
      <c r="BL754" s="1" t="e">
        <f>BL394-#REF!</f>
        <v>#REF!</v>
      </c>
      <c r="BM754" s="1" t="e">
        <f>BM394-#REF!</f>
        <v>#REF!</v>
      </c>
      <c r="BN754" s="1" t="e">
        <f>BN394-#REF!</f>
        <v>#REF!</v>
      </c>
      <c r="BO754" s="1" t="e">
        <f>BO394-#REF!</f>
        <v>#REF!</v>
      </c>
      <c r="BP754" s="1" t="e">
        <f>BP394-#REF!</f>
        <v>#REF!</v>
      </c>
      <c r="BQ754" s="1" t="e">
        <f>BQ394-#REF!</f>
        <v>#REF!</v>
      </c>
      <c r="BR754" s="1" t="e">
        <f>BR394-#REF!</f>
        <v>#REF!</v>
      </c>
      <c r="BS754" s="1" t="e">
        <f>BS394-#REF!</f>
        <v>#REF!</v>
      </c>
      <c r="BT754" s="1" t="e">
        <f>BT394-#REF!</f>
        <v>#REF!</v>
      </c>
      <c r="BU754" s="1" t="e">
        <f>BU394-#REF!</f>
        <v>#REF!</v>
      </c>
      <c r="BV754" s="1" t="e">
        <f>BV394-#REF!</f>
        <v>#REF!</v>
      </c>
    </row>
    <row r="755" spans="7:74" hidden="1" x14ac:dyDescent="0.35">
      <c r="G755" s="1" t="e">
        <f>G395-#REF!</f>
        <v>#REF!</v>
      </c>
      <c r="H755" s="1" t="e">
        <f>H395-#REF!</f>
        <v>#REF!</v>
      </c>
      <c r="I755" s="1" t="e">
        <f>I395-#REF!</f>
        <v>#REF!</v>
      </c>
      <c r="J755" s="1" t="e">
        <f>J395-#REF!</f>
        <v>#REF!</v>
      </c>
      <c r="K755" s="1" t="e">
        <f>K395-#REF!</f>
        <v>#REF!</v>
      </c>
      <c r="L755" s="1" t="e">
        <f>L395-#REF!</f>
        <v>#REF!</v>
      </c>
      <c r="M755" s="1" t="e">
        <f>M395-#REF!</f>
        <v>#REF!</v>
      </c>
      <c r="N755" s="1" t="e">
        <f>N395-#REF!</f>
        <v>#REF!</v>
      </c>
      <c r="O755" s="1" t="e">
        <f>O395-#REF!</f>
        <v>#REF!</v>
      </c>
      <c r="P755" s="1" t="e">
        <f>P395-#REF!</f>
        <v>#REF!</v>
      </c>
      <c r="Q755" s="1" t="e">
        <f>Q395-#REF!</f>
        <v>#REF!</v>
      </c>
      <c r="R755" s="1" t="e">
        <f>R395-#REF!</f>
        <v>#REF!</v>
      </c>
      <c r="S755" s="1" t="e">
        <f>S395-#REF!</f>
        <v>#REF!</v>
      </c>
      <c r="T755" s="1" t="e">
        <f>T395-#REF!</f>
        <v>#REF!</v>
      </c>
      <c r="U755" s="1" t="e">
        <f>U395-#REF!</f>
        <v>#REF!</v>
      </c>
      <c r="V755" s="1" t="e">
        <f>V395-#REF!</f>
        <v>#REF!</v>
      </c>
      <c r="W755" s="1" t="e">
        <f>W395-#REF!</f>
        <v>#REF!</v>
      </c>
      <c r="X755" s="1" t="e">
        <f>X395-#REF!</f>
        <v>#REF!</v>
      </c>
      <c r="Y755" s="1" t="e">
        <f>Y395-#REF!</f>
        <v>#REF!</v>
      </c>
      <c r="Z755" s="1" t="e">
        <f>Z395-#REF!</f>
        <v>#REF!</v>
      </c>
      <c r="AA755" s="1" t="e">
        <f>AA395-#REF!</f>
        <v>#REF!</v>
      </c>
      <c r="AB755" s="1" t="e">
        <f>AB395-#REF!</f>
        <v>#REF!</v>
      </c>
      <c r="AC755" s="1" t="e">
        <f>AC395-#REF!</f>
        <v>#REF!</v>
      </c>
      <c r="AD755" s="1" t="e">
        <f>AD395-#REF!</f>
        <v>#REF!</v>
      </c>
      <c r="AE755" s="1" t="e">
        <f>AE395-#REF!</f>
        <v>#REF!</v>
      </c>
      <c r="AF755" s="1" t="e">
        <f>AF395-#REF!</f>
        <v>#REF!</v>
      </c>
      <c r="AG755" s="1" t="e">
        <f>AG395-#REF!</f>
        <v>#REF!</v>
      </c>
      <c r="AH755" s="1" t="e">
        <f>AH395-#REF!</f>
        <v>#REF!</v>
      </c>
      <c r="AI755" s="1" t="e">
        <f>AI395-#REF!</f>
        <v>#REF!</v>
      </c>
      <c r="AJ755" s="1" t="e">
        <f>AJ395-#REF!</f>
        <v>#REF!</v>
      </c>
      <c r="AK755" s="1" t="e">
        <f>AK395-#REF!</f>
        <v>#REF!</v>
      </c>
      <c r="AL755" s="1" t="e">
        <f>AL395-#REF!</f>
        <v>#REF!</v>
      </c>
      <c r="AM755" s="1" t="e">
        <f>AM395-#REF!</f>
        <v>#REF!</v>
      </c>
      <c r="AN755" s="1" t="e">
        <f>AN395-#REF!</f>
        <v>#REF!</v>
      </c>
      <c r="AO755" s="1" t="e">
        <f>AO395-#REF!</f>
        <v>#REF!</v>
      </c>
      <c r="AP755" s="1" t="e">
        <f>AP395-#REF!</f>
        <v>#REF!</v>
      </c>
      <c r="AQ755" s="1" t="e">
        <f>AQ395-#REF!</f>
        <v>#REF!</v>
      </c>
      <c r="AR755" s="1" t="e">
        <f>AR395-#REF!</f>
        <v>#REF!</v>
      </c>
      <c r="AS755" s="1" t="e">
        <f>AS395-#REF!</f>
        <v>#REF!</v>
      </c>
      <c r="AT755" s="1" t="e">
        <f>AT395-#REF!</f>
        <v>#REF!</v>
      </c>
      <c r="AU755" s="1" t="e">
        <f>AU395-#REF!</f>
        <v>#REF!</v>
      </c>
      <c r="AV755" s="1" t="e">
        <f>AV395-#REF!</f>
        <v>#REF!</v>
      </c>
      <c r="AW755" s="1" t="e">
        <f>AW395-#REF!</f>
        <v>#REF!</v>
      </c>
      <c r="AX755" s="1" t="e">
        <f>AX395-#REF!</f>
        <v>#REF!</v>
      </c>
      <c r="AY755" s="1" t="e">
        <f>AY395-#REF!</f>
        <v>#REF!</v>
      </c>
      <c r="AZ755" s="1" t="e">
        <f>AZ395-#REF!</f>
        <v>#REF!</v>
      </c>
      <c r="BA755" s="1" t="e">
        <f>BA395-#REF!</f>
        <v>#REF!</v>
      </c>
      <c r="BB755" s="1" t="e">
        <f>BB395-#REF!</f>
        <v>#REF!</v>
      </c>
      <c r="BC755" s="1" t="e">
        <f>BC395-#REF!</f>
        <v>#REF!</v>
      </c>
      <c r="BD755" s="1" t="e">
        <f>BD395-#REF!</f>
        <v>#REF!</v>
      </c>
      <c r="BE755" s="1" t="e">
        <f>BE395-#REF!</f>
        <v>#REF!</v>
      </c>
      <c r="BF755" s="1" t="e">
        <f>BF395-#REF!</f>
        <v>#REF!</v>
      </c>
      <c r="BG755" s="1" t="e">
        <f>BG395-#REF!</f>
        <v>#REF!</v>
      </c>
      <c r="BH755" s="1" t="e">
        <f>BH395-#REF!</f>
        <v>#REF!</v>
      </c>
      <c r="BI755" s="1" t="e">
        <f>BI395-#REF!</f>
        <v>#REF!</v>
      </c>
      <c r="BJ755" s="1" t="e">
        <f>BJ395-#REF!</f>
        <v>#REF!</v>
      </c>
      <c r="BK755" s="1" t="e">
        <f>BK395-#REF!</f>
        <v>#REF!</v>
      </c>
      <c r="BL755" s="1" t="e">
        <f>BL395-#REF!</f>
        <v>#REF!</v>
      </c>
      <c r="BM755" s="1" t="e">
        <f>BM395-#REF!</f>
        <v>#REF!</v>
      </c>
      <c r="BN755" s="1" t="e">
        <f>BN395-#REF!</f>
        <v>#REF!</v>
      </c>
      <c r="BO755" s="1" t="e">
        <f>BO395-#REF!</f>
        <v>#REF!</v>
      </c>
      <c r="BP755" s="1" t="e">
        <f>BP395-#REF!</f>
        <v>#REF!</v>
      </c>
      <c r="BQ755" s="1" t="e">
        <f>BQ395-#REF!</f>
        <v>#REF!</v>
      </c>
      <c r="BR755" s="1" t="e">
        <f>BR395-#REF!</f>
        <v>#REF!</v>
      </c>
      <c r="BS755" s="1" t="e">
        <f>BS395-#REF!</f>
        <v>#REF!</v>
      </c>
      <c r="BT755" s="1" t="e">
        <f>BT395-#REF!</f>
        <v>#REF!</v>
      </c>
      <c r="BU755" s="1" t="e">
        <f>BU395-#REF!</f>
        <v>#REF!</v>
      </c>
      <c r="BV755" s="1" t="e">
        <f>BV395-#REF!</f>
        <v>#REF!</v>
      </c>
    </row>
    <row r="756" spans="7:74" hidden="1" x14ac:dyDescent="0.35">
      <c r="G756" s="1" t="e">
        <f>G396-#REF!</f>
        <v>#REF!</v>
      </c>
      <c r="H756" s="1" t="e">
        <f>H396-#REF!</f>
        <v>#REF!</v>
      </c>
      <c r="I756" s="1" t="e">
        <f>I396-#REF!</f>
        <v>#REF!</v>
      </c>
      <c r="J756" s="1" t="e">
        <f>J396-#REF!</f>
        <v>#REF!</v>
      </c>
      <c r="K756" s="1" t="e">
        <f>K396-#REF!</f>
        <v>#REF!</v>
      </c>
      <c r="L756" s="1" t="e">
        <f>L396-#REF!</f>
        <v>#REF!</v>
      </c>
      <c r="M756" s="1" t="e">
        <f>M396-#REF!</f>
        <v>#REF!</v>
      </c>
      <c r="N756" s="1" t="e">
        <f>N396-#REF!</f>
        <v>#REF!</v>
      </c>
      <c r="O756" s="1" t="e">
        <f>O396-#REF!</f>
        <v>#REF!</v>
      </c>
      <c r="P756" s="1" t="e">
        <f>P396-#REF!</f>
        <v>#REF!</v>
      </c>
      <c r="Q756" s="1" t="e">
        <f>Q396-#REF!</f>
        <v>#REF!</v>
      </c>
      <c r="R756" s="1" t="e">
        <f>R396-#REF!</f>
        <v>#REF!</v>
      </c>
      <c r="S756" s="1" t="e">
        <f>S396-#REF!</f>
        <v>#REF!</v>
      </c>
      <c r="T756" s="1" t="e">
        <f>T396-#REF!</f>
        <v>#REF!</v>
      </c>
      <c r="U756" s="1" t="e">
        <f>U396-#REF!</f>
        <v>#REF!</v>
      </c>
      <c r="V756" s="1" t="e">
        <f>V396-#REF!</f>
        <v>#REF!</v>
      </c>
      <c r="W756" s="1" t="e">
        <f>W396-#REF!</f>
        <v>#REF!</v>
      </c>
      <c r="X756" s="1" t="e">
        <f>X396-#REF!</f>
        <v>#REF!</v>
      </c>
      <c r="Y756" s="1" t="e">
        <f>Y396-#REF!</f>
        <v>#REF!</v>
      </c>
      <c r="Z756" s="1" t="e">
        <f>Z396-#REF!</f>
        <v>#REF!</v>
      </c>
      <c r="AA756" s="1" t="e">
        <f>AA396-#REF!</f>
        <v>#REF!</v>
      </c>
      <c r="AB756" s="1" t="e">
        <f>AB396-#REF!</f>
        <v>#REF!</v>
      </c>
      <c r="AC756" s="1" t="e">
        <f>AC396-#REF!</f>
        <v>#REF!</v>
      </c>
      <c r="AD756" s="1" t="e">
        <f>AD396-#REF!</f>
        <v>#REF!</v>
      </c>
      <c r="AE756" s="1" t="e">
        <f>AE396-#REF!</f>
        <v>#REF!</v>
      </c>
      <c r="AF756" s="1" t="e">
        <f>AF396-#REF!</f>
        <v>#REF!</v>
      </c>
      <c r="AG756" s="1" t="e">
        <f>AG396-#REF!</f>
        <v>#REF!</v>
      </c>
      <c r="AH756" s="1" t="e">
        <f>AH396-#REF!</f>
        <v>#REF!</v>
      </c>
      <c r="AI756" s="1" t="e">
        <f>AI396-#REF!</f>
        <v>#REF!</v>
      </c>
      <c r="AJ756" s="1" t="e">
        <f>AJ396-#REF!</f>
        <v>#REF!</v>
      </c>
      <c r="AK756" s="1" t="e">
        <f>AK396-#REF!</f>
        <v>#REF!</v>
      </c>
      <c r="AL756" s="1" t="e">
        <f>AL396-#REF!</f>
        <v>#REF!</v>
      </c>
      <c r="AM756" s="1" t="e">
        <f>AM396-#REF!</f>
        <v>#REF!</v>
      </c>
      <c r="AN756" s="1" t="e">
        <f>AN396-#REF!</f>
        <v>#REF!</v>
      </c>
      <c r="AO756" s="1" t="e">
        <f>AO396-#REF!</f>
        <v>#REF!</v>
      </c>
      <c r="AP756" s="1" t="e">
        <f>AP396-#REF!</f>
        <v>#REF!</v>
      </c>
      <c r="AQ756" s="1" t="e">
        <f>AQ396-#REF!</f>
        <v>#REF!</v>
      </c>
      <c r="AR756" s="1" t="e">
        <f>AR396-#REF!</f>
        <v>#REF!</v>
      </c>
      <c r="AS756" s="1" t="e">
        <f>AS396-#REF!</f>
        <v>#REF!</v>
      </c>
      <c r="AT756" s="1" t="e">
        <f>AT396-#REF!</f>
        <v>#REF!</v>
      </c>
      <c r="AU756" s="1" t="e">
        <f>AU396-#REF!</f>
        <v>#REF!</v>
      </c>
      <c r="AV756" s="1" t="e">
        <f>AV396-#REF!</f>
        <v>#REF!</v>
      </c>
      <c r="AW756" s="1" t="e">
        <f>AW396-#REF!</f>
        <v>#REF!</v>
      </c>
      <c r="AX756" s="1" t="e">
        <f>AX396-#REF!</f>
        <v>#REF!</v>
      </c>
      <c r="AY756" s="1" t="e">
        <f>AY396-#REF!</f>
        <v>#REF!</v>
      </c>
      <c r="AZ756" s="1" t="e">
        <f>AZ396-#REF!</f>
        <v>#REF!</v>
      </c>
      <c r="BA756" s="1" t="e">
        <f>BA396-#REF!</f>
        <v>#REF!</v>
      </c>
      <c r="BB756" s="1" t="e">
        <f>BB396-#REF!</f>
        <v>#REF!</v>
      </c>
      <c r="BC756" s="1" t="e">
        <f>BC396-#REF!</f>
        <v>#REF!</v>
      </c>
      <c r="BD756" s="1" t="e">
        <f>BD396-#REF!</f>
        <v>#REF!</v>
      </c>
      <c r="BE756" s="1" t="e">
        <f>BE396-#REF!</f>
        <v>#REF!</v>
      </c>
      <c r="BF756" s="1" t="e">
        <f>BF396-#REF!</f>
        <v>#REF!</v>
      </c>
      <c r="BG756" s="1" t="e">
        <f>BG396-#REF!</f>
        <v>#REF!</v>
      </c>
      <c r="BH756" s="1" t="e">
        <f>BH396-#REF!</f>
        <v>#REF!</v>
      </c>
      <c r="BI756" s="1" t="e">
        <f>BI396-#REF!</f>
        <v>#REF!</v>
      </c>
      <c r="BJ756" s="1" t="e">
        <f>BJ396-#REF!</f>
        <v>#REF!</v>
      </c>
      <c r="BK756" s="1" t="e">
        <f>BK396-#REF!</f>
        <v>#REF!</v>
      </c>
      <c r="BL756" s="1" t="e">
        <f>BL396-#REF!</f>
        <v>#REF!</v>
      </c>
      <c r="BM756" s="1" t="e">
        <f>BM396-#REF!</f>
        <v>#REF!</v>
      </c>
      <c r="BN756" s="1" t="e">
        <f>BN396-#REF!</f>
        <v>#REF!</v>
      </c>
      <c r="BO756" s="1" t="e">
        <f>BO396-#REF!</f>
        <v>#REF!</v>
      </c>
      <c r="BP756" s="1" t="e">
        <f>BP396-#REF!</f>
        <v>#REF!</v>
      </c>
      <c r="BQ756" s="1" t="e">
        <f>BQ396-#REF!</f>
        <v>#REF!</v>
      </c>
      <c r="BR756" s="1" t="e">
        <f>BR396-#REF!</f>
        <v>#REF!</v>
      </c>
      <c r="BS756" s="1" t="e">
        <f>BS396-#REF!</f>
        <v>#REF!</v>
      </c>
      <c r="BT756" s="1" t="e">
        <f>BT396-#REF!</f>
        <v>#REF!</v>
      </c>
      <c r="BU756" s="1" t="e">
        <f>BU396-#REF!</f>
        <v>#REF!</v>
      </c>
      <c r="BV756" s="1" t="e">
        <f>BV396-#REF!</f>
        <v>#REF!</v>
      </c>
    </row>
    <row r="757" spans="7:74" hidden="1" x14ac:dyDescent="0.35">
      <c r="G757" s="1" t="e">
        <f>G397-#REF!</f>
        <v>#REF!</v>
      </c>
      <c r="H757" s="1" t="e">
        <f>H397-#REF!</f>
        <v>#REF!</v>
      </c>
      <c r="I757" s="1" t="e">
        <f>I397-#REF!</f>
        <v>#REF!</v>
      </c>
      <c r="J757" s="1" t="e">
        <f>J397-#REF!</f>
        <v>#REF!</v>
      </c>
      <c r="K757" s="1" t="e">
        <f>K397-#REF!</f>
        <v>#REF!</v>
      </c>
      <c r="L757" s="1" t="e">
        <f>L397-#REF!</f>
        <v>#REF!</v>
      </c>
      <c r="M757" s="1" t="e">
        <f>M397-#REF!</f>
        <v>#REF!</v>
      </c>
      <c r="N757" s="1" t="e">
        <f>N397-#REF!</f>
        <v>#REF!</v>
      </c>
      <c r="O757" s="1" t="e">
        <f>O397-#REF!</f>
        <v>#REF!</v>
      </c>
      <c r="P757" s="1" t="e">
        <f>P397-#REF!</f>
        <v>#REF!</v>
      </c>
      <c r="Q757" s="1" t="e">
        <f>Q397-#REF!</f>
        <v>#REF!</v>
      </c>
      <c r="R757" s="1" t="e">
        <f>R397-#REF!</f>
        <v>#REF!</v>
      </c>
      <c r="S757" s="1" t="e">
        <f>S397-#REF!</f>
        <v>#REF!</v>
      </c>
      <c r="T757" s="1" t="e">
        <f>T397-#REF!</f>
        <v>#REF!</v>
      </c>
      <c r="U757" s="1" t="e">
        <f>U397-#REF!</f>
        <v>#REF!</v>
      </c>
      <c r="V757" s="1" t="e">
        <f>V397-#REF!</f>
        <v>#REF!</v>
      </c>
      <c r="W757" s="1" t="e">
        <f>W397-#REF!</f>
        <v>#REF!</v>
      </c>
      <c r="X757" s="1" t="e">
        <f>X397-#REF!</f>
        <v>#REF!</v>
      </c>
      <c r="Y757" s="1" t="e">
        <f>Y397-#REF!</f>
        <v>#REF!</v>
      </c>
      <c r="Z757" s="1" t="e">
        <f>Z397-#REF!</f>
        <v>#REF!</v>
      </c>
      <c r="AA757" s="1" t="e">
        <f>AA397-#REF!</f>
        <v>#REF!</v>
      </c>
      <c r="AB757" s="1" t="e">
        <f>AB397-#REF!</f>
        <v>#REF!</v>
      </c>
      <c r="AC757" s="1" t="e">
        <f>AC397-#REF!</f>
        <v>#REF!</v>
      </c>
      <c r="AD757" s="1" t="e">
        <f>AD397-#REF!</f>
        <v>#REF!</v>
      </c>
      <c r="AE757" s="1" t="e">
        <f>AE397-#REF!</f>
        <v>#REF!</v>
      </c>
      <c r="AF757" s="1" t="e">
        <f>AF397-#REF!</f>
        <v>#REF!</v>
      </c>
      <c r="AG757" s="1" t="e">
        <f>AG397-#REF!</f>
        <v>#REF!</v>
      </c>
      <c r="AH757" s="1" t="e">
        <f>AH397-#REF!</f>
        <v>#REF!</v>
      </c>
      <c r="AI757" s="1" t="e">
        <f>AI397-#REF!</f>
        <v>#REF!</v>
      </c>
      <c r="AJ757" s="1" t="e">
        <f>AJ397-#REF!</f>
        <v>#REF!</v>
      </c>
      <c r="AK757" s="1" t="e">
        <f>AK397-#REF!</f>
        <v>#REF!</v>
      </c>
      <c r="AL757" s="1" t="e">
        <f>AL397-#REF!</f>
        <v>#REF!</v>
      </c>
      <c r="AM757" s="1" t="e">
        <f>AM397-#REF!</f>
        <v>#REF!</v>
      </c>
      <c r="AN757" s="1" t="e">
        <f>AN397-#REF!</f>
        <v>#REF!</v>
      </c>
      <c r="AO757" s="1" t="e">
        <f>AO397-#REF!</f>
        <v>#REF!</v>
      </c>
      <c r="AP757" s="1" t="e">
        <f>AP397-#REF!</f>
        <v>#REF!</v>
      </c>
      <c r="AQ757" s="1" t="e">
        <f>AQ397-#REF!</f>
        <v>#REF!</v>
      </c>
      <c r="AR757" s="1" t="e">
        <f>AR397-#REF!</f>
        <v>#REF!</v>
      </c>
      <c r="AS757" s="1" t="e">
        <f>AS397-#REF!</f>
        <v>#REF!</v>
      </c>
      <c r="AT757" s="1" t="e">
        <f>AT397-#REF!</f>
        <v>#REF!</v>
      </c>
      <c r="AU757" s="1" t="e">
        <f>AU397-#REF!</f>
        <v>#REF!</v>
      </c>
      <c r="AV757" s="1" t="e">
        <f>AV397-#REF!</f>
        <v>#REF!</v>
      </c>
      <c r="AW757" s="1" t="e">
        <f>AW397-#REF!</f>
        <v>#REF!</v>
      </c>
      <c r="AX757" s="1" t="e">
        <f>AX397-#REF!</f>
        <v>#REF!</v>
      </c>
      <c r="AY757" s="1" t="e">
        <f>AY397-#REF!</f>
        <v>#REF!</v>
      </c>
      <c r="AZ757" s="1" t="e">
        <f>AZ397-#REF!</f>
        <v>#REF!</v>
      </c>
      <c r="BA757" s="1" t="e">
        <f>BA397-#REF!</f>
        <v>#REF!</v>
      </c>
      <c r="BB757" s="1" t="e">
        <f>BB397-#REF!</f>
        <v>#REF!</v>
      </c>
      <c r="BC757" s="1" t="e">
        <f>BC397-#REF!</f>
        <v>#REF!</v>
      </c>
      <c r="BD757" s="1" t="e">
        <f>BD397-#REF!</f>
        <v>#REF!</v>
      </c>
      <c r="BE757" s="1" t="e">
        <f>BE397-#REF!</f>
        <v>#REF!</v>
      </c>
      <c r="BF757" s="1" t="e">
        <f>BF397-#REF!</f>
        <v>#REF!</v>
      </c>
      <c r="BG757" s="1" t="e">
        <f>BG397-#REF!</f>
        <v>#REF!</v>
      </c>
      <c r="BH757" s="1" t="e">
        <f>BH397-#REF!</f>
        <v>#REF!</v>
      </c>
      <c r="BI757" s="1" t="e">
        <f>BI397-#REF!</f>
        <v>#REF!</v>
      </c>
      <c r="BJ757" s="1" t="e">
        <f>BJ397-#REF!</f>
        <v>#REF!</v>
      </c>
      <c r="BK757" s="1" t="e">
        <f>BK397-#REF!</f>
        <v>#REF!</v>
      </c>
      <c r="BL757" s="1" t="e">
        <f>BL397-#REF!</f>
        <v>#REF!</v>
      </c>
      <c r="BM757" s="1" t="e">
        <f>BM397-#REF!</f>
        <v>#REF!</v>
      </c>
      <c r="BN757" s="1" t="e">
        <f>BN397-#REF!</f>
        <v>#REF!</v>
      </c>
      <c r="BO757" s="1" t="e">
        <f>BO397-#REF!</f>
        <v>#REF!</v>
      </c>
      <c r="BP757" s="1" t="e">
        <f>BP397-#REF!</f>
        <v>#REF!</v>
      </c>
      <c r="BQ757" s="1" t="e">
        <f>BQ397-#REF!</f>
        <v>#REF!</v>
      </c>
      <c r="BR757" s="1" t="e">
        <f>BR397-#REF!</f>
        <v>#REF!</v>
      </c>
      <c r="BS757" s="1" t="e">
        <f>BS397-#REF!</f>
        <v>#REF!</v>
      </c>
      <c r="BT757" s="1" t="e">
        <f>BT397-#REF!</f>
        <v>#REF!</v>
      </c>
      <c r="BU757" s="1" t="e">
        <f>BU397-#REF!</f>
        <v>#REF!</v>
      </c>
      <c r="BV757" s="1" t="e">
        <f>BV397-#REF!</f>
        <v>#REF!</v>
      </c>
    </row>
    <row r="758" spans="7:74" hidden="1" x14ac:dyDescent="0.35">
      <c r="G758" s="1" t="e">
        <f>#REF!-#REF!</f>
        <v>#REF!</v>
      </c>
      <c r="H758" s="1" t="e">
        <f>#REF!-#REF!</f>
        <v>#REF!</v>
      </c>
      <c r="I758" s="1" t="e">
        <f>#REF!-#REF!</f>
        <v>#REF!</v>
      </c>
      <c r="J758" s="1" t="e">
        <f>#REF!-#REF!</f>
        <v>#REF!</v>
      </c>
      <c r="K758" s="1" t="e">
        <f>#REF!-#REF!</f>
        <v>#REF!</v>
      </c>
      <c r="L758" s="1" t="e">
        <f>#REF!-#REF!</f>
        <v>#REF!</v>
      </c>
      <c r="M758" s="1" t="e">
        <f>#REF!-#REF!</f>
        <v>#REF!</v>
      </c>
      <c r="N758" s="1" t="e">
        <f>#REF!-#REF!</f>
        <v>#REF!</v>
      </c>
      <c r="O758" s="1" t="e">
        <f>#REF!-#REF!</f>
        <v>#REF!</v>
      </c>
      <c r="P758" s="1" t="e">
        <f>#REF!-#REF!</f>
        <v>#REF!</v>
      </c>
      <c r="Q758" s="1" t="e">
        <f>#REF!-#REF!</f>
        <v>#REF!</v>
      </c>
      <c r="R758" s="1" t="e">
        <f>#REF!-#REF!</f>
        <v>#REF!</v>
      </c>
      <c r="S758" s="1" t="e">
        <f>#REF!-#REF!</f>
        <v>#REF!</v>
      </c>
      <c r="T758" s="1" t="e">
        <f>#REF!-#REF!</f>
        <v>#REF!</v>
      </c>
      <c r="U758" s="1" t="e">
        <f>#REF!-#REF!</f>
        <v>#REF!</v>
      </c>
      <c r="V758" s="1" t="e">
        <f>#REF!-#REF!</f>
        <v>#REF!</v>
      </c>
      <c r="W758" s="1" t="e">
        <f>#REF!-#REF!</f>
        <v>#REF!</v>
      </c>
      <c r="X758" s="1" t="e">
        <f>#REF!-#REF!</f>
        <v>#REF!</v>
      </c>
      <c r="Y758" s="1" t="e">
        <f>#REF!-#REF!</f>
        <v>#REF!</v>
      </c>
      <c r="Z758" s="1" t="e">
        <f>#REF!-#REF!</f>
        <v>#REF!</v>
      </c>
      <c r="AA758" s="1" t="e">
        <f>#REF!-#REF!</f>
        <v>#REF!</v>
      </c>
      <c r="AB758" s="1" t="e">
        <f>#REF!-#REF!</f>
        <v>#REF!</v>
      </c>
      <c r="AC758" s="1" t="e">
        <f>#REF!-#REF!</f>
        <v>#REF!</v>
      </c>
      <c r="AD758" s="1" t="e">
        <f>#REF!-#REF!</f>
        <v>#REF!</v>
      </c>
      <c r="AE758" s="1" t="e">
        <f>#REF!-#REF!</f>
        <v>#REF!</v>
      </c>
      <c r="AF758" s="1" t="e">
        <f>#REF!-#REF!</f>
        <v>#REF!</v>
      </c>
      <c r="AG758" s="1" t="e">
        <f>#REF!-#REF!</f>
        <v>#REF!</v>
      </c>
      <c r="AH758" s="1" t="e">
        <f>#REF!-#REF!</f>
        <v>#REF!</v>
      </c>
      <c r="AI758" s="1" t="e">
        <f>#REF!-#REF!</f>
        <v>#REF!</v>
      </c>
      <c r="AJ758" s="1" t="e">
        <f>#REF!-#REF!</f>
        <v>#REF!</v>
      </c>
      <c r="AK758" s="1" t="e">
        <f>#REF!-#REF!</f>
        <v>#REF!</v>
      </c>
      <c r="AL758" s="1" t="e">
        <f>#REF!-#REF!</f>
        <v>#REF!</v>
      </c>
      <c r="AM758" s="1" t="e">
        <f>#REF!-#REF!</f>
        <v>#REF!</v>
      </c>
      <c r="AN758" s="1" t="e">
        <f>#REF!-#REF!</f>
        <v>#REF!</v>
      </c>
      <c r="AO758" s="1" t="e">
        <f>#REF!-#REF!</f>
        <v>#REF!</v>
      </c>
      <c r="AP758" s="1" t="e">
        <f>#REF!-#REF!</f>
        <v>#REF!</v>
      </c>
      <c r="AQ758" s="1" t="e">
        <f>#REF!-#REF!</f>
        <v>#REF!</v>
      </c>
      <c r="AR758" s="1" t="e">
        <f>#REF!-#REF!</f>
        <v>#REF!</v>
      </c>
      <c r="AS758" s="1" t="e">
        <f>#REF!-#REF!</f>
        <v>#REF!</v>
      </c>
      <c r="AT758" s="1" t="e">
        <f>#REF!-#REF!</f>
        <v>#REF!</v>
      </c>
      <c r="AU758" s="1" t="e">
        <f>#REF!-#REF!</f>
        <v>#REF!</v>
      </c>
      <c r="AV758" s="1" t="e">
        <f>#REF!-#REF!</f>
        <v>#REF!</v>
      </c>
      <c r="AW758" s="1" t="e">
        <f>#REF!-#REF!</f>
        <v>#REF!</v>
      </c>
      <c r="AX758" s="1" t="e">
        <f>#REF!-#REF!</f>
        <v>#REF!</v>
      </c>
      <c r="AY758" s="1" t="e">
        <f>#REF!-#REF!</f>
        <v>#REF!</v>
      </c>
      <c r="AZ758" s="1" t="e">
        <f>#REF!-#REF!</f>
        <v>#REF!</v>
      </c>
      <c r="BA758" s="1" t="e">
        <f>#REF!-#REF!</f>
        <v>#REF!</v>
      </c>
      <c r="BB758" s="1" t="e">
        <f>#REF!-#REF!</f>
        <v>#REF!</v>
      </c>
      <c r="BC758" s="1" t="e">
        <f>#REF!-#REF!</f>
        <v>#REF!</v>
      </c>
      <c r="BD758" s="1" t="e">
        <f>#REF!-#REF!</f>
        <v>#REF!</v>
      </c>
      <c r="BE758" s="1" t="e">
        <f>#REF!-#REF!</f>
        <v>#REF!</v>
      </c>
      <c r="BF758" s="1" t="e">
        <f>#REF!-#REF!</f>
        <v>#REF!</v>
      </c>
      <c r="BG758" s="1" t="e">
        <f>#REF!-#REF!</f>
        <v>#REF!</v>
      </c>
      <c r="BH758" s="1" t="e">
        <f>#REF!-#REF!</f>
        <v>#REF!</v>
      </c>
      <c r="BI758" s="1" t="e">
        <f>#REF!-#REF!</f>
        <v>#REF!</v>
      </c>
      <c r="BJ758" s="1" t="e">
        <f>#REF!-#REF!</f>
        <v>#REF!</v>
      </c>
      <c r="BK758" s="1" t="e">
        <f>#REF!-#REF!</f>
        <v>#REF!</v>
      </c>
      <c r="BL758" s="1" t="e">
        <f>#REF!-#REF!</f>
        <v>#REF!</v>
      </c>
      <c r="BM758" s="1" t="e">
        <f>#REF!-#REF!</f>
        <v>#REF!</v>
      </c>
      <c r="BN758" s="1" t="e">
        <f>#REF!-#REF!</f>
        <v>#REF!</v>
      </c>
      <c r="BO758" s="1" t="e">
        <f>#REF!-#REF!</f>
        <v>#REF!</v>
      </c>
      <c r="BP758" s="1" t="e">
        <f>#REF!-#REF!</f>
        <v>#REF!</v>
      </c>
      <c r="BQ758" s="1" t="e">
        <f>#REF!-#REF!</f>
        <v>#REF!</v>
      </c>
      <c r="BR758" s="1" t="e">
        <f>#REF!-#REF!</f>
        <v>#REF!</v>
      </c>
      <c r="BS758" s="1" t="e">
        <f>#REF!-#REF!</f>
        <v>#REF!</v>
      </c>
      <c r="BT758" s="1" t="e">
        <f>#REF!-#REF!</f>
        <v>#REF!</v>
      </c>
      <c r="BU758" s="1" t="e">
        <f>#REF!-#REF!</f>
        <v>#REF!</v>
      </c>
      <c r="BV758" s="1" t="e">
        <f>#REF!-#REF!</f>
        <v>#REF!</v>
      </c>
    </row>
    <row r="759" spans="7:74" hidden="1" x14ac:dyDescent="0.35">
      <c r="G759" s="1" t="e">
        <f>G398-#REF!</f>
        <v>#REF!</v>
      </c>
      <c r="H759" s="1" t="e">
        <f>H398-#REF!</f>
        <v>#REF!</v>
      </c>
      <c r="I759" s="1" t="e">
        <f>I398-#REF!</f>
        <v>#REF!</v>
      </c>
      <c r="J759" s="1" t="e">
        <f>J398-#REF!</f>
        <v>#REF!</v>
      </c>
      <c r="K759" s="1" t="e">
        <f>K398-#REF!</f>
        <v>#REF!</v>
      </c>
      <c r="L759" s="1" t="e">
        <f>L398-#REF!</f>
        <v>#REF!</v>
      </c>
      <c r="M759" s="1" t="e">
        <f>M398-#REF!</f>
        <v>#REF!</v>
      </c>
      <c r="N759" s="1" t="e">
        <f>N398-#REF!</f>
        <v>#REF!</v>
      </c>
      <c r="O759" s="1" t="e">
        <f>O398-#REF!</f>
        <v>#REF!</v>
      </c>
      <c r="P759" s="1" t="e">
        <f>P398-#REF!</f>
        <v>#REF!</v>
      </c>
      <c r="Q759" s="1" t="e">
        <f>Q398-#REF!</f>
        <v>#REF!</v>
      </c>
      <c r="R759" s="1" t="e">
        <f>R398-#REF!</f>
        <v>#REF!</v>
      </c>
      <c r="S759" s="1" t="e">
        <f>S398-#REF!</f>
        <v>#REF!</v>
      </c>
      <c r="T759" s="1" t="e">
        <f>T398-#REF!</f>
        <v>#REF!</v>
      </c>
      <c r="U759" s="1" t="e">
        <f>U398-#REF!</f>
        <v>#REF!</v>
      </c>
      <c r="V759" s="1" t="e">
        <f>V398-#REF!</f>
        <v>#REF!</v>
      </c>
      <c r="W759" s="1" t="e">
        <f>W398-#REF!</f>
        <v>#REF!</v>
      </c>
      <c r="X759" s="1" t="e">
        <f>X398-#REF!</f>
        <v>#REF!</v>
      </c>
      <c r="Y759" s="1" t="e">
        <f>Y398-#REF!</f>
        <v>#REF!</v>
      </c>
      <c r="Z759" s="1" t="e">
        <f>Z398-#REF!</f>
        <v>#REF!</v>
      </c>
      <c r="AA759" s="1" t="e">
        <f>AA398-#REF!</f>
        <v>#REF!</v>
      </c>
      <c r="AB759" s="1" t="e">
        <f>AB398-#REF!</f>
        <v>#REF!</v>
      </c>
      <c r="AC759" s="1" t="e">
        <f>AC398-#REF!</f>
        <v>#REF!</v>
      </c>
      <c r="AD759" s="1" t="e">
        <f>AD398-#REF!</f>
        <v>#REF!</v>
      </c>
      <c r="AE759" s="1" t="e">
        <f>AE398-#REF!</f>
        <v>#REF!</v>
      </c>
      <c r="AF759" s="1" t="e">
        <f>AF398-#REF!</f>
        <v>#REF!</v>
      </c>
      <c r="AG759" s="1" t="e">
        <f>AG398-#REF!</f>
        <v>#REF!</v>
      </c>
      <c r="AH759" s="1" t="e">
        <f>AH398-#REF!</f>
        <v>#REF!</v>
      </c>
      <c r="AI759" s="1" t="e">
        <f>AI398-#REF!</f>
        <v>#REF!</v>
      </c>
      <c r="AJ759" s="1" t="e">
        <f>AJ398-#REF!</f>
        <v>#REF!</v>
      </c>
      <c r="AK759" s="1" t="e">
        <f>AK398-#REF!</f>
        <v>#REF!</v>
      </c>
      <c r="AL759" s="1" t="e">
        <f>AL398-#REF!</f>
        <v>#REF!</v>
      </c>
      <c r="AM759" s="1" t="e">
        <f>AM398-#REF!</f>
        <v>#REF!</v>
      </c>
      <c r="AN759" s="1" t="e">
        <f>AN398-#REF!</f>
        <v>#REF!</v>
      </c>
      <c r="AO759" s="1" t="e">
        <f>AO398-#REF!</f>
        <v>#REF!</v>
      </c>
      <c r="AP759" s="1" t="e">
        <f>AP398-#REF!</f>
        <v>#REF!</v>
      </c>
      <c r="AQ759" s="1" t="e">
        <f>AQ398-#REF!</f>
        <v>#REF!</v>
      </c>
      <c r="AR759" s="1" t="e">
        <f>AR398-#REF!</f>
        <v>#REF!</v>
      </c>
      <c r="AS759" s="1" t="e">
        <f>AS398-#REF!</f>
        <v>#REF!</v>
      </c>
      <c r="AT759" s="1" t="e">
        <f>AT398-#REF!</f>
        <v>#REF!</v>
      </c>
      <c r="AU759" s="1" t="e">
        <f>AU398-#REF!</f>
        <v>#REF!</v>
      </c>
      <c r="AV759" s="1" t="e">
        <f>AV398-#REF!</f>
        <v>#REF!</v>
      </c>
      <c r="AW759" s="1" t="e">
        <f>AW398-#REF!</f>
        <v>#REF!</v>
      </c>
      <c r="AX759" s="1" t="e">
        <f>AX398-#REF!</f>
        <v>#REF!</v>
      </c>
      <c r="AY759" s="1" t="e">
        <f>AY398-#REF!</f>
        <v>#REF!</v>
      </c>
      <c r="AZ759" s="1" t="e">
        <f>AZ398-#REF!</f>
        <v>#REF!</v>
      </c>
      <c r="BA759" s="1" t="e">
        <f>BA398-#REF!</f>
        <v>#REF!</v>
      </c>
      <c r="BB759" s="1" t="e">
        <f>BB398-#REF!</f>
        <v>#REF!</v>
      </c>
      <c r="BC759" s="1" t="e">
        <f>BC398-#REF!</f>
        <v>#REF!</v>
      </c>
      <c r="BD759" s="1" t="e">
        <f>BD398-#REF!</f>
        <v>#REF!</v>
      </c>
      <c r="BE759" s="1" t="e">
        <f>BE398-#REF!</f>
        <v>#REF!</v>
      </c>
      <c r="BF759" s="1" t="e">
        <f>BF398-#REF!</f>
        <v>#REF!</v>
      </c>
      <c r="BG759" s="1" t="e">
        <f>BG398-#REF!</f>
        <v>#REF!</v>
      </c>
      <c r="BH759" s="1" t="e">
        <f>BH398-#REF!</f>
        <v>#REF!</v>
      </c>
      <c r="BI759" s="1" t="e">
        <f>BI398-#REF!</f>
        <v>#REF!</v>
      </c>
      <c r="BJ759" s="1" t="e">
        <f>BJ398-#REF!</f>
        <v>#REF!</v>
      </c>
      <c r="BK759" s="1" t="e">
        <f>BK398-#REF!</f>
        <v>#REF!</v>
      </c>
      <c r="BL759" s="1" t="e">
        <f>BL398-#REF!</f>
        <v>#REF!</v>
      </c>
      <c r="BM759" s="1" t="e">
        <f>BM398-#REF!</f>
        <v>#REF!</v>
      </c>
      <c r="BN759" s="1" t="e">
        <f>BN398-#REF!</f>
        <v>#REF!</v>
      </c>
      <c r="BO759" s="1" t="e">
        <f>BO398-#REF!</f>
        <v>#REF!</v>
      </c>
      <c r="BP759" s="1" t="e">
        <f>BP398-#REF!</f>
        <v>#REF!</v>
      </c>
      <c r="BQ759" s="1" t="e">
        <f>BQ398-#REF!</f>
        <v>#REF!</v>
      </c>
      <c r="BR759" s="1" t="e">
        <f>BR398-#REF!</f>
        <v>#REF!</v>
      </c>
      <c r="BS759" s="1" t="e">
        <f>BS398-#REF!</f>
        <v>#REF!</v>
      </c>
      <c r="BT759" s="1" t="e">
        <f>BT398-#REF!</f>
        <v>#REF!</v>
      </c>
      <c r="BU759" s="1" t="e">
        <f>BU398-#REF!</f>
        <v>#REF!</v>
      </c>
      <c r="BV759" s="1" t="e">
        <f>BV398-#REF!</f>
        <v>#REF!</v>
      </c>
    </row>
    <row r="760" spans="7:74" hidden="1" x14ac:dyDescent="0.35">
      <c r="G760" s="1" t="e">
        <f>G399-#REF!</f>
        <v>#REF!</v>
      </c>
      <c r="H760" s="1" t="e">
        <f>H399-#REF!</f>
        <v>#REF!</v>
      </c>
      <c r="I760" s="1" t="e">
        <f>I399-#REF!</f>
        <v>#REF!</v>
      </c>
      <c r="J760" s="1" t="e">
        <f>J399-#REF!</f>
        <v>#REF!</v>
      </c>
      <c r="K760" s="1" t="e">
        <f>K399-#REF!</f>
        <v>#REF!</v>
      </c>
      <c r="L760" s="1" t="e">
        <f>L399-#REF!</f>
        <v>#REF!</v>
      </c>
      <c r="M760" s="1" t="e">
        <f>M399-#REF!</f>
        <v>#REF!</v>
      </c>
      <c r="N760" s="1" t="e">
        <f>N399-#REF!</f>
        <v>#REF!</v>
      </c>
      <c r="O760" s="1" t="e">
        <f>O399-#REF!</f>
        <v>#REF!</v>
      </c>
      <c r="P760" s="1" t="e">
        <f>P399-#REF!</f>
        <v>#REF!</v>
      </c>
      <c r="Q760" s="1" t="e">
        <f>Q399-#REF!</f>
        <v>#REF!</v>
      </c>
      <c r="R760" s="1" t="e">
        <f>R399-#REF!</f>
        <v>#REF!</v>
      </c>
      <c r="S760" s="1" t="e">
        <f>S399-#REF!</f>
        <v>#REF!</v>
      </c>
      <c r="T760" s="1" t="e">
        <f>T399-#REF!</f>
        <v>#REF!</v>
      </c>
      <c r="U760" s="1" t="e">
        <f>U399-#REF!</f>
        <v>#REF!</v>
      </c>
      <c r="V760" s="1" t="e">
        <f>V399-#REF!</f>
        <v>#REF!</v>
      </c>
      <c r="W760" s="1" t="e">
        <f>W399-#REF!</f>
        <v>#REF!</v>
      </c>
      <c r="X760" s="1" t="e">
        <f>X399-#REF!</f>
        <v>#REF!</v>
      </c>
      <c r="Y760" s="1" t="e">
        <f>Y399-#REF!</f>
        <v>#REF!</v>
      </c>
      <c r="Z760" s="1" t="e">
        <f>Z399-#REF!</f>
        <v>#REF!</v>
      </c>
      <c r="AA760" s="1" t="e">
        <f>AA399-#REF!</f>
        <v>#REF!</v>
      </c>
      <c r="AB760" s="1" t="e">
        <f>AB399-#REF!</f>
        <v>#REF!</v>
      </c>
      <c r="AC760" s="1" t="e">
        <f>AC399-#REF!</f>
        <v>#REF!</v>
      </c>
      <c r="AD760" s="1" t="e">
        <f>AD399-#REF!</f>
        <v>#REF!</v>
      </c>
      <c r="AE760" s="1" t="e">
        <f>AE399-#REF!</f>
        <v>#REF!</v>
      </c>
      <c r="AF760" s="1" t="e">
        <f>AF399-#REF!</f>
        <v>#REF!</v>
      </c>
      <c r="AG760" s="1" t="e">
        <f>AG399-#REF!</f>
        <v>#REF!</v>
      </c>
      <c r="AH760" s="1" t="e">
        <f>AH399-#REF!</f>
        <v>#REF!</v>
      </c>
      <c r="AI760" s="1" t="e">
        <f>AI399-#REF!</f>
        <v>#REF!</v>
      </c>
      <c r="AJ760" s="1" t="e">
        <f>AJ399-#REF!</f>
        <v>#REF!</v>
      </c>
      <c r="AK760" s="1" t="e">
        <f>AK399-#REF!</f>
        <v>#REF!</v>
      </c>
      <c r="AL760" s="1" t="e">
        <f>AL399-#REF!</f>
        <v>#REF!</v>
      </c>
      <c r="AM760" s="1" t="e">
        <f>AM399-#REF!</f>
        <v>#REF!</v>
      </c>
      <c r="AN760" s="1" t="e">
        <f>AN399-#REF!</f>
        <v>#REF!</v>
      </c>
      <c r="AO760" s="1" t="e">
        <f>AO399-#REF!</f>
        <v>#REF!</v>
      </c>
      <c r="AP760" s="1" t="e">
        <f>AP399-#REF!</f>
        <v>#REF!</v>
      </c>
      <c r="AQ760" s="1" t="e">
        <f>AQ399-#REF!</f>
        <v>#REF!</v>
      </c>
      <c r="AR760" s="1" t="e">
        <f>AR399-#REF!</f>
        <v>#REF!</v>
      </c>
      <c r="AS760" s="1" t="e">
        <f>AS399-#REF!</f>
        <v>#REF!</v>
      </c>
      <c r="AT760" s="1" t="e">
        <f>AT399-#REF!</f>
        <v>#REF!</v>
      </c>
      <c r="AU760" s="1" t="e">
        <f>AU399-#REF!</f>
        <v>#REF!</v>
      </c>
      <c r="AV760" s="1" t="e">
        <f>AV399-#REF!</f>
        <v>#REF!</v>
      </c>
      <c r="AW760" s="1" t="e">
        <f>AW399-#REF!</f>
        <v>#REF!</v>
      </c>
      <c r="AX760" s="1" t="e">
        <f>AX399-#REF!</f>
        <v>#REF!</v>
      </c>
      <c r="AY760" s="1" t="e">
        <f>AY399-#REF!</f>
        <v>#REF!</v>
      </c>
      <c r="AZ760" s="1" t="e">
        <f>AZ399-#REF!</f>
        <v>#REF!</v>
      </c>
      <c r="BA760" s="1" t="e">
        <f>BA399-#REF!</f>
        <v>#REF!</v>
      </c>
      <c r="BB760" s="1" t="e">
        <f>BB399-#REF!</f>
        <v>#REF!</v>
      </c>
      <c r="BC760" s="1" t="e">
        <f>BC399-#REF!</f>
        <v>#REF!</v>
      </c>
      <c r="BD760" s="1" t="e">
        <f>BD399-#REF!</f>
        <v>#REF!</v>
      </c>
      <c r="BE760" s="1" t="e">
        <f>BE399-#REF!</f>
        <v>#REF!</v>
      </c>
      <c r="BF760" s="1" t="e">
        <f>BF399-#REF!</f>
        <v>#REF!</v>
      </c>
      <c r="BG760" s="1" t="e">
        <f>BG399-#REF!</f>
        <v>#REF!</v>
      </c>
      <c r="BH760" s="1" t="e">
        <f>BH399-#REF!</f>
        <v>#REF!</v>
      </c>
      <c r="BI760" s="1" t="e">
        <f>BI399-#REF!</f>
        <v>#REF!</v>
      </c>
      <c r="BJ760" s="1" t="e">
        <f>BJ399-#REF!</f>
        <v>#REF!</v>
      </c>
      <c r="BK760" s="1" t="e">
        <f>BK399-#REF!</f>
        <v>#REF!</v>
      </c>
      <c r="BL760" s="1" t="e">
        <f>BL399-#REF!</f>
        <v>#REF!</v>
      </c>
      <c r="BM760" s="1" t="e">
        <f>BM399-#REF!</f>
        <v>#REF!</v>
      </c>
      <c r="BN760" s="1" t="e">
        <f>BN399-#REF!</f>
        <v>#REF!</v>
      </c>
      <c r="BO760" s="1" t="e">
        <f>BO399-#REF!</f>
        <v>#REF!</v>
      </c>
      <c r="BP760" s="1" t="e">
        <f>BP399-#REF!</f>
        <v>#REF!</v>
      </c>
      <c r="BQ760" s="1" t="e">
        <f>BQ399-#REF!</f>
        <v>#REF!</v>
      </c>
      <c r="BR760" s="1" t="e">
        <f>BR399-#REF!</f>
        <v>#REF!</v>
      </c>
      <c r="BS760" s="1" t="e">
        <f>BS399-#REF!</f>
        <v>#REF!</v>
      </c>
      <c r="BT760" s="1" t="e">
        <f>BT399-#REF!</f>
        <v>#REF!</v>
      </c>
      <c r="BU760" s="1" t="e">
        <f>BU399-#REF!</f>
        <v>#REF!</v>
      </c>
      <c r="BV760" s="1" t="e">
        <f>BV399-#REF!</f>
        <v>#REF!</v>
      </c>
    </row>
    <row r="761" spans="7:74" hidden="1" x14ac:dyDescent="0.35">
      <c r="G761" s="1" t="e">
        <f>G400-#REF!</f>
        <v>#REF!</v>
      </c>
      <c r="H761" s="1" t="e">
        <f>H400-#REF!</f>
        <v>#REF!</v>
      </c>
      <c r="I761" s="1" t="e">
        <f>I400-#REF!</f>
        <v>#REF!</v>
      </c>
      <c r="J761" s="1" t="e">
        <f>J400-#REF!</f>
        <v>#REF!</v>
      </c>
      <c r="K761" s="1" t="e">
        <f>K400-#REF!</f>
        <v>#REF!</v>
      </c>
      <c r="L761" s="1" t="e">
        <f>L400-#REF!</f>
        <v>#REF!</v>
      </c>
      <c r="M761" s="1" t="e">
        <f>M400-#REF!</f>
        <v>#REF!</v>
      </c>
      <c r="N761" s="1" t="e">
        <f>N400-#REF!</f>
        <v>#REF!</v>
      </c>
      <c r="O761" s="1" t="e">
        <f>O400-#REF!</f>
        <v>#REF!</v>
      </c>
      <c r="P761" s="1" t="e">
        <f>P400-#REF!</f>
        <v>#REF!</v>
      </c>
      <c r="Q761" s="1" t="e">
        <f>Q400-#REF!</f>
        <v>#REF!</v>
      </c>
      <c r="R761" s="1" t="e">
        <f>R400-#REF!</f>
        <v>#REF!</v>
      </c>
      <c r="S761" s="1" t="e">
        <f>S400-#REF!</f>
        <v>#REF!</v>
      </c>
      <c r="T761" s="1" t="e">
        <f>T400-#REF!</f>
        <v>#REF!</v>
      </c>
      <c r="U761" s="1" t="e">
        <f>U400-#REF!</f>
        <v>#REF!</v>
      </c>
      <c r="V761" s="1" t="e">
        <f>V400-#REF!</f>
        <v>#REF!</v>
      </c>
      <c r="W761" s="1" t="e">
        <f>W400-#REF!</f>
        <v>#REF!</v>
      </c>
      <c r="X761" s="1" t="e">
        <f>X400-#REF!</f>
        <v>#REF!</v>
      </c>
      <c r="Y761" s="1" t="e">
        <f>Y400-#REF!</f>
        <v>#REF!</v>
      </c>
      <c r="Z761" s="1" t="e">
        <f>Z400-#REF!</f>
        <v>#REF!</v>
      </c>
      <c r="AA761" s="1" t="e">
        <f>AA400-#REF!</f>
        <v>#REF!</v>
      </c>
      <c r="AB761" s="1" t="e">
        <f>AB400-#REF!</f>
        <v>#REF!</v>
      </c>
      <c r="AC761" s="1" t="e">
        <f>AC400-#REF!</f>
        <v>#REF!</v>
      </c>
      <c r="AD761" s="1" t="e">
        <f>AD400-#REF!</f>
        <v>#REF!</v>
      </c>
      <c r="AE761" s="1" t="e">
        <f>AE400-#REF!</f>
        <v>#REF!</v>
      </c>
      <c r="AF761" s="1" t="e">
        <f>AF400-#REF!</f>
        <v>#REF!</v>
      </c>
      <c r="AG761" s="1" t="e">
        <f>AG400-#REF!</f>
        <v>#REF!</v>
      </c>
      <c r="AH761" s="1" t="e">
        <f>AH400-#REF!</f>
        <v>#REF!</v>
      </c>
      <c r="AI761" s="1" t="e">
        <f>AI400-#REF!</f>
        <v>#REF!</v>
      </c>
      <c r="AJ761" s="1" t="e">
        <f>AJ400-#REF!</f>
        <v>#REF!</v>
      </c>
      <c r="AK761" s="1" t="e">
        <f>AK400-#REF!</f>
        <v>#REF!</v>
      </c>
      <c r="AL761" s="1" t="e">
        <f>AL400-#REF!</f>
        <v>#REF!</v>
      </c>
      <c r="AM761" s="1" t="e">
        <f>AM400-#REF!</f>
        <v>#REF!</v>
      </c>
      <c r="AN761" s="1" t="e">
        <f>AN400-#REF!</f>
        <v>#REF!</v>
      </c>
      <c r="AO761" s="1" t="e">
        <f>AO400-#REF!</f>
        <v>#REF!</v>
      </c>
      <c r="AP761" s="1" t="e">
        <f>AP400-#REF!</f>
        <v>#REF!</v>
      </c>
      <c r="AQ761" s="1" t="e">
        <f>AQ400-#REF!</f>
        <v>#REF!</v>
      </c>
      <c r="AR761" s="1" t="e">
        <f>AR400-#REF!</f>
        <v>#REF!</v>
      </c>
      <c r="AS761" s="1" t="e">
        <f>AS400-#REF!</f>
        <v>#REF!</v>
      </c>
      <c r="AT761" s="1" t="e">
        <f>AT400-#REF!</f>
        <v>#REF!</v>
      </c>
      <c r="AU761" s="1" t="e">
        <f>AU400-#REF!</f>
        <v>#REF!</v>
      </c>
      <c r="AV761" s="1" t="e">
        <f>AV400-#REF!</f>
        <v>#REF!</v>
      </c>
      <c r="AW761" s="1" t="e">
        <f>AW400-#REF!</f>
        <v>#REF!</v>
      </c>
      <c r="AX761" s="1" t="e">
        <f>AX400-#REF!</f>
        <v>#REF!</v>
      </c>
      <c r="AY761" s="1" t="e">
        <f>AY400-#REF!</f>
        <v>#REF!</v>
      </c>
      <c r="AZ761" s="1" t="e">
        <f>AZ400-#REF!</f>
        <v>#REF!</v>
      </c>
      <c r="BA761" s="1" t="e">
        <f>BA400-#REF!</f>
        <v>#REF!</v>
      </c>
      <c r="BB761" s="1" t="e">
        <f>BB400-#REF!</f>
        <v>#REF!</v>
      </c>
      <c r="BC761" s="1" t="e">
        <f>BC400-#REF!</f>
        <v>#REF!</v>
      </c>
      <c r="BD761" s="1" t="e">
        <f>BD400-#REF!</f>
        <v>#REF!</v>
      </c>
      <c r="BE761" s="1" t="e">
        <f>BE400-#REF!</f>
        <v>#REF!</v>
      </c>
      <c r="BF761" s="1" t="e">
        <f>BF400-#REF!</f>
        <v>#REF!</v>
      </c>
      <c r="BG761" s="1" t="e">
        <f>BG400-#REF!</f>
        <v>#REF!</v>
      </c>
      <c r="BH761" s="1" t="e">
        <f>BH400-#REF!</f>
        <v>#REF!</v>
      </c>
      <c r="BI761" s="1" t="e">
        <f>BI400-#REF!</f>
        <v>#REF!</v>
      </c>
      <c r="BJ761" s="1" t="e">
        <f>BJ400-#REF!</f>
        <v>#REF!</v>
      </c>
      <c r="BK761" s="1" t="e">
        <f>BK400-#REF!</f>
        <v>#REF!</v>
      </c>
      <c r="BL761" s="1" t="e">
        <f>BL400-#REF!</f>
        <v>#REF!</v>
      </c>
      <c r="BM761" s="1" t="e">
        <f>BM400-#REF!</f>
        <v>#REF!</v>
      </c>
      <c r="BN761" s="1" t="e">
        <f>BN400-#REF!</f>
        <v>#REF!</v>
      </c>
      <c r="BO761" s="1" t="e">
        <f>BO400-#REF!</f>
        <v>#REF!</v>
      </c>
      <c r="BP761" s="1" t="e">
        <f>BP400-#REF!</f>
        <v>#REF!</v>
      </c>
      <c r="BQ761" s="1" t="e">
        <f>BQ400-#REF!</f>
        <v>#REF!</v>
      </c>
      <c r="BR761" s="1" t="e">
        <f>BR400-#REF!</f>
        <v>#REF!</v>
      </c>
      <c r="BS761" s="1" t="e">
        <f>BS400-#REF!</f>
        <v>#REF!</v>
      </c>
      <c r="BT761" s="1" t="e">
        <f>BT400-#REF!</f>
        <v>#REF!</v>
      </c>
      <c r="BU761" s="1" t="e">
        <f>BU400-#REF!</f>
        <v>#REF!</v>
      </c>
      <c r="BV761" s="1" t="e">
        <f>BV400-#REF!</f>
        <v>#REF!</v>
      </c>
    </row>
    <row r="762" spans="7:74" hidden="1" x14ac:dyDescent="0.35">
      <c r="G762" s="1" t="e">
        <f>#REF!-#REF!</f>
        <v>#REF!</v>
      </c>
      <c r="H762" s="1" t="e">
        <f>#REF!-#REF!</f>
        <v>#REF!</v>
      </c>
      <c r="I762" s="1" t="e">
        <f>#REF!-#REF!</f>
        <v>#REF!</v>
      </c>
      <c r="J762" s="1" t="e">
        <f>#REF!-#REF!</f>
        <v>#REF!</v>
      </c>
      <c r="K762" s="1" t="e">
        <f>#REF!-#REF!</f>
        <v>#REF!</v>
      </c>
      <c r="L762" s="1" t="e">
        <f>#REF!-#REF!</f>
        <v>#REF!</v>
      </c>
      <c r="M762" s="1" t="e">
        <f>#REF!-#REF!</f>
        <v>#REF!</v>
      </c>
      <c r="N762" s="1" t="e">
        <f>#REF!-#REF!</f>
        <v>#REF!</v>
      </c>
      <c r="O762" s="1" t="e">
        <f>#REF!-#REF!</f>
        <v>#REF!</v>
      </c>
      <c r="P762" s="1" t="e">
        <f>#REF!-#REF!</f>
        <v>#REF!</v>
      </c>
      <c r="Q762" s="1" t="e">
        <f>#REF!-#REF!</f>
        <v>#REF!</v>
      </c>
      <c r="R762" s="1" t="e">
        <f>#REF!-#REF!</f>
        <v>#REF!</v>
      </c>
      <c r="S762" s="1" t="e">
        <f>#REF!-#REF!</f>
        <v>#REF!</v>
      </c>
      <c r="T762" s="1" t="e">
        <f>#REF!-#REF!</f>
        <v>#REF!</v>
      </c>
      <c r="U762" s="1" t="e">
        <f>#REF!-#REF!</f>
        <v>#REF!</v>
      </c>
      <c r="V762" s="1" t="e">
        <f>#REF!-#REF!</f>
        <v>#REF!</v>
      </c>
      <c r="W762" s="1" t="e">
        <f>#REF!-#REF!</f>
        <v>#REF!</v>
      </c>
      <c r="X762" s="1" t="e">
        <f>#REF!-#REF!</f>
        <v>#REF!</v>
      </c>
      <c r="Y762" s="1" t="e">
        <f>#REF!-#REF!</f>
        <v>#REF!</v>
      </c>
      <c r="Z762" s="1" t="e">
        <f>#REF!-#REF!</f>
        <v>#REF!</v>
      </c>
      <c r="AA762" s="1" t="e">
        <f>#REF!-#REF!</f>
        <v>#REF!</v>
      </c>
      <c r="AB762" s="1" t="e">
        <f>#REF!-#REF!</f>
        <v>#REF!</v>
      </c>
      <c r="AC762" s="1" t="e">
        <f>#REF!-#REF!</f>
        <v>#REF!</v>
      </c>
      <c r="AD762" s="1" t="e">
        <f>#REF!-#REF!</f>
        <v>#REF!</v>
      </c>
      <c r="AE762" s="1" t="e">
        <f>#REF!-#REF!</f>
        <v>#REF!</v>
      </c>
      <c r="AF762" s="1" t="e">
        <f>#REF!-#REF!</f>
        <v>#REF!</v>
      </c>
      <c r="AG762" s="1" t="e">
        <f>#REF!-#REF!</f>
        <v>#REF!</v>
      </c>
      <c r="AH762" s="1" t="e">
        <f>#REF!-#REF!</f>
        <v>#REF!</v>
      </c>
      <c r="AI762" s="1" t="e">
        <f>#REF!-#REF!</f>
        <v>#REF!</v>
      </c>
      <c r="AJ762" s="1" t="e">
        <f>#REF!-#REF!</f>
        <v>#REF!</v>
      </c>
      <c r="AK762" s="1" t="e">
        <f>#REF!-#REF!</f>
        <v>#REF!</v>
      </c>
      <c r="AL762" s="1" t="e">
        <f>#REF!-#REF!</f>
        <v>#REF!</v>
      </c>
      <c r="AM762" s="1" t="e">
        <f>#REF!-#REF!</f>
        <v>#REF!</v>
      </c>
      <c r="AN762" s="1" t="e">
        <f>#REF!-#REF!</f>
        <v>#REF!</v>
      </c>
      <c r="AO762" s="1" t="e">
        <f>#REF!-#REF!</f>
        <v>#REF!</v>
      </c>
      <c r="AP762" s="1" t="e">
        <f>#REF!-#REF!</f>
        <v>#REF!</v>
      </c>
      <c r="AQ762" s="1" t="e">
        <f>#REF!-#REF!</f>
        <v>#REF!</v>
      </c>
      <c r="AR762" s="1" t="e">
        <f>#REF!-#REF!</f>
        <v>#REF!</v>
      </c>
      <c r="AS762" s="1" t="e">
        <f>#REF!-#REF!</f>
        <v>#REF!</v>
      </c>
      <c r="AT762" s="1" t="e">
        <f>#REF!-#REF!</f>
        <v>#REF!</v>
      </c>
      <c r="AU762" s="1" t="e">
        <f>#REF!-#REF!</f>
        <v>#REF!</v>
      </c>
      <c r="AV762" s="1" t="e">
        <f>#REF!-#REF!</f>
        <v>#REF!</v>
      </c>
      <c r="AW762" s="1" t="e">
        <f>#REF!-#REF!</f>
        <v>#REF!</v>
      </c>
      <c r="AX762" s="1" t="e">
        <f>#REF!-#REF!</f>
        <v>#REF!</v>
      </c>
      <c r="AY762" s="1" t="e">
        <f>#REF!-#REF!</f>
        <v>#REF!</v>
      </c>
      <c r="AZ762" s="1" t="e">
        <f>#REF!-#REF!</f>
        <v>#REF!</v>
      </c>
      <c r="BA762" s="1" t="e">
        <f>#REF!-#REF!</f>
        <v>#REF!</v>
      </c>
      <c r="BB762" s="1" t="e">
        <f>#REF!-#REF!</f>
        <v>#REF!</v>
      </c>
      <c r="BC762" s="1" t="e">
        <f>#REF!-#REF!</f>
        <v>#REF!</v>
      </c>
      <c r="BD762" s="1" t="e">
        <f>#REF!-#REF!</f>
        <v>#REF!</v>
      </c>
      <c r="BE762" s="1" t="e">
        <f>#REF!-#REF!</f>
        <v>#REF!</v>
      </c>
      <c r="BF762" s="1" t="e">
        <f>#REF!-#REF!</f>
        <v>#REF!</v>
      </c>
      <c r="BG762" s="1" t="e">
        <f>#REF!-#REF!</f>
        <v>#REF!</v>
      </c>
      <c r="BH762" s="1" t="e">
        <f>#REF!-#REF!</f>
        <v>#REF!</v>
      </c>
      <c r="BI762" s="1" t="e">
        <f>#REF!-#REF!</f>
        <v>#REF!</v>
      </c>
      <c r="BJ762" s="1" t="e">
        <f>#REF!-#REF!</f>
        <v>#REF!</v>
      </c>
      <c r="BK762" s="1" t="e">
        <f>#REF!-#REF!</f>
        <v>#REF!</v>
      </c>
      <c r="BL762" s="1" t="e">
        <f>#REF!-#REF!</f>
        <v>#REF!</v>
      </c>
      <c r="BM762" s="1" t="e">
        <f>#REF!-#REF!</f>
        <v>#REF!</v>
      </c>
      <c r="BN762" s="1" t="e">
        <f>#REF!-#REF!</f>
        <v>#REF!</v>
      </c>
      <c r="BO762" s="1" t="e">
        <f>#REF!-#REF!</f>
        <v>#REF!</v>
      </c>
      <c r="BP762" s="1" t="e">
        <f>#REF!-#REF!</f>
        <v>#REF!</v>
      </c>
      <c r="BQ762" s="1" t="e">
        <f>#REF!-#REF!</f>
        <v>#REF!</v>
      </c>
      <c r="BR762" s="1" t="e">
        <f>#REF!-#REF!</f>
        <v>#REF!</v>
      </c>
      <c r="BS762" s="1" t="e">
        <f>#REF!-#REF!</f>
        <v>#REF!</v>
      </c>
      <c r="BT762" s="1" t="e">
        <f>#REF!-#REF!</f>
        <v>#REF!</v>
      </c>
      <c r="BU762" s="1" t="e">
        <f>#REF!-#REF!</f>
        <v>#REF!</v>
      </c>
      <c r="BV762" s="1" t="e">
        <f>#REF!-#REF!</f>
        <v>#REF!</v>
      </c>
    </row>
    <row r="763" spans="7:74" hidden="1" x14ac:dyDescent="0.35">
      <c r="G763" s="1" t="e">
        <f>G401-#REF!</f>
        <v>#REF!</v>
      </c>
      <c r="H763" s="1" t="e">
        <f>H401-#REF!</f>
        <v>#REF!</v>
      </c>
      <c r="I763" s="1" t="e">
        <f>I401-#REF!</f>
        <v>#REF!</v>
      </c>
      <c r="J763" s="1" t="e">
        <f>J401-#REF!</f>
        <v>#REF!</v>
      </c>
      <c r="K763" s="1" t="e">
        <f>K401-#REF!</f>
        <v>#REF!</v>
      </c>
      <c r="L763" s="1" t="e">
        <f>L401-#REF!</f>
        <v>#REF!</v>
      </c>
      <c r="M763" s="1" t="e">
        <f>M401-#REF!</f>
        <v>#REF!</v>
      </c>
      <c r="N763" s="1" t="e">
        <f>N401-#REF!</f>
        <v>#REF!</v>
      </c>
      <c r="O763" s="1" t="e">
        <f>O401-#REF!</f>
        <v>#REF!</v>
      </c>
      <c r="P763" s="1" t="e">
        <f>P401-#REF!</f>
        <v>#REF!</v>
      </c>
      <c r="Q763" s="1" t="e">
        <f>Q401-#REF!</f>
        <v>#REF!</v>
      </c>
      <c r="R763" s="1" t="e">
        <f>R401-#REF!</f>
        <v>#REF!</v>
      </c>
      <c r="S763" s="1" t="e">
        <f>S401-#REF!</f>
        <v>#REF!</v>
      </c>
      <c r="T763" s="1" t="e">
        <f>T401-#REF!</f>
        <v>#REF!</v>
      </c>
      <c r="U763" s="1" t="e">
        <f>U401-#REF!</f>
        <v>#REF!</v>
      </c>
      <c r="V763" s="1" t="e">
        <f>V401-#REF!</f>
        <v>#REF!</v>
      </c>
      <c r="W763" s="1" t="e">
        <f>W401-#REF!</f>
        <v>#REF!</v>
      </c>
      <c r="X763" s="1" t="e">
        <f>X401-#REF!</f>
        <v>#REF!</v>
      </c>
      <c r="Y763" s="1" t="e">
        <f>Y401-#REF!</f>
        <v>#REF!</v>
      </c>
      <c r="Z763" s="1" t="e">
        <f>Z401-#REF!</f>
        <v>#REF!</v>
      </c>
      <c r="AA763" s="1" t="e">
        <f>AA401-#REF!</f>
        <v>#REF!</v>
      </c>
      <c r="AB763" s="1" t="e">
        <f>AB401-#REF!</f>
        <v>#REF!</v>
      </c>
      <c r="AC763" s="1" t="e">
        <f>AC401-#REF!</f>
        <v>#REF!</v>
      </c>
      <c r="AD763" s="1" t="e">
        <f>AD401-#REF!</f>
        <v>#REF!</v>
      </c>
      <c r="AE763" s="1" t="e">
        <f>AE401-#REF!</f>
        <v>#REF!</v>
      </c>
      <c r="AF763" s="1" t="e">
        <f>AF401-#REF!</f>
        <v>#REF!</v>
      </c>
      <c r="AG763" s="1" t="e">
        <f>AG401-#REF!</f>
        <v>#REF!</v>
      </c>
      <c r="AH763" s="1" t="e">
        <f>AH401-#REF!</f>
        <v>#REF!</v>
      </c>
      <c r="AI763" s="1" t="e">
        <f>AI401-#REF!</f>
        <v>#REF!</v>
      </c>
      <c r="AJ763" s="1" t="e">
        <f>AJ401-#REF!</f>
        <v>#REF!</v>
      </c>
      <c r="AK763" s="1" t="e">
        <f>AK401-#REF!</f>
        <v>#REF!</v>
      </c>
      <c r="AL763" s="1" t="e">
        <f>AL401-#REF!</f>
        <v>#REF!</v>
      </c>
      <c r="AM763" s="1" t="e">
        <f>AM401-#REF!</f>
        <v>#REF!</v>
      </c>
      <c r="AN763" s="1" t="e">
        <f>AN401-#REF!</f>
        <v>#REF!</v>
      </c>
      <c r="AO763" s="1" t="e">
        <f>AO401-#REF!</f>
        <v>#REF!</v>
      </c>
      <c r="AP763" s="1" t="e">
        <f>AP401-#REF!</f>
        <v>#REF!</v>
      </c>
      <c r="AQ763" s="1" t="e">
        <f>AQ401-#REF!</f>
        <v>#REF!</v>
      </c>
      <c r="AR763" s="1" t="e">
        <f>AR401-#REF!</f>
        <v>#REF!</v>
      </c>
      <c r="AS763" s="1" t="e">
        <f>AS401-#REF!</f>
        <v>#REF!</v>
      </c>
      <c r="AT763" s="1" t="e">
        <f>AT401-#REF!</f>
        <v>#REF!</v>
      </c>
      <c r="AU763" s="1" t="e">
        <f>AU401-#REF!</f>
        <v>#REF!</v>
      </c>
      <c r="AV763" s="1" t="e">
        <f>AV401-#REF!</f>
        <v>#REF!</v>
      </c>
      <c r="AW763" s="1" t="e">
        <f>AW401-#REF!</f>
        <v>#REF!</v>
      </c>
      <c r="AX763" s="1" t="e">
        <f>AX401-#REF!</f>
        <v>#REF!</v>
      </c>
      <c r="AY763" s="1" t="e">
        <f>AY401-#REF!</f>
        <v>#REF!</v>
      </c>
      <c r="AZ763" s="1" t="e">
        <f>AZ401-#REF!</f>
        <v>#REF!</v>
      </c>
      <c r="BA763" s="1" t="e">
        <f>BA401-#REF!</f>
        <v>#REF!</v>
      </c>
      <c r="BB763" s="1" t="e">
        <f>BB401-#REF!</f>
        <v>#REF!</v>
      </c>
      <c r="BC763" s="1" t="e">
        <f>BC401-#REF!</f>
        <v>#REF!</v>
      </c>
      <c r="BD763" s="1" t="e">
        <f>BD401-#REF!</f>
        <v>#REF!</v>
      </c>
      <c r="BE763" s="1" t="e">
        <f>BE401-#REF!</f>
        <v>#REF!</v>
      </c>
      <c r="BF763" s="1" t="e">
        <f>BF401-#REF!</f>
        <v>#REF!</v>
      </c>
      <c r="BG763" s="1" t="e">
        <f>BG401-#REF!</f>
        <v>#REF!</v>
      </c>
      <c r="BH763" s="1" t="e">
        <f>BH401-#REF!</f>
        <v>#REF!</v>
      </c>
      <c r="BI763" s="1" t="e">
        <f>BI401-#REF!</f>
        <v>#REF!</v>
      </c>
      <c r="BJ763" s="1" t="e">
        <f>BJ401-#REF!</f>
        <v>#REF!</v>
      </c>
      <c r="BK763" s="1" t="e">
        <f>BK401-#REF!</f>
        <v>#REF!</v>
      </c>
      <c r="BL763" s="1" t="e">
        <f>BL401-#REF!</f>
        <v>#REF!</v>
      </c>
      <c r="BM763" s="1" t="e">
        <f>BM401-#REF!</f>
        <v>#REF!</v>
      </c>
      <c r="BN763" s="1" t="e">
        <f>BN401-#REF!</f>
        <v>#REF!</v>
      </c>
      <c r="BO763" s="1" t="e">
        <f>BO401-#REF!</f>
        <v>#REF!</v>
      </c>
      <c r="BP763" s="1" t="e">
        <f>BP401-#REF!</f>
        <v>#REF!</v>
      </c>
      <c r="BQ763" s="1" t="e">
        <f>BQ401-#REF!</f>
        <v>#REF!</v>
      </c>
      <c r="BR763" s="1" t="e">
        <f>BR401-#REF!</f>
        <v>#REF!</v>
      </c>
      <c r="BS763" s="1" t="e">
        <f>BS401-#REF!</f>
        <v>#REF!</v>
      </c>
      <c r="BT763" s="1" t="e">
        <f>BT401-#REF!</f>
        <v>#REF!</v>
      </c>
      <c r="BU763" s="1" t="e">
        <f>BU401-#REF!</f>
        <v>#REF!</v>
      </c>
      <c r="BV763" s="1" t="e">
        <f>BV401-#REF!</f>
        <v>#REF!</v>
      </c>
    </row>
    <row r="764" spans="7:74" hidden="1" x14ac:dyDescent="0.35">
      <c r="G764" s="1" t="e">
        <f>G402-#REF!</f>
        <v>#REF!</v>
      </c>
      <c r="H764" s="1" t="e">
        <f>H402-#REF!</f>
        <v>#REF!</v>
      </c>
      <c r="I764" s="1" t="e">
        <f>I402-#REF!</f>
        <v>#REF!</v>
      </c>
      <c r="J764" s="1" t="e">
        <f>J402-#REF!</f>
        <v>#REF!</v>
      </c>
      <c r="K764" s="1" t="e">
        <f>K402-#REF!</f>
        <v>#REF!</v>
      </c>
      <c r="L764" s="1" t="e">
        <f>L402-#REF!</f>
        <v>#REF!</v>
      </c>
      <c r="M764" s="1" t="e">
        <f>M402-#REF!</f>
        <v>#REF!</v>
      </c>
      <c r="N764" s="1" t="e">
        <f>N402-#REF!</f>
        <v>#REF!</v>
      </c>
      <c r="O764" s="1" t="e">
        <f>O402-#REF!</f>
        <v>#REF!</v>
      </c>
      <c r="P764" s="1" t="e">
        <f>P402-#REF!</f>
        <v>#REF!</v>
      </c>
      <c r="Q764" s="1" t="e">
        <f>Q402-#REF!</f>
        <v>#REF!</v>
      </c>
      <c r="R764" s="1" t="e">
        <f>R402-#REF!</f>
        <v>#REF!</v>
      </c>
      <c r="S764" s="1" t="e">
        <f>S402-#REF!</f>
        <v>#REF!</v>
      </c>
      <c r="T764" s="1" t="e">
        <f>T402-#REF!</f>
        <v>#REF!</v>
      </c>
      <c r="U764" s="1" t="e">
        <f>U402-#REF!</f>
        <v>#REF!</v>
      </c>
      <c r="V764" s="1" t="e">
        <f>V402-#REF!</f>
        <v>#REF!</v>
      </c>
      <c r="W764" s="1" t="e">
        <f>W402-#REF!</f>
        <v>#REF!</v>
      </c>
      <c r="X764" s="1" t="e">
        <f>X402-#REF!</f>
        <v>#REF!</v>
      </c>
      <c r="Y764" s="1" t="e">
        <f>Y402-#REF!</f>
        <v>#REF!</v>
      </c>
      <c r="Z764" s="1" t="e">
        <f>Z402-#REF!</f>
        <v>#REF!</v>
      </c>
      <c r="AA764" s="1" t="e">
        <f>AA402-#REF!</f>
        <v>#REF!</v>
      </c>
      <c r="AB764" s="1" t="e">
        <f>AB402-#REF!</f>
        <v>#REF!</v>
      </c>
      <c r="AC764" s="1" t="e">
        <f>AC402-#REF!</f>
        <v>#REF!</v>
      </c>
      <c r="AD764" s="1" t="e">
        <f>AD402-#REF!</f>
        <v>#REF!</v>
      </c>
      <c r="AE764" s="1" t="e">
        <f>AE402-#REF!</f>
        <v>#REF!</v>
      </c>
      <c r="AF764" s="1" t="e">
        <f>AF402-#REF!</f>
        <v>#REF!</v>
      </c>
      <c r="AG764" s="1" t="e">
        <f>AG402-#REF!</f>
        <v>#REF!</v>
      </c>
      <c r="AH764" s="1" t="e">
        <f>AH402-#REF!</f>
        <v>#REF!</v>
      </c>
      <c r="AI764" s="1" t="e">
        <f>AI402-#REF!</f>
        <v>#REF!</v>
      </c>
      <c r="AJ764" s="1" t="e">
        <f>AJ402-#REF!</f>
        <v>#REF!</v>
      </c>
      <c r="AK764" s="1" t="e">
        <f>AK402-#REF!</f>
        <v>#REF!</v>
      </c>
      <c r="AL764" s="1" t="e">
        <f>AL402-#REF!</f>
        <v>#REF!</v>
      </c>
      <c r="AM764" s="1" t="e">
        <f>AM402-#REF!</f>
        <v>#REF!</v>
      </c>
      <c r="AN764" s="1" t="e">
        <f>AN402-#REF!</f>
        <v>#REF!</v>
      </c>
      <c r="AO764" s="1" t="e">
        <f>AO402-#REF!</f>
        <v>#REF!</v>
      </c>
      <c r="AP764" s="1" t="e">
        <f>AP402-#REF!</f>
        <v>#REF!</v>
      </c>
      <c r="AQ764" s="1" t="e">
        <f>AQ402-#REF!</f>
        <v>#REF!</v>
      </c>
      <c r="AR764" s="1" t="e">
        <f>AR402-#REF!</f>
        <v>#REF!</v>
      </c>
      <c r="AS764" s="1" t="e">
        <f>AS402-#REF!</f>
        <v>#REF!</v>
      </c>
      <c r="AT764" s="1" t="e">
        <f>AT402-#REF!</f>
        <v>#REF!</v>
      </c>
      <c r="AU764" s="1" t="e">
        <f>AU402-#REF!</f>
        <v>#REF!</v>
      </c>
      <c r="AV764" s="1" t="e">
        <f>AV402-#REF!</f>
        <v>#REF!</v>
      </c>
      <c r="AW764" s="1" t="e">
        <f>AW402-#REF!</f>
        <v>#REF!</v>
      </c>
      <c r="AX764" s="1" t="e">
        <f>AX402-#REF!</f>
        <v>#REF!</v>
      </c>
      <c r="AY764" s="1" t="e">
        <f>AY402-#REF!</f>
        <v>#REF!</v>
      </c>
      <c r="AZ764" s="1" t="e">
        <f>AZ402-#REF!</f>
        <v>#REF!</v>
      </c>
      <c r="BA764" s="1" t="e">
        <f>BA402-#REF!</f>
        <v>#REF!</v>
      </c>
      <c r="BB764" s="1" t="e">
        <f>BB402-#REF!</f>
        <v>#REF!</v>
      </c>
      <c r="BC764" s="1" t="e">
        <f>BC402-#REF!</f>
        <v>#REF!</v>
      </c>
      <c r="BD764" s="1" t="e">
        <f>BD402-#REF!</f>
        <v>#REF!</v>
      </c>
      <c r="BE764" s="1" t="e">
        <f>BE402-#REF!</f>
        <v>#REF!</v>
      </c>
      <c r="BF764" s="1" t="e">
        <f>BF402-#REF!</f>
        <v>#REF!</v>
      </c>
      <c r="BG764" s="1" t="e">
        <f>BG402-#REF!</f>
        <v>#REF!</v>
      </c>
      <c r="BH764" s="1" t="e">
        <f>BH402-#REF!</f>
        <v>#REF!</v>
      </c>
      <c r="BI764" s="1" t="e">
        <f>BI402-#REF!</f>
        <v>#REF!</v>
      </c>
      <c r="BJ764" s="1" t="e">
        <f>BJ402-#REF!</f>
        <v>#REF!</v>
      </c>
      <c r="BK764" s="1" t="e">
        <f>BK402-#REF!</f>
        <v>#REF!</v>
      </c>
      <c r="BL764" s="1" t="e">
        <f>BL402-#REF!</f>
        <v>#REF!</v>
      </c>
      <c r="BM764" s="1" t="e">
        <f>BM402-#REF!</f>
        <v>#REF!</v>
      </c>
      <c r="BN764" s="1" t="e">
        <f>BN402-#REF!</f>
        <v>#REF!</v>
      </c>
      <c r="BO764" s="1" t="e">
        <f>BO402-#REF!</f>
        <v>#REF!</v>
      </c>
      <c r="BP764" s="1" t="e">
        <f>BP402-#REF!</f>
        <v>#REF!</v>
      </c>
      <c r="BQ764" s="1" t="e">
        <f>BQ402-#REF!</f>
        <v>#REF!</v>
      </c>
      <c r="BR764" s="1" t="e">
        <f>BR402-#REF!</f>
        <v>#REF!</v>
      </c>
      <c r="BS764" s="1" t="e">
        <f>BS402-#REF!</f>
        <v>#REF!</v>
      </c>
      <c r="BT764" s="1" t="e">
        <f>BT402-#REF!</f>
        <v>#REF!</v>
      </c>
      <c r="BU764" s="1" t="e">
        <f>BU402-#REF!</f>
        <v>#REF!</v>
      </c>
      <c r="BV764" s="1" t="e">
        <f>BV402-#REF!</f>
        <v>#REF!</v>
      </c>
    </row>
    <row r="765" spans="7:74" hidden="1" x14ac:dyDescent="0.35">
      <c r="G765" s="1" t="e">
        <f>G403-#REF!</f>
        <v>#REF!</v>
      </c>
      <c r="H765" s="1" t="e">
        <f>H403-#REF!</f>
        <v>#REF!</v>
      </c>
      <c r="I765" s="1" t="e">
        <f>I403-#REF!</f>
        <v>#REF!</v>
      </c>
      <c r="J765" s="1" t="e">
        <f>J403-#REF!</f>
        <v>#REF!</v>
      </c>
      <c r="K765" s="1" t="e">
        <f>K403-#REF!</f>
        <v>#REF!</v>
      </c>
      <c r="L765" s="1" t="e">
        <f>L403-#REF!</f>
        <v>#REF!</v>
      </c>
      <c r="M765" s="1" t="e">
        <f>M403-#REF!</f>
        <v>#REF!</v>
      </c>
      <c r="N765" s="1" t="e">
        <f>N403-#REF!</f>
        <v>#REF!</v>
      </c>
      <c r="O765" s="1" t="e">
        <f>O403-#REF!</f>
        <v>#REF!</v>
      </c>
      <c r="P765" s="1" t="e">
        <f>P403-#REF!</f>
        <v>#REF!</v>
      </c>
      <c r="Q765" s="1" t="e">
        <f>Q403-#REF!</f>
        <v>#REF!</v>
      </c>
      <c r="R765" s="1" t="e">
        <f>R403-#REF!</f>
        <v>#REF!</v>
      </c>
      <c r="S765" s="1" t="e">
        <f>S403-#REF!</f>
        <v>#REF!</v>
      </c>
      <c r="T765" s="1" t="e">
        <f>T403-#REF!</f>
        <v>#REF!</v>
      </c>
      <c r="U765" s="1" t="e">
        <f>U403-#REF!</f>
        <v>#REF!</v>
      </c>
      <c r="V765" s="1" t="e">
        <f>V403-#REF!</f>
        <v>#REF!</v>
      </c>
      <c r="W765" s="1" t="e">
        <f>W403-#REF!</f>
        <v>#REF!</v>
      </c>
      <c r="X765" s="1" t="e">
        <f>X403-#REF!</f>
        <v>#REF!</v>
      </c>
      <c r="Y765" s="1" t="e">
        <f>Y403-#REF!</f>
        <v>#REF!</v>
      </c>
      <c r="Z765" s="1" t="e">
        <f>Z403-#REF!</f>
        <v>#REF!</v>
      </c>
      <c r="AA765" s="1" t="e">
        <f>AA403-#REF!</f>
        <v>#REF!</v>
      </c>
      <c r="AB765" s="1" t="e">
        <f>AB403-#REF!</f>
        <v>#REF!</v>
      </c>
      <c r="AC765" s="1" t="e">
        <f>AC403-#REF!</f>
        <v>#REF!</v>
      </c>
      <c r="AD765" s="1" t="e">
        <f>AD403-#REF!</f>
        <v>#REF!</v>
      </c>
      <c r="AE765" s="1" t="e">
        <f>AE403-#REF!</f>
        <v>#REF!</v>
      </c>
      <c r="AF765" s="1" t="e">
        <f>AF403-#REF!</f>
        <v>#REF!</v>
      </c>
      <c r="AG765" s="1" t="e">
        <f>AG403-#REF!</f>
        <v>#REF!</v>
      </c>
      <c r="AH765" s="1" t="e">
        <f>AH403-#REF!</f>
        <v>#REF!</v>
      </c>
      <c r="AI765" s="1" t="e">
        <f>AI403-#REF!</f>
        <v>#REF!</v>
      </c>
      <c r="AJ765" s="1" t="e">
        <f>AJ403-#REF!</f>
        <v>#REF!</v>
      </c>
      <c r="AK765" s="1" t="e">
        <f>AK403-#REF!</f>
        <v>#REF!</v>
      </c>
      <c r="AL765" s="1" t="e">
        <f>AL403-#REF!</f>
        <v>#REF!</v>
      </c>
      <c r="AM765" s="1" t="e">
        <f>AM403-#REF!</f>
        <v>#REF!</v>
      </c>
      <c r="AN765" s="1" t="e">
        <f>AN403-#REF!</f>
        <v>#REF!</v>
      </c>
      <c r="AO765" s="1" t="e">
        <f>AO403-#REF!</f>
        <v>#REF!</v>
      </c>
      <c r="AP765" s="1" t="e">
        <f>AP403-#REF!</f>
        <v>#REF!</v>
      </c>
      <c r="AQ765" s="1" t="e">
        <f>AQ403-#REF!</f>
        <v>#REF!</v>
      </c>
      <c r="AR765" s="1" t="e">
        <f>AR403-#REF!</f>
        <v>#REF!</v>
      </c>
      <c r="AS765" s="1" t="e">
        <f>AS403-#REF!</f>
        <v>#REF!</v>
      </c>
      <c r="AT765" s="1" t="e">
        <f>AT403-#REF!</f>
        <v>#REF!</v>
      </c>
      <c r="AU765" s="1" t="e">
        <f>AU403-#REF!</f>
        <v>#REF!</v>
      </c>
      <c r="AV765" s="1" t="e">
        <f>AV403-#REF!</f>
        <v>#REF!</v>
      </c>
      <c r="AW765" s="1" t="e">
        <f>AW403-#REF!</f>
        <v>#REF!</v>
      </c>
      <c r="AX765" s="1" t="e">
        <f>AX403-#REF!</f>
        <v>#REF!</v>
      </c>
      <c r="AY765" s="1" t="e">
        <f>AY403-#REF!</f>
        <v>#REF!</v>
      </c>
      <c r="AZ765" s="1" t="e">
        <f>AZ403-#REF!</f>
        <v>#REF!</v>
      </c>
      <c r="BA765" s="1" t="e">
        <f>BA403-#REF!</f>
        <v>#REF!</v>
      </c>
      <c r="BB765" s="1" t="e">
        <f>BB403-#REF!</f>
        <v>#REF!</v>
      </c>
      <c r="BC765" s="1" t="e">
        <f>BC403-#REF!</f>
        <v>#REF!</v>
      </c>
      <c r="BD765" s="1" t="e">
        <f>BD403-#REF!</f>
        <v>#REF!</v>
      </c>
      <c r="BE765" s="1" t="e">
        <f>BE403-#REF!</f>
        <v>#REF!</v>
      </c>
      <c r="BF765" s="1" t="e">
        <f>BF403-#REF!</f>
        <v>#REF!</v>
      </c>
      <c r="BG765" s="1" t="e">
        <f>BG403-#REF!</f>
        <v>#REF!</v>
      </c>
      <c r="BH765" s="1" t="e">
        <f>BH403-#REF!</f>
        <v>#REF!</v>
      </c>
      <c r="BI765" s="1" t="e">
        <f>BI403-#REF!</f>
        <v>#REF!</v>
      </c>
      <c r="BJ765" s="1" t="e">
        <f>BJ403-#REF!</f>
        <v>#REF!</v>
      </c>
      <c r="BK765" s="1" t="e">
        <f>BK403-#REF!</f>
        <v>#REF!</v>
      </c>
      <c r="BL765" s="1" t="e">
        <f>BL403-#REF!</f>
        <v>#REF!</v>
      </c>
      <c r="BM765" s="1" t="e">
        <f>BM403-#REF!</f>
        <v>#REF!</v>
      </c>
      <c r="BN765" s="1" t="e">
        <f>BN403-#REF!</f>
        <v>#REF!</v>
      </c>
      <c r="BO765" s="1" t="e">
        <f>BO403-#REF!</f>
        <v>#REF!</v>
      </c>
      <c r="BP765" s="1" t="e">
        <f>BP403-#REF!</f>
        <v>#REF!</v>
      </c>
      <c r="BQ765" s="1" t="e">
        <f>BQ403-#REF!</f>
        <v>#REF!</v>
      </c>
      <c r="BR765" s="1" t="e">
        <f>BR403-#REF!</f>
        <v>#REF!</v>
      </c>
      <c r="BS765" s="1" t="e">
        <f>BS403-#REF!</f>
        <v>#REF!</v>
      </c>
      <c r="BT765" s="1" t="e">
        <f>BT403-#REF!</f>
        <v>#REF!</v>
      </c>
      <c r="BU765" s="1" t="e">
        <f>BU403-#REF!</f>
        <v>#REF!</v>
      </c>
      <c r="BV765" s="1" t="e">
        <f>BV403-#REF!</f>
        <v>#REF!</v>
      </c>
    </row>
    <row r="766" spans="7:74" hidden="1" x14ac:dyDescent="0.35">
      <c r="G766" s="1" t="e">
        <f>G407-#REF!</f>
        <v>#REF!</v>
      </c>
      <c r="H766" s="1" t="e">
        <f>H407-#REF!</f>
        <v>#REF!</v>
      </c>
      <c r="I766" s="1" t="e">
        <f>I407-#REF!</f>
        <v>#REF!</v>
      </c>
      <c r="J766" s="1" t="e">
        <f>J407-#REF!</f>
        <v>#REF!</v>
      </c>
      <c r="K766" s="1" t="e">
        <f>K407-#REF!</f>
        <v>#REF!</v>
      </c>
      <c r="L766" s="1" t="e">
        <f>L407-#REF!</f>
        <v>#REF!</v>
      </c>
      <c r="M766" s="1" t="e">
        <f>M407-#REF!</f>
        <v>#REF!</v>
      </c>
      <c r="N766" s="1" t="e">
        <f>N407-#REF!</f>
        <v>#REF!</v>
      </c>
      <c r="O766" s="1" t="e">
        <f>O407-#REF!</f>
        <v>#REF!</v>
      </c>
      <c r="P766" s="1" t="e">
        <f>P407-#REF!</f>
        <v>#REF!</v>
      </c>
      <c r="Q766" s="1" t="e">
        <f>Q407-#REF!</f>
        <v>#REF!</v>
      </c>
      <c r="R766" s="1" t="e">
        <f>R407-#REF!</f>
        <v>#REF!</v>
      </c>
      <c r="S766" s="1" t="e">
        <f>S407-#REF!</f>
        <v>#REF!</v>
      </c>
      <c r="T766" s="1" t="e">
        <f>T407-#REF!</f>
        <v>#REF!</v>
      </c>
      <c r="U766" s="1" t="e">
        <f>U407-#REF!</f>
        <v>#REF!</v>
      </c>
      <c r="V766" s="1" t="e">
        <f>V407-#REF!</f>
        <v>#REF!</v>
      </c>
      <c r="W766" s="1" t="e">
        <f>W407-#REF!</f>
        <v>#REF!</v>
      </c>
      <c r="X766" s="1" t="e">
        <f>X407-#REF!</f>
        <v>#REF!</v>
      </c>
      <c r="Y766" s="1" t="e">
        <f>Y407-#REF!</f>
        <v>#REF!</v>
      </c>
      <c r="Z766" s="1" t="e">
        <f>Z407-#REF!</f>
        <v>#REF!</v>
      </c>
      <c r="AA766" s="1" t="e">
        <f>AA407-#REF!</f>
        <v>#REF!</v>
      </c>
      <c r="AB766" s="1" t="e">
        <f>AB407-#REF!</f>
        <v>#REF!</v>
      </c>
      <c r="AC766" s="1" t="e">
        <f>AC407-#REF!</f>
        <v>#REF!</v>
      </c>
      <c r="AD766" s="1" t="e">
        <f>AD407-#REF!</f>
        <v>#REF!</v>
      </c>
      <c r="AE766" s="1" t="e">
        <f>AE407-#REF!</f>
        <v>#REF!</v>
      </c>
      <c r="AF766" s="1" t="e">
        <f>AF407-#REF!</f>
        <v>#REF!</v>
      </c>
      <c r="AG766" s="1" t="e">
        <f>AG407-#REF!</f>
        <v>#REF!</v>
      </c>
      <c r="AH766" s="1" t="e">
        <f>AH407-#REF!</f>
        <v>#REF!</v>
      </c>
      <c r="AI766" s="1" t="e">
        <f>AI407-#REF!</f>
        <v>#REF!</v>
      </c>
      <c r="AJ766" s="1" t="e">
        <f>AJ407-#REF!</f>
        <v>#REF!</v>
      </c>
      <c r="AK766" s="1" t="e">
        <f>AK407-#REF!</f>
        <v>#REF!</v>
      </c>
      <c r="AL766" s="1" t="e">
        <f>AL407-#REF!</f>
        <v>#REF!</v>
      </c>
      <c r="AM766" s="1" t="e">
        <f>AM407-#REF!</f>
        <v>#REF!</v>
      </c>
      <c r="AN766" s="1" t="e">
        <f>AN407-#REF!</f>
        <v>#REF!</v>
      </c>
      <c r="AO766" s="1" t="e">
        <f>AO407-#REF!</f>
        <v>#REF!</v>
      </c>
      <c r="AP766" s="1" t="e">
        <f>AP407-#REF!</f>
        <v>#REF!</v>
      </c>
      <c r="AQ766" s="1" t="e">
        <f>AQ407-#REF!</f>
        <v>#REF!</v>
      </c>
      <c r="AR766" s="1" t="e">
        <f>AR407-#REF!</f>
        <v>#REF!</v>
      </c>
      <c r="AS766" s="1" t="e">
        <f>AS407-#REF!</f>
        <v>#REF!</v>
      </c>
      <c r="AT766" s="1" t="e">
        <f>AT407-#REF!</f>
        <v>#REF!</v>
      </c>
      <c r="AU766" s="1" t="e">
        <f>AU407-#REF!</f>
        <v>#REF!</v>
      </c>
      <c r="AV766" s="1" t="e">
        <f>AV407-#REF!</f>
        <v>#REF!</v>
      </c>
      <c r="AW766" s="1" t="e">
        <f>AW407-#REF!</f>
        <v>#REF!</v>
      </c>
      <c r="AX766" s="1" t="e">
        <f>AX407-#REF!</f>
        <v>#REF!</v>
      </c>
      <c r="AY766" s="1" t="e">
        <f>AY407-#REF!</f>
        <v>#REF!</v>
      </c>
      <c r="AZ766" s="1" t="e">
        <f>AZ407-#REF!</f>
        <v>#REF!</v>
      </c>
      <c r="BA766" s="1" t="e">
        <f>BA407-#REF!</f>
        <v>#REF!</v>
      </c>
      <c r="BB766" s="1" t="e">
        <f>BB407-#REF!</f>
        <v>#REF!</v>
      </c>
      <c r="BC766" s="1" t="e">
        <f>BC407-#REF!</f>
        <v>#REF!</v>
      </c>
      <c r="BD766" s="1" t="e">
        <f>BD407-#REF!</f>
        <v>#REF!</v>
      </c>
      <c r="BE766" s="1" t="e">
        <f>BE407-#REF!</f>
        <v>#REF!</v>
      </c>
      <c r="BF766" s="1" t="e">
        <f>BF407-#REF!</f>
        <v>#REF!</v>
      </c>
      <c r="BG766" s="1" t="e">
        <f>BG407-#REF!</f>
        <v>#REF!</v>
      </c>
      <c r="BH766" s="1" t="e">
        <f>BH407-#REF!</f>
        <v>#REF!</v>
      </c>
      <c r="BI766" s="1" t="e">
        <f>BI407-#REF!</f>
        <v>#REF!</v>
      </c>
      <c r="BJ766" s="1" t="e">
        <f>BJ407-#REF!</f>
        <v>#REF!</v>
      </c>
      <c r="BK766" s="1" t="e">
        <f>BK407-#REF!</f>
        <v>#REF!</v>
      </c>
      <c r="BL766" s="1" t="e">
        <f>BL407-#REF!</f>
        <v>#REF!</v>
      </c>
      <c r="BM766" s="1" t="e">
        <f>BM407-#REF!</f>
        <v>#REF!</v>
      </c>
      <c r="BN766" s="1" t="e">
        <f>BN407-#REF!</f>
        <v>#REF!</v>
      </c>
      <c r="BO766" s="1" t="e">
        <f>BO407-#REF!</f>
        <v>#REF!</v>
      </c>
      <c r="BP766" s="1" t="e">
        <f>BP407-#REF!</f>
        <v>#REF!</v>
      </c>
      <c r="BQ766" s="1" t="e">
        <f>BQ407-#REF!</f>
        <v>#REF!</v>
      </c>
      <c r="BR766" s="1" t="e">
        <f>BR407-#REF!</f>
        <v>#REF!</v>
      </c>
      <c r="BS766" s="1" t="e">
        <f>BS407-#REF!</f>
        <v>#REF!</v>
      </c>
      <c r="BT766" s="1" t="e">
        <f>BT407-#REF!</f>
        <v>#REF!</v>
      </c>
      <c r="BU766" s="1" t="e">
        <f>BU407-#REF!</f>
        <v>#REF!</v>
      </c>
      <c r="BV766" s="1" t="e">
        <f>BV407-#REF!</f>
        <v>#REF!</v>
      </c>
    </row>
    <row r="767" spans="7:74" hidden="1" x14ac:dyDescent="0.35">
      <c r="G767" s="1" t="e">
        <f>G408-#REF!</f>
        <v>#REF!</v>
      </c>
      <c r="H767" s="1" t="e">
        <f>H408-#REF!</f>
        <v>#REF!</v>
      </c>
      <c r="I767" s="1" t="e">
        <f>I408-#REF!</f>
        <v>#REF!</v>
      </c>
      <c r="J767" s="1" t="e">
        <f>J408-#REF!</f>
        <v>#REF!</v>
      </c>
      <c r="K767" s="1" t="e">
        <f>K408-#REF!</f>
        <v>#REF!</v>
      </c>
      <c r="L767" s="1" t="e">
        <f>L408-#REF!</f>
        <v>#REF!</v>
      </c>
      <c r="M767" s="1" t="e">
        <f>M408-#REF!</f>
        <v>#REF!</v>
      </c>
      <c r="N767" s="1" t="e">
        <f>N408-#REF!</f>
        <v>#REF!</v>
      </c>
      <c r="O767" s="1" t="e">
        <f>O408-#REF!</f>
        <v>#REF!</v>
      </c>
      <c r="P767" s="1" t="e">
        <f>P408-#REF!</f>
        <v>#REF!</v>
      </c>
      <c r="Q767" s="1" t="e">
        <f>Q408-#REF!</f>
        <v>#REF!</v>
      </c>
      <c r="R767" s="1" t="e">
        <f>R408-#REF!</f>
        <v>#REF!</v>
      </c>
      <c r="S767" s="1" t="e">
        <f>S408-#REF!</f>
        <v>#REF!</v>
      </c>
      <c r="T767" s="1" t="e">
        <f>T408-#REF!</f>
        <v>#REF!</v>
      </c>
      <c r="U767" s="1" t="e">
        <f>U408-#REF!</f>
        <v>#REF!</v>
      </c>
      <c r="V767" s="1" t="e">
        <f>V408-#REF!</f>
        <v>#REF!</v>
      </c>
      <c r="W767" s="1" t="e">
        <f>W408-#REF!</f>
        <v>#REF!</v>
      </c>
      <c r="X767" s="1" t="e">
        <f>X408-#REF!</f>
        <v>#REF!</v>
      </c>
      <c r="Y767" s="1" t="e">
        <f>Y408-#REF!</f>
        <v>#REF!</v>
      </c>
      <c r="Z767" s="1" t="e">
        <f>Z408-#REF!</f>
        <v>#REF!</v>
      </c>
      <c r="AA767" s="1" t="e">
        <f>AA408-#REF!</f>
        <v>#REF!</v>
      </c>
      <c r="AB767" s="1" t="e">
        <f>AB408-#REF!</f>
        <v>#REF!</v>
      </c>
      <c r="AC767" s="1" t="e">
        <f>AC408-#REF!</f>
        <v>#REF!</v>
      </c>
      <c r="AD767" s="1" t="e">
        <f>AD408-#REF!</f>
        <v>#REF!</v>
      </c>
      <c r="AE767" s="1" t="e">
        <f>AE408-#REF!</f>
        <v>#REF!</v>
      </c>
      <c r="AF767" s="1" t="e">
        <f>AF408-#REF!</f>
        <v>#REF!</v>
      </c>
      <c r="AG767" s="1" t="e">
        <f>AG408-#REF!</f>
        <v>#REF!</v>
      </c>
      <c r="AH767" s="1" t="e">
        <f>AH408-#REF!</f>
        <v>#REF!</v>
      </c>
      <c r="AI767" s="1" t="e">
        <f>AI408-#REF!</f>
        <v>#REF!</v>
      </c>
      <c r="AJ767" s="1" t="e">
        <f>AJ408-#REF!</f>
        <v>#REF!</v>
      </c>
      <c r="AK767" s="1" t="e">
        <f>AK408-#REF!</f>
        <v>#REF!</v>
      </c>
      <c r="AL767" s="1" t="e">
        <f>AL408-#REF!</f>
        <v>#REF!</v>
      </c>
      <c r="AM767" s="1" t="e">
        <f>AM408-#REF!</f>
        <v>#REF!</v>
      </c>
      <c r="AN767" s="1" t="e">
        <f>AN408-#REF!</f>
        <v>#REF!</v>
      </c>
      <c r="AO767" s="1" t="e">
        <f>AO408-#REF!</f>
        <v>#REF!</v>
      </c>
      <c r="AP767" s="1" t="e">
        <f>AP408-#REF!</f>
        <v>#REF!</v>
      </c>
      <c r="AQ767" s="1" t="e">
        <f>AQ408-#REF!</f>
        <v>#REF!</v>
      </c>
      <c r="AR767" s="1" t="e">
        <f>AR408-#REF!</f>
        <v>#REF!</v>
      </c>
      <c r="AS767" s="1" t="e">
        <f>AS408-#REF!</f>
        <v>#REF!</v>
      </c>
      <c r="AT767" s="1" t="e">
        <f>AT408-#REF!</f>
        <v>#REF!</v>
      </c>
      <c r="AU767" s="1" t="e">
        <f>AU408-#REF!</f>
        <v>#REF!</v>
      </c>
      <c r="AV767" s="1" t="e">
        <f>AV408-#REF!</f>
        <v>#REF!</v>
      </c>
      <c r="AW767" s="1" t="e">
        <f>AW408-#REF!</f>
        <v>#REF!</v>
      </c>
      <c r="AX767" s="1" t="e">
        <f>AX408-#REF!</f>
        <v>#REF!</v>
      </c>
      <c r="AY767" s="1" t="e">
        <f>AY408-#REF!</f>
        <v>#REF!</v>
      </c>
      <c r="AZ767" s="1" t="e">
        <f>AZ408-#REF!</f>
        <v>#REF!</v>
      </c>
      <c r="BA767" s="1" t="e">
        <f>BA408-#REF!</f>
        <v>#REF!</v>
      </c>
      <c r="BB767" s="1" t="e">
        <f>BB408-#REF!</f>
        <v>#REF!</v>
      </c>
      <c r="BC767" s="1" t="e">
        <f>BC408-#REF!</f>
        <v>#REF!</v>
      </c>
      <c r="BD767" s="1" t="e">
        <f>BD408-#REF!</f>
        <v>#REF!</v>
      </c>
      <c r="BE767" s="1" t="e">
        <f>BE408-#REF!</f>
        <v>#REF!</v>
      </c>
      <c r="BF767" s="1" t="e">
        <f>BF408-#REF!</f>
        <v>#REF!</v>
      </c>
      <c r="BG767" s="1" t="e">
        <f>BG408-#REF!</f>
        <v>#REF!</v>
      </c>
      <c r="BH767" s="1" t="e">
        <f>BH408-#REF!</f>
        <v>#REF!</v>
      </c>
      <c r="BI767" s="1" t="e">
        <f>BI408-#REF!</f>
        <v>#REF!</v>
      </c>
      <c r="BJ767" s="1" t="e">
        <f>BJ408-#REF!</f>
        <v>#REF!</v>
      </c>
      <c r="BK767" s="1" t="e">
        <f>BK408-#REF!</f>
        <v>#REF!</v>
      </c>
      <c r="BL767" s="1" t="e">
        <f>BL408-#REF!</f>
        <v>#REF!</v>
      </c>
      <c r="BM767" s="1" t="e">
        <f>BM408-#REF!</f>
        <v>#REF!</v>
      </c>
      <c r="BN767" s="1" t="e">
        <f>BN408-#REF!</f>
        <v>#REF!</v>
      </c>
      <c r="BO767" s="1" t="e">
        <f>BO408-#REF!</f>
        <v>#REF!</v>
      </c>
      <c r="BP767" s="1" t="e">
        <f>BP408-#REF!</f>
        <v>#REF!</v>
      </c>
      <c r="BQ767" s="1" t="e">
        <f>BQ408-#REF!</f>
        <v>#REF!</v>
      </c>
      <c r="BR767" s="1" t="e">
        <f>BR408-#REF!</f>
        <v>#REF!</v>
      </c>
      <c r="BS767" s="1" t="e">
        <f>BS408-#REF!</f>
        <v>#REF!</v>
      </c>
      <c r="BT767" s="1" t="e">
        <f>BT408-#REF!</f>
        <v>#REF!</v>
      </c>
      <c r="BU767" s="1" t="e">
        <f>BU408-#REF!</f>
        <v>#REF!</v>
      </c>
      <c r="BV767" s="1" t="e">
        <f>BV408-#REF!</f>
        <v>#REF!</v>
      </c>
    </row>
    <row r="768" spans="7:74" hidden="1" x14ac:dyDescent="0.35">
      <c r="G768" s="1" t="e">
        <f>G409-#REF!</f>
        <v>#REF!</v>
      </c>
      <c r="H768" s="1" t="e">
        <f>H409-#REF!</f>
        <v>#REF!</v>
      </c>
      <c r="I768" s="1" t="e">
        <f>I409-#REF!</f>
        <v>#REF!</v>
      </c>
      <c r="J768" s="1" t="e">
        <f>J409-#REF!</f>
        <v>#REF!</v>
      </c>
      <c r="K768" s="1" t="e">
        <f>K409-#REF!</f>
        <v>#REF!</v>
      </c>
      <c r="L768" s="1" t="e">
        <f>L409-#REF!</f>
        <v>#REF!</v>
      </c>
      <c r="M768" s="1" t="e">
        <f>M409-#REF!</f>
        <v>#REF!</v>
      </c>
      <c r="N768" s="1" t="e">
        <f>N409-#REF!</f>
        <v>#REF!</v>
      </c>
      <c r="O768" s="1" t="e">
        <f>O409-#REF!</f>
        <v>#REF!</v>
      </c>
      <c r="P768" s="1" t="e">
        <f>P409-#REF!</f>
        <v>#REF!</v>
      </c>
      <c r="Q768" s="1" t="e">
        <f>Q409-#REF!</f>
        <v>#REF!</v>
      </c>
      <c r="R768" s="1" t="e">
        <f>R409-#REF!</f>
        <v>#REF!</v>
      </c>
      <c r="S768" s="1" t="e">
        <f>S409-#REF!</f>
        <v>#REF!</v>
      </c>
      <c r="T768" s="1" t="e">
        <f>T409-#REF!</f>
        <v>#REF!</v>
      </c>
      <c r="U768" s="1" t="e">
        <f>U409-#REF!</f>
        <v>#REF!</v>
      </c>
      <c r="V768" s="1" t="e">
        <f>V409-#REF!</f>
        <v>#REF!</v>
      </c>
      <c r="W768" s="1" t="e">
        <f>W409-#REF!</f>
        <v>#REF!</v>
      </c>
      <c r="X768" s="1" t="e">
        <f>X409-#REF!</f>
        <v>#REF!</v>
      </c>
      <c r="Y768" s="1" t="e">
        <f>Y409-#REF!</f>
        <v>#REF!</v>
      </c>
      <c r="Z768" s="1" t="e">
        <f>Z409-#REF!</f>
        <v>#REF!</v>
      </c>
      <c r="AA768" s="1" t="e">
        <f>AA409-#REF!</f>
        <v>#REF!</v>
      </c>
      <c r="AB768" s="1" t="e">
        <f>AB409-#REF!</f>
        <v>#REF!</v>
      </c>
      <c r="AC768" s="1" t="e">
        <f>AC409-#REF!</f>
        <v>#REF!</v>
      </c>
      <c r="AD768" s="1" t="e">
        <f>AD409-#REF!</f>
        <v>#REF!</v>
      </c>
      <c r="AE768" s="1" t="e">
        <f>AE409-#REF!</f>
        <v>#REF!</v>
      </c>
      <c r="AF768" s="1" t="e">
        <f>AF409-#REF!</f>
        <v>#REF!</v>
      </c>
      <c r="AG768" s="1" t="e">
        <f>AG409-#REF!</f>
        <v>#REF!</v>
      </c>
      <c r="AH768" s="1" t="e">
        <f>AH409-#REF!</f>
        <v>#REF!</v>
      </c>
      <c r="AI768" s="1" t="e">
        <f>AI409-#REF!</f>
        <v>#REF!</v>
      </c>
      <c r="AJ768" s="1" t="e">
        <f>AJ409-#REF!</f>
        <v>#REF!</v>
      </c>
      <c r="AK768" s="1" t="e">
        <f>AK409-#REF!</f>
        <v>#REF!</v>
      </c>
      <c r="AL768" s="1" t="e">
        <f>AL409-#REF!</f>
        <v>#REF!</v>
      </c>
      <c r="AM768" s="1" t="e">
        <f>AM409-#REF!</f>
        <v>#REF!</v>
      </c>
      <c r="AN768" s="1" t="e">
        <f>AN409-#REF!</f>
        <v>#REF!</v>
      </c>
      <c r="AO768" s="1" t="e">
        <f>AO409-#REF!</f>
        <v>#REF!</v>
      </c>
      <c r="AP768" s="1" t="e">
        <f>AP409-#REF!</f>
        <v>#REF!</v>
      </c>
      <c r="AQ768" s="1" t="e">
        <f>AQ409-#REF!</f>
        <v>#REF!</v>
      </c>
      <c r="AR768" s="1" t="e">
        <f>AR409-#REF!</f>
        <v>#REF!</v>
      </c>
      <c r="AS768" s="1" t="e">
        <f>AS409-#REF!</f>
        <v>#REF!</v>
      </c>
      <c r="AT768" s="1" t="e">
        <f>AT409-#REF!</f>
        <v>#REF!</v>
      </c>
      <c r="AU768" s="1" t="e">
        <f>AU409-#REF!</f>
        <v>#REF!</v>
      </c>
      <c r="AV768" s="1" t="e">
        <f>AV409-#REF!</f>
        <v>#REF!</v>
      </c>
      <c r="AW768" s="1" t="e">
        <f>AW409-#REF!</f>
        <v>#REF!</v>
      </c>
      <c r="AX768" s="1" t="e">
        <f>AX409-#REF!</f>
        <v>#REF!</v>
      </c>
      <c r="AY768" s="1" t="e">
        <f>AY409-#REF!</f>
        <v>#REF!</v>
      </c>
      <c r="AZ768" s="1" t="e">
        <f>AZ409-#REF!</f>
        <v>#REF!</v>
      </c>
      <c r="BA768" s="1" t="e">
        <f>BA409-#REF!</f>
        <v>#REF!</v>
      </c>
      <c r="BB768" s="1" t="e">
        <f>BB409-#REF!</f>
        <v>#REF!</v>
      </c>
      <c r="BC768" s="1" t="e">
        <f>BC409-#REF!</f>
        <v>#REF!</v>
      </c>
      <c r="BD768" s="1" t="e">
        <f>BD409-#REF!</f>
        <v>#REF!</v>
      </c>
      <c r="BE768" s="1" t="e">
        <f>BE409-#REF!</f>
        <v>#REF!</v>
      </c>
      <c r="BF768" s="1" t="e">
        <f>BF409-#REF!</f>
        <v>#REF!</v>
      </c>
      <c r="BG768" s="1" t="e">
        <f>BG409-#REF!</f>
        <v>#REF!</v>
      </c>
      <c r="BH768" s="1" t="e">
        <f>BH409-#REF!</f>
        <v>#REF!</v>
      </c>
      <c r="BI768" s="1" t="e">
        <f>BI409-#REF!</f>
        <v>#REF!</v>
      </c>
      <c r="BJ768" s="1" t="e">
        <f>BJ409-#REF!</f>
        <v>#REF!</v>
      </c>
      <c r="BK768" s="1" t="e">
        <f>BK409-#REF!</f>
        <v>#REF!</v>
      </c>
      <c r="BL768" s="1" t="e">
        <f>BL409-#REF!</f>
        <v>#REF!</v>
      </c>
      <c r="BM768" s="1" t="e">
        <f>BM409-#REF!</f>
        <v>#REF!</v>
      </c>
      <c r="BN768" s="1" t="e">
        <f>BN409-#REF!</f>
        <v>#REF!</v>
      </c>
      <c r="BO768" s="1" t="e">
        <f>BO409-#REF!</f>
        <v>#REF!</v>
      </c>
      <c r="BP768" s="1" t="e">
        <f>BP409-#REF!</f>
        <v>#REF!</v>
      </c>
      <c r="BQ768" s="1" t="e">
        <f>BQ409-#REF!</f>
        <v>#REF!</v>
      </c>
      <c r="BR768" s="1" t="e">
        <f>BR409-#REF!</f>
        <v>#REF!</v>
      </c>
      <c r="BS768" s="1" t="e">
        <f>BS409-#REF!</f>
        <v>#REF!</v>
      </c>
      <c r="BT768" s="1" t="e">
        <f>BT409-#REF!</f>
        <v>#REF!</v>
      </c>
      <c r="BU768" s="1" t="e">
        <f>BU409-#REF!</f>
        <v>#REF!</v>
      </c>
      <c r="BV768" s="1" t="e">
        <f>BV409-#REF!</f>
        <v>#REF!</v>
      </c>
    </row>
    <row r="769" spans="7:74" hidden="1" x14ac:dyDescent="0.35">
      <c r="G769" s="1" t="e">
        <f>G410-#REF!</f>
        <v>#REF!</v>
      </c>
      <c r="H769" s="1" t="e">
        <f>H410-#REF!</f>
        <v>#REF!</v>
      </c>
      <c r="I769" s="1" t="e">
        <f>I410-#REF!</f>
        <v>#REF!</v>
      </c>
      <c r="J769" s="1" t="e">
        <f>J410-#REF!</f>
        <v>#REF!</v>
      </c>
      <c r="K769" s="1" t="e">
        <f>K410-#REF!</f>
        <v>#REF!</v>
      </c>
      <c r="L769" s="1" t="e">
        <f>L410-#REF!</f>
        <v>#REF!</v>
      </c>
      <c r="M769" s="1" t="e">
        <f>M410-#REF!</f>
        <v>#REF!</v>
      </c>
      <c r="N769" s="1" t="e">
        <f>N410-#REF!</f>
        <v>#REF!</v>
      </c>
      <c r="O769" s="1" t="e">
        <f>O410-#REF!</f>
        <v>#REF!</v>
      </c>
      <c r="P769" s="1" t="e">
        <f>P410-#REF!</f>
        <v>#REF!</v>
      </c>
      <c r="Q769" s="1" t="e">
        <f>Q410-#REF!</f>
        <v>#REF!</v>
      </c>
      <c r="R769" s="1" t="e">
        <f>R410-#REF!</f>
        <v>#REF!</v>
      </c>
      <c r="S769" s="1" t="e">
        <f>S410-#REF!</f>
        <v>#REF!</v>
      </c>
      <c r="T769" s="1" t="e">
        <f>T410-#REF!</f>
        <v>#REF!</v>
      </c>
      <c r="U769" s="1" t="e">
        <f>U410-#REF!</f>
        <v>#REF!</v>
      </c>
      <c r="V769" s="1" t="e">
        <f>V410-#REF!</f>
        <v>#REF!</v>
      </c>
      <c r="W769" s="1" t="e">
        <f>W410-#REF!</f>
        <v>#REF!</v>
      </c>
      <c r="X769" s="1" t="e">
        <f>X410-#REF!</f>
        <v>#REF!</v>
      </c>
      <c r="Y769" s="1" t="e">
        <f>Y410-#REF!</f>
        <v>#REF!</v>
      </c>
      <c r="Z769" s="1" t="e">
        <f>Z410-#REF!</f>
        <v>#REF!</v>
      </c>
      <c r="AA769" s="1" t="e">
        <f>AA410-#REF!</f>
        <v>#REF!</v>
      </c>
      <c r="AB769" s="1" t="e">
        <f>AB410-#REF!</f>
        <v>#REF!</v>
      </c>
      <c r="AC769" s="1" t="e">
        <f>AC410-#REF!</f>
        <v>#REF!</v>
      </c>
      <c r="AD769" s="1" t="e">
        <f>AD410-#REF!</f>
        <v>#REF!</v>
      </c>
      <c r="AE769" s="1" t="e">
        <f>AE410-#REF!</f>
        <v>#REF!</v>
      </c>
      <c r="AF769" s="1" t="e">
        <f>AF410-#REF!</f>
        <v>#REF!</v>
      </c>
      <c r="AG769" s="1" t="e">
        <f>AG410-#REF!</f>
        <v>#REF!</v>
      </c>
      <c r="AH769" s="1" t="e">
        <f>AH410-#REF!</f>
        <v>#REF!</v>
      </c>
      <c r="AI769" s="1" t="e">
        <f>AI410-#REF!</f>
        <v>#REF!</v>
      </c>
      <c r="AJ769" s="1" t="e">
        <f>AJ410-#REF!</f>
        <v>#REF!</v>
      </c>
      <c r="AK769" s="1" t="e">
        <f>AK410-#REF!</f>
        <v>#REF!</v>
      </c>
      <c r="AL769" s="1" t="e">
        <f>AL410-#REF!</f>
        <v>#REF!</v>
      </c>
      <c r="AM769" s="1" t="e">
        <f>AM410-#REF!</f>
        <v>#REF!</v>
      </c>
      <c r="AN769" s="1" t="e">
        <f>AN410-#REF!</f>
        <v>#REF!</v>
      </c>
      <c r="AO769" s="1" t="e">
        <f>AO410-#REF!</f>
        <v>#REF!</v>
      </c>
      <c r="AP769" s="1" t="e">
        <f>AP410-#REF!</f>
        <v>#REF!</v>
      </c>
      <c r="AQ769" s="1" t="e">
        <f>AQ410-#REF!</f>
        <v>#REF!</v>
      </c>
      <c r="AR769" s="1" t="e">
        <f>AR410-#REF!</f>
        <v>#REF!</v>
      </c>
      <c r="AS769" s="1" t="e">
        <f>AS410-#REF!</f>
        <v>#REF!</v>
      </c>
      <c r="AT769" s="1" t="e">
        <f>AT410-#REF!</f>
        <v>#REF!</v>
      </c>
      <c r="AU769" s="1" t="e">
        <f>AU410-#REF!</f>
        <v>#REF!</v>
      </c>
      <c r="AV769" s="1" t="e">
        <f>AV410-#REF!</f>
        <v>#REF!</v>
      </c>
      <c r="AW769" s="1" t="e">
        <f>AW410-#REF!</f>
        <v>#REF!</v>
      </c>
      <c r="AX769" s="1" t="e">
        <f>AX410-#REF!</f>
        <v>#REF!</v>
      </c>
      <c r="AY769" s="1" t="e">
        <f>AY410-#REF!</f>
        <v>#REF!</v>
      </c>
      <c r="AZ769" s="1" t="e">
        <f>AZ410-#REF!</f>
        <v>#REF!</v>
      </c>
      <c r="BA769" s="1" t="e">
        <f>BA410-#REF!</f>
        <v>#REF!</v>
      </c>
      <c r="BB769" s="1" t="e">
        <f>BB410-#REF!</f>
        <v>#REF!</v>
      </c>
      <c r="BC769" s="1" t="e">
        <f>BC410-#REF!</f>
        <v>#REF!</v>
      </c>
      <c r="BD769" s="1" t="e">
        <f>BD410-#REF!</f>
        <v>#REF!</v>
      </c>
      <c r="BE769" s="1" t="e">
        <f>BE410-#REF!</f>
        <v>#REF!</v>
      </c>
      <c r="BF769" s="1" t="e">
        <f>BF410-#REF!</f>
        <v>#REF!</v>
      </c>
      <c r="BG769" s="1" t="e">
        <f>BG410-#REF!</f>
        <v>#REF!</v>
      </c>
      <c r="BH769" s="1" t="e">
        <f>BH410-#REF!</f>
        <v>#REF!</v>
      </c>
      <c r="BI769" s="1" t="e">
        <f>BI410-#REF!</f>
        <v>#REF!</v>
      </c>
      <c r="BJ769" s="1" t="e">
        <f>BJ410-#REF!</f>
        <v>#REF!</v>
      </c>
      <c r="BK769" s="1" t="e">
        <f>BK410-#REF!</f>
        <v>#REF!</v>
      </c>
      <c r="BL769" s="1" t="e">
        <f>BL410-#REF!</f>
        <v>#REF!</v>
      </c>
      <c r="BM769" s="1" t="e">
        <f>BM410-#REF!</f>
        <v>#REF!</v>
      </c>
      <c r="BN769" s="1" t="e">
        <f>BN410-#REF!</f>
        <v>#REF!</v>
      </c>
      <c r="BO769" s="1" t="e">
        <f>BO410-#REF!</f>
        <v>#REF!</v>
      </c>
      <c r="BP769" s="1" t="e">
        <f>BP410-#REF!</f>
        <v>#REF!</v>
      </c>
      <c r="BQ769" s="1" t="e">
        <f>BQ410-#REF!</f>
        <v>#REF!</v>
      </c>
      <c r="BR769" s="1" t="e">
        <f>BR410-#REF!</f>
        <v>#REF!</v>
      </c>
      <c r="BS769" s="1" t="e">
        <f>BS410-#REF!</f>
        <v>#REF!</v>
      </c>
      <c r="BT769" s="1" t="e">
        <f>BT410-#REF!</f>
        <v>#REF!</v>
      </c>
      <c r="BU769" s="1" t="e">
        <f>BU410-#REF!</f>
        <v>#REF!</v>
      </c>
      <c r="BV769" s="1" t="e">
        <f>BV410-#REF!</f>
        <v>#REF!</v>
      </c>
    </row>
    <row r="770" spans="7:74" hidden="1" x14ac:dyDescent="0.35">
      <c r="G770" s="1" t="e">
        <f>G411-#REF!</f>
        <v>#REF!</v>
      </c>
      <c r="H770" s="1" t="e">
        <f>H411-#REF!</f>
        <v>#REF!</v>
      </c>
      <c r="I770" s="1" t="e">
        <f>I411-#REF!</f>
        <v>#REF!</v>
      </c>
      <c r="J770" s="1" t="e">
        <f>J411-#REF!</f>
        <v>#REF!</v>
      </c>
      <c r="K770" s="1" t="e">
        <f>K411-#REF!</f>
        <v>#REF!</v>
      </c>
      <c r="L770" s="1" t="e">
        <f>L411-#REF!</f>
        <v>#REF!</v>
      </c>
      <c r="M770" s="1" t="e">
        <f>M411-#REF!</f>
        <v>#REF!</v>
      </c>
      <c r="N770" s="1" t="e">
        <f>N411-#REF!</f>
        <v>#REF!</v>
      </c>
      <c r="O770" s="1" t="e">
        <f>O411-#REF!</f>
        <v>#REF!</v>
      </c>
      <c r="P770" s="1" t="e">
        <f>P411-#REF!</f>
        <v>#REF!</v>
      </c>
      <c r="Q770" s="1" t="e">
        <f>Q411-#REF!</f>
        <v>#REF!</v>
      </c>
      <c r="R770" s="1" t="e">
        <f>R411-#REF!</f>
        <v>#REF!</v>
      </c>
      <c r="S770" s="1" t="e">
        <f>S411-#REF!</f>
        <v>#REF!</v>
      </c>
      <c r="T770" s="1" t="e">
        <f>T411-#REF!</f>
        <v>#REF!</v>
      </c>
      <c r="U770" s="1" t="e">
        <f>U411-#REF!</f>
        <v>#REF!</v>
      </c>
      <c r="V770" s="1" t="e">
        <f>V411-#REF!</f>
        <v>#REF!</v>
      </c>
      <c r="W770" s="1" t="e">
        <f>W411-#REF!</f>
        <v>#REF!</v>
      </c>
      <c r="X770" s="1" t="e">
        <f>X411-#REF!</f>
        <v>#REF!</v>
      </c>
      <c r="Y770" s="1" t="e">
        <f>Y411-#REF!</f>
        <v>#REF!</v>
      </c>
      <c r="Z770" s="1" t="e">
        <f>Z411-#REF!</f>
        <v>#REF!</v>
      </c>
      <c r="AA770" s="1" t="e">
        <f>AA411-#REF!</f>
        <v>#REF!</v>
      </c>
      <c r="AB770" s="1" t="e">
        <f>AB411-#REF!</f>
        <v>#REF!</v>
      </c>
      <c r="AC770" s="1" t="e">
        <f>AC411-#REF!</f>
        <v>#REF!</v>
      </c>
      <c r="AD770" s="1" t="e">
        <f>AD411-#REF!</f>
        <v>#REF!</v>
      </c>
      <c r="AE770" s="1" t="e">
        <f>AE411-#REF!</f>
        <v>#REF!</v>
      </c>
      <c r="AF770" s="1" t="e">
        <f>AF411-#REF!</f>
        <v>#REF!</v>
      </c>
      <c r="AG770" s="1" t="e">
        <f>AG411-#REF!</f>
        <v>#REF!</v>
      </c>
      <c r="AH770" s="1" t="e">
        <f>AH411-#REF!</f>
        <v>#REF!</v>
      </c>
      <c r="AI770" s="1" t="e">
        <f>AI411-#REF!</f>
        <v>#REF!</v>
      </c>
      <c r="AJ770" s="1" t="e">
        <f>AJ411-#REF!</f>
        <v>#REF!</v>
      </c>
      <c r="AK770" s="1" t="e">
        <f>AK411-#REF!</f>
        <v>#REF!</v>
      </c>
      <c r="AL770" s="1" t="e">
        <f>AL411-#REF!</f>
        <v>#REF!</v>
      </c>
      <c r="AM770" s="1" t="e">
        <f>AM411-#REF!</f>
        <v>#REF!</v>
      </c>
      <c r="AN770" s="1" t="e">
        <f>AN411-#REF!</f>
        <v>#REF!</v>
      </c>
      <c r="AO770" s="1" t="e">
        <f>AO411-#REF!</f>
        <v>#REF!</v>
      </c>
      <c r="AP770" s="1" t="e">
        <f>AP411-#REF!</f>
        <v>#REF!</v>
      </c>
      <c r="AQ770" s="1" t="e">
        <f>AQ411-#REF!</f>
        <v>#REF!</v>
      </c>
      <c r="AR770" s="1" t="e">
        <f>AR411-#REF!</f>
        <v>#REF!</v>
      </c>
      <c r="AS770" s="1" t="e">
        <f>AS411-#REF!</f>
        <v>#REF!</v>
      </c>
      <c r="AT770" s="1" t="e">
        <f>AT411-#REF!</f>
        <v>#REF!</v>
      </c>
      <c r="AU770" s="1" t="e">
        <f>AU411-#REF!</f>
        <v>#REF!</v>
      </c>
      <c r="AV770" s="1" t="e">
        <f>AV411-#REF!</f>
        <v>#REF!</v>
      </c>
      <c r="AW770" s="1" t="e">
        <f>AW411-#REF!</f>
        <v>#REF!</v>
      </c>
      <c r="AX770" s="1" t="e">
        <f>AX411-#REF!</f>
        <v>#REF!</v>
      </c>
      <c r="AY770" s="1" t="e">
        <f>AY411-#REF!</f>
        <v>#REF!</v>
      </c>
      <c r="AZ770" s="1" t="e">
        <f>AZ411-#REF!</f>
        <v>#REF!</v>
      </c>
      <c r="BA770" s="1" t="e">
        <f>BA411-#REF!</f>
        <v>#REF!</v>
      </c>
      <c r="BB770" s="1" t="e">
        <f>BB411-#REF!</f>
        <v>#REF!</v>
      </c>
      <c r="BC770" s="1" t="e">
        <f>BC411-#REF!</f>
        <v>#REF!</v>
      </c>
      <c r="BD770" s="1" t="e">
        <f>BD411-#REF!</f>
        <v>#REF!</v>
      </c>
      <c r="BE770" s="1" t="e">
        <f>BE411-#REF!</f>
        <v>#REF!</v>
      </c>
      <c r="BF770" s="1" t="e">
        <f>BF411-#REF!</f>
        <v>#REF!</v>
      </c>
      <c r="BG770" s="1" t="e">
        <f>BG411-#REF!</f>
        <v>#REF!</v>
      </c>
      <c r="BH770" s="1" t="e">
        <f>BH411-#REF!</f>
        <v>#REF!</v>
      </c>
      <c r="BI770" s="1" t="e">
        <f>BI411-#REF!</f>
        <v>#REF!</v>
      </c>
      <c r="BJ770" s="1" t="e">
        <f>BJ411-#REF!</f>
        <v>#REF!</v>
      </c>
      <c r="BK770" s="1" t="e">
        <f>BK411-#REF!</f>
        <v>#REF!</v>
      </c>
      <c r="BL770" s="1" t="e">
        <f>BL411-#REF!</f>
        <v>#REF!</v>
      </c>
      <c r="BM770" s="1" t="e">
        <f>BM411-#REF!</f>
        <v>#REF!</v>
      </c>
      <c r="BN770" s="1" t="e">
        <f>BN411-#REF!</f>
        <v>#REF!</v>
      </c>
      <c r="BO770" s="1" t="e">
        <f>BO411-#REF!</f>
        <v>#REF!</v>
      </c>
      <c r="BP770" s="1" t="e">
        <f>BP411-#REF!</f>
        <v>#REF!</v>
      </c>
      <c r="BQ770" s="1" t="e">
        <f>BQ411-#REF!</f>
        <v>#REF!</v>
      </c>
      <c r="BR770" s="1" t="e">
        <f>BR411-#REF!</f>
        <v>#REF!</v>
      </c>
      <c r="BS770" s="1" t="e">
        <f>BS411-#REF!</f>
        <v>#REF!</v>
      </c>
      <c r="BT770" s="1" t="e">
        <f>BT411-#REF!</f>
        <v>#REF!</v>
      </c>
      <c r="BU770" s="1" t="e">
        <f>BU411-#REF!</f>
        <v>#REF!</v>
      </c>
      <c r="BV770" s="1" t="e">
        <f>BV411-#REF!</f>
        <v>#REF!</v>
      </c>
    </row>
    <row r="771" spans="7:74" hidden="1" x14ac:dyDescent="0.35">
      <c r="G771" s="1" t="e">
        <f>G412-#REF!</f>
        <v>#REF!</v>
      </c>
      <c r="H771" s="1" t="e">
        <f>H412-#REF!</f>
        <v>#REF!</v>
      </c>
      <c r="I771" s="1" t="e">
        <f>I412-#REF!</f>
        <v>#REF!</v>
      </c>
      <c r="J771" s="1" t="e">
        <f>J412-#REF!</f>
        <v>#REF!</v>
      </c>
      <c r="K771" s="1" t="e">
        <f>K412-#REF!</f>
        <v>#REF!</v>
      </c>
      <c r="L771" s="1" t="e">
        <f>L412-#REF!</f>
        <v>#REF!</v>
      </c>
      <c r="M771" s="1" t="e">
        <f>M412-#REF!</f>
        <v>#REF!</v>
      </c>
      <c r="N771" s="1" t="e">
        <f>N412-#REF!</f>
        <v>#REF!</v>
      </c>
      <c r="O771" s="1" t="e">
        <f>O412-#REF!</f>
        <v>#REF!</v>
      </c>
      <c r="P771" s="1" t="e">
        <f>P412-#REF!</f>
        <v>#REF!</v>
      </c>
      <c r="Q771" s="1" t="e">
        <f>Q412-#REF!</f>
        <v>#REF!</v>
      </c>
      <c r="R771" s="1" t="e">
        <f>R412-#REF!</f>
        <v>#REF!</v>
      </c>
      <c r="S771" s="1" t="e">
        <f>S412-#REF!</f>
        <v>#REF!</v>
      </c>
      <c r="T771" s="1" t="e">
        <f>T412-#REF!</f>
        <v>#REF!</v>
      </c>
      <c r="U771" s="1" t="e">
        <f>U412-#REF!</f>
        <v>#REF!</v>
      </c>
      <c r="V771" s="1" t="e">
        <f>V412-#REF!</f>
        <v>#REF!</v>
      </c>
      <c r="W771" s="1" t="e">
        <f>W412-#REF!</f>
        <v>#REF!</v>
      </c>
      <c r="X771" s="1" t="e">
        <f>X412-#REF!</f>
        <v>#REF!</v>
      </c>
      <c r="Y771" s="1" t="e">
        <f>Y412-#REF!</f>
        <v>#REF!</v>
      </c>
      <c r="Z771" s="1" t="e">
        <f>Z412-#REF!</f>
        <v>#REF!</v>
      </c>
      <c r="AA771" s="1" t="e">
        <f>AA412-#REF!</f>
        <v>#REF!</v>
      </c>
      <c r="AB771" s="1" t="e">
        <f>AB412-#REF!</f>
        <v>#REF!</v>
      </c>
      <c r="AC771" s="1" t="e">
        <f>AC412-#REF!</f>
        <v>#REF!</v>
      </c>
      <c r="AD771" s="1" t="e">
        <f>AD412-#REF!</f>
        <v>#REF!</v>
      </c>
      <c r="AE771" s="1" t="e">
        <f>AE412-#REF!</f>
        <v>#REF!</v>
      </c>
      <c r="AF771" s="1" t="e">
        <f>AF412-#REF!</f>
        <v>#REF!</v>
      </c>
      <c r="AG771" s="1" t="e">
        <f>AG412-#REF!</f>
        <v>#REF!</v>
      </c>
      <c r="AH771" s="1" t="e">
        <f>AH412-#REF!</f>
        <v>#REF!</v>
      </c>
      <c r="AI771" s="1" t="e">
        <f>AI412-#REF!</f>
        <v>#REF!</v>
      </c>
      <c r="AJ771" s="1" t="e">
        <f>AJ412-#REF!</f>
        <v>#REF!</v>
      </c>
      <c r="AK771" s="1" t="e">
        <f>AK412-#REF!</f>
        <v>#REF!</v>
      </c>
      <c r="AL771" s="1" t="e">
        <f>AL412-#REF!</f>
        <v>#REF!</v>
      </c>
      <c r="AM771" s="1" t="e">
        <f>AM412-#REF!</f>
        <v>#REF!</v>
      </c>
      <c r="AN771" s="1" t="e">
        <f>AN412-#REF!</f>
        <v>#REF!</v>
      </c>
      <c r="AO771" s="1" t="e">
        <f>AO412-#REF!</f>
        <v>#REF!</v>
      </c>
      <c r="AP771" s="1" t="e">
        <f>AP412-#REF!</f>
        <v>#REF!</v>
      </c>
      <c r="AQ771" s="1" t="e">
        <f>AQ412-#REF!</f>
        <v>#REF!</v>
      </c>
      <c r="AR771" s="1" t="e">
        <f>AR412-#REF!</f>
        <v>#REF!</v>
      </c>
      <c r="AS771" s="1" t="e">
        <f>AS412-#REF!</f>
        <v>#REF!</v>
      </c>
      <c r="AT771" s="1" t="e">
        <f>AT412-#REF!</f>
        <v>#REF!</v>
      </c>
      <c r="AU771" s="1" t="e">
        <f>AU412-#REF!</f>
        <v>#REF!</v>
      </c>
      <c r="AV771" s="1" t="e">
        <f>AV412-#REF!</f>
        <v>#REF!</v>
      </c>
      <c r="AW771" s="1" t="e">
        <f>AW412-#REF!</f>
        <v>#REF!</v>
      </c>
      <c r="AX771" s="1" t="e">
        <f>AX412-#REF!</f>
        <v>#REF!</v>
      </c>
      <c r="AY771" s="1" t="e">
        <f>AY412-#REF!</f>
        <v>#REF!</v>
      </c>
      <c r="AZ771" s="1" t="e">
        <f>AZ412-#REF!</f>
        <v>#REF!</v>
      </c>
      <c r="BA771" s="1" t="e">
        <f>BA412-#REF!</f>
        <v>#REF!</v>
      </c>
      <c r="BB771" s="1" t="e">
        <f>BB412-#REF!</f>
        <v>#REF!</v>
      </c>
      <c r="BC771" s="1" t="e">
        <f>BC412-#REF!</f>
        <v>#REF!</v>
      </c>
      <c r="BD771" s="1" t="e">
        <f>BD412-#REF!</f>
        <v>#REF!</v>
      </c>
      <c r="BE771" s="1" t="e">
        <f>BE412-#REF!</f>
        <v>#REF!</v>
      </c>
      <c r="BF771" s="1" t="e">
        <f>BF412-#REF!</f>
        <v>#REF!</v>
      </c>
      <c r="BG771" s="1" t="e">
        <f>BG412-#REF!</f>
        <v>#REF!</v>
      </c>
      <c r="BH771" s="1" t="e">
        <f>BH412-#REF!</f>
        <v>#REF!</v>
      </c>
      <c r="BI771" s="1" t="e">
        <f>BI412-#REF!</f>
        <v>#REF!</v>
      </c>
      <c r="BJ771" s="1" t="e">
        <f>BJ412-#REF!</f>
        <v>#REF!</v>
      </c>
      <c r="BK771" s="1" t="e">
        <f>BK412-#REF!</f>
        <v>#REF!</v>
      </c>
      <c r="BL771" s="1" t="e">
        <f>BL412-#REF!</f>
        <v>#REF!</v>
      </c>
      <c r="BM771" s="1" t="e">
        <f>BM412-#REF!</f>
        <v>#REF!</v>
      </c>
      <c r="BN771" s="1" t="e">
        <f>BN412-#REF!</f>
        <v>#REF!</v>
      </c>
      <c r="BO771" s="1" t="e">
        <f>BO412-#REF!</f>
        <v>#REF!</v>
      </c>
      <c r="BP771" s="1" t="e">
        <f>BP412-#REF!</f>
        <v>#REF!</v>
      </c>
      <c r="BQ771" s="1" t="e">
        <f>BQ412-#REF!</f>
        <v>#REF!</v>
      </c>
      <c r="BR771" s="1" t="e">
        <f>BR412-#REF!</f>
        <v>#REF!</v>
      </c>
      <c r="BS771" s="1" t="e">
        <f>BS412-#REF!</f>
        <v>#REF!</v>
      </c>
      <c r="BT771" s="1" t="e">
        <f>BT412-#REF!</f>
        <v>#REF!</v>
      </c>
      <c r="BU771" s="1" t="e">
        <f>BU412-#REF!</f>
        <v>#REF!</v>
      </c>
      <c r="BV771" s="1" t="e">
        <f>BV412-#REF!</f>
        <v>#REF!</v>
      </c>
    </row>
    <row r="772" spans="7:74" hidden="1" x14ac:dyDescent="0.35">
      <c r="G772" s="1" t="e">
        <f>G413-#REF!</f>
        <v>#REF!</v>
      </c>
      <c r="H772" s="1" t="e">
        <f>H413-#REF!</f>
        <v>#REF!</v>
      </c>
      <c r="I772" s="1" t="e">
        <f>I413-#REF!</f>
        <v>#REF!</v>
      </c>
      <c r="J772" s="1" t="e">
        <f>J413-#REF!</f>
        <v>#REF!</v>
      </c>
      <c r="K772" s="1" t="e">
        <f>K413-#REF!</f>
        <v>#REF!</v>
      </c>
      <c r="L772" s="1" t="e">
        <f>L413-#REF!</f>
        <v>#REF!</v>
      </c>
      <c r="M772" s="1" t="e">
        <f>M413-#REF!</f>
        <v>#REF!</v>
      </c>
      <c r="N772" s="1" t="e">
        <f>N413-#REF!</f>
        <v>#REF!</v>
      </c>
      <c r="O772" s="1" t="e">
        <f>O413-#REF!</f>
        <v>#REF!</v>
      </c>
      <c r="P772" s="1" t="e">
        <f>P413-#REF!</f>
        <v>#REF!</v>
      </c>
      <c r="Q772" s="1" t="e">
        <f>Q413-#REF!</f>
        <v>#REF!</v>
      </c>
      <c r="R772" s="1" t="e">
        <f>R413-#REF!</f>
        <v>#REF!</v>
      </c>
      <c r="S772" s="1" t="e">
        <f>S413-#REF!</f>
        <v>#REF!</v>
      </c>
      <c r="T772" s="1" t="e">
        <f>T413-#REF!</f>
        <v>#REF!</v>
      </c>
      <c r="U772" s="1" t="e">
        <f>U413-#REF!</f>
        <v>#REF!</v>
      </c>
      <c r="V772" s="1" t="e">
        <f>V413-#REF!</f>
        <v>#REF!</v>
      </c>
      <c r="W772" s="1" t="e">
        <f>W413-#REF!</f>
        <v>#REF!</v>
      </c>
      <c r="X772" s="1" t="e">
        <f>X413-#REF!</f>
        <v>#REF!</v>
      </c>
      <c r="Y772" s="1" t="e">
        <f>Y413-#REF!</f>
        <v>#REF!</v>
      </c>
      <c r="Z772" s="1" t="e">
        <f>Z413-#REF!</f>
        <v>#REF!</v>
      </c>
      <c r="AA772" s="1" t="e">
        <f>AA413-#REF!</f>
        <v>#REF!</v>
      </c>
      <c r="AB772" s="1" t="e">
        <f>AB413-#REF!</f>
        <v>#REF!</v>
      </c>
      <c r="AC772" s="1" t="e">
        <f>AC413-#REF!</f>
        <v>#REF!</v>
      </c>
      <c r="AD772" s="1" t="e">
        <f>AD413-#REF!</f>
        <v>#REF!</v>
      </c>
      <c r="AE772" s="1" t="e">
        <f>AE413-#REF!</f>
        <v>#REF!</v>
      </c>
      <c r="AF772" s="1" t="e">
        <f>AF413-#REF!</f>
        <v>#REF!</v>
      </c>
      <c r="AG772" s="1" t="e">
        <f>AG413-#REF!</f>
        <v>#REF!</v>
      </c>
      <c r="AH772" s="1" t="e">
        <f>AH413-#REF!</f>
        <v>#REF!</v>
      </c>
      <c r="AI772" s="1" t="e">
        <f>AI413-#REF!</f>
        <v>#REF!</v>
      </c>
      <c r="AJ772" s="1" t="e">
        <f>AJ413-#REF!</f>
        <v>#REF!</v>
      </c>
      <c r="AK772" s="1" t="e">
        <f>AK413-#REF!</f>
        <v>#REF!</v>
      </c>
      <c r="AL772" s="1" t="e">
        <f>AL413-#REF!</f>
        <v>#REF!</v>
      </c>
      <c r="AM772" s="1" t="e">
        <f>AM413-#REF!</f>
        <v>#REF!</v>
      </c>
      <c r="AN772" s="1" t="e">
        <f>AN413-#REF!</f>
        <v>#REF!</v>
      </c>
      <c r="AO772" s="1" t="e">
        <f>AO413-#REF!</f>
        <v>#REF!</v>
      </c>
      <c r="AP772" s="1" t="e">
        <f>AP413-#REF!</f>
        <v>#REF!</v>
      </c>
      <c r="AQ772" s="1" t="e">
        <f>AQ413-#REF!</f>
        <v>#REF!</v>
      </c>
      <c r="AR772" s="1" t="e">
        <f>AR413-#REF!</f>
        <v>#REF!</v>
      </c>
      <c r="AS772" s="1" t="e">
        <f>AS413-#REF!</f>
        <v>#REF!</v>
      </c>
      <c r="AT772" s="1" t="e">
        <f>AT413-#REF!</f>
        <v>#REF!</v>
      </c>
      <c r="AU772" s="1" t="e">
        <f>AU413-#REF!</f>
        <v>#REF!</v>
      </c>
      <c r="AV772" s="1" t="e">
        <f>AV413-#REF!</f>
        <v>#REF!</v>
      </c>
      <c r="AW772" s="1" t="e">
        <f>AW413-#REF!</f>
        <v>#REF!</v>
      </c>
      <c r="AX772" s="1" t="e">
        <f>AX413-#REF!</f>
        <v>#REF!</v>
      </c>
      <c r="AY772" s="1" t="e">
        <f>AY413-#REF!</f>
        <v>#REF!</v>
      </c>
      <c r="AZ772" s="1" t="e">
        <f>AZ413-#REF!</f>
        <v>#REF!</v>
      </c>
      <c r="BA772" s="1" t="e">
        <f>BA413-#REF!</f>
        <v>#REF!</v>
      </c>
      <c r="BB772" s="1" t="e">
        <f>BB413-#REF!</f>
        <v>#REF!</v>
      </c>
      <c r="BC772" s="1" t="e">
        <f>BC413-#REF!</f>
        <v>#REF!</v>
      </c>
      <c r="BD772" s="1" t="e">
        <f>BD413-#REF!</f>
        <v>#REF!</v>
      </c>
      <c r="BE772" s="1" t="e">
        <f>BE413-#REF!</f>
        <v>#REF!</v>
      </c>
      <c r="BF772" s="1" t="e">
        <f>BF413-#REF!</f>
        <v>#REF!</v>
      </c>
      <c r="BG772" s="1" t="e">
        <f>BG413-#REF!</f>
        <v>#REF!</v>
      </c>
      <c r="BH772" s="1" t="e">
        <f>BH413-#REF!</f>
        <v>#REF!</v>
      </c>
      <c r="BI772" s="1" t="e">
        <f>BI413-#REF!</f>
        <v>#REF!</v>
      </c>
      <c r="BJ772" s="1" t="e">
        <f>BJ413-#REF!</f>
        <v>#REF!</v>
      </c>
      <c r="BK772" s="1" t="e">
        <f>BK413-#REF!</f>
        <v>#REF!</v>
      </c>
      <c r="BL772" s="1" t="e">
        <f>BL413-#REF!</f>
        <v>#REF!</v>
      </c>
      <c r="BM772" s="1" t="e">
        <f>BM413-#REF!</f>
        <v>#REF!</v>
      </c>
      <c r="BN772" s="1" t="e">
        <f>BN413-#REF!</f>
        <v>#REF!</v>
      </c>
      <c r="BO772" s="1" t="e">
        <f>BO413-#REF!</f>
        <v>#REF!</v>
      </c>
      <c r="BP772" s="1" t="e">
        <f>BP413-#REF!</f>
        <v>#REF!</v>
      </c>
      <c r="BQ772" s="1" t="e">
        <f>BQ413-#REF!</f>
        <v>#REF!</v>
      </c>
      <c r="BR772" s="1" t="e">
        <f>BR413-#REF!</f>
        <v>#REF!</v>
      </c>
      <c r="BS772" s="1" t="e">
        <f>BS413-#REF!</f>
        <v>#REF!</v>
      </c>
      <c r="BT772" s="1" t="e">
        <f>BT413-#REF!</f>
        <v>#REF!</v>
      </c>
      <c r="BU772" s="1" t="e">
        <f>BU413-#REF!</f>
        <v>#REF!</v>
      </c>
      <c r="BV772" s="1" t="e">
        <f>BV413-#REF!</f>
        <v>#REF!</v>
      </c>
    </row>
    <row r="773" spans="7:74" hidden="1" x14ac:dyDescent="0.35">
      <c r="G773" s="1" t="e">
        <f>G414-#REF!</f>
        <v>#REF!</v>
      </c>
      <c r="H773" s="1" t="e">
        <f>H414-#REF!</f>
        <v>#REF!</v>
      </c>
      <c r="I773" s="1" t="e">
        <f>I414-#REF!</f>
        <v>#REF!</v>
      </c>
      <c r="J773" s="1" t="e">
        <f>J414-#REF!</f>
        <v>#REF!</v>
      </c>
      <c r="K773" s="1" t="e">
        <f>K414-#REF!</f>
        <v>#REF!</v>
      </c>
      <c r="L773" s="1" t="e">
        <f>L414-#REF!</f>
        <v>#REF!</v>
      </c>
      <c r="M773" s="1" t="e">
        <f>M414-#REF!</f>
        <v>#REF!</v>
      </c>
      <c r="N773" s="1" t="e">
        <f>N414-#REF!</f>
        <v>#REF!</v>
      </c>
      <c r="O773" s="1" t="e">
        <f>O414-#REF!</f>
        <v>#REF!</v>
      </c>
      <c r="P773" s="1" t="e">
        <f>P414-#REF!</f>
        <v>#REF!</v>
      </c>
      <c r="Q773" s="1" t="e">
        <f>Q414-#REF!</f>
        <v>#REF!</v>
      </c>
      <c r="R773" s="1" t="e">
        <f>R414-#REF!</f>
        <v>#REF!</v>
      </c>
      <c r="S773" s="1" t="e">
        <f>S414-#REF!</f>
        <v>#REF!</v>
      </c>
      <c r="T773" s="1" t="e">
        <f>T414-#REF!</f>
        <v>#REF!</v>
      </c>
      <c r="U773" s="1" t="e">
        <f>U414-#REF!</f>
        <v>#REF!</v>
      </c>
      <c r="V773" s="1" t="e">
        <f>V414-#REF!</f>
        <v>#REF!</v>
      </c>
      <c r="W773" s="1" t="e">
        <f>W414-#REF!</f>
        <v>#REF!</v>
      </c>
      <c r="X773" s="1" t="e">
        <f>X414-#REF!</f>
        <v>#REF!</v>
      </c>
      <c r="Y773" s="1" t="e">
        <f>Y414-#REF!</f>
        <v>#REF!</v>
      </c>
      <c r="Z773" s="1" t="e">
        <f>Z414-#REF!</f>
        <v>#REF!</v>
      </c>
      <c r="AA773" s="1" t="e">
        <f>AA414-#REF!</f>
        <v>#REF!</v>
      </c>
      <c r="AB773" s="1" t="e">
        <f>AB414-#REF!</f>
        <v>#REF!</v>
      </c>
      <c r="AC773" s="1" t="e">
        <f>AC414-#REF!</f>
        <v>#REF!</v>
      </c>
      <c r="AD773" s="1" t="e">
        <f>AD414-#REF!</f>
        <v>#REF!</v>
      </c>
      <c r="AE773" s="1" t="e">
        <f>AE414-#REF!</f>
        <v>#REF!</v>
      </c>
      <c r="AF773" s="1" t="e">
        <f>AF414-#REF!</f>
        <v>#REF!</v>
      </c>
      <c r="AG773" s="1" t="e">
        <f>AG414-#REF!</f>
        <v>#REF!</v>
      </c>
      <c r="AH773" s="1" t="e">
        <f>AH414-#REF!</f>
        <v>#REF!</v>
      </c>
      <c r="AI773" s="1" t="e">
        <f>AI414-#REF!</f>
        <v>#REF!</v>
      </c>
      <c r="AJ773" s="1" t="e">
        <f>AJ414-#REF!</f>
        <v>#REF!</v>
      </c>
      <c r="AK773" s="1" t="e">
        <f>AK414-#REF!</f>
        <v>#REF!</v>
      </c>
      <c r="AL773" s="1" t="e">
        <f>AL414-#REF!</f>
        <v>#REF!</v>
      </c>
      <c r="AM773" s="1" t="e">
        <f>AM414-#REF!</f>
        <v>#REF!</v>
      </c>
      <c r="AN773" s="1" t="e">
        <f>AN414-#REF!</f>
        <v>#REF!</v>
      </c>
      <c r="AO773" s="1" t="e">
        <f>AO414-#REF!</f>
        <v>#REF!</v>
      </c>
      <c r="AP773" s="1" t="e">
        <f>AP414-#REF!</f>
        <v>#REF!</v>
      </c>
      <c r="AQ773" s="1" t="e">
        <f>AQ414-#REF!</f>
        <v>#REF!</v>
      </c>
      <c r="AR773" s="1" t="e">
        <f>AR414-#REF!</f>
        <v>#REF!</v>
      </c>
      <c r="AS773" s="1" t="e">
        <f>AS414-#REF!</f>
        <v>#REF!</v>
      </c>
      <c r="AT773" s="1" t="e">
        <f>AT414-#REF!</f>
        <v>#REF!</v>
      </c>
      <c r="AU773" s="1" t="e">
        <f>AU414-#REF!</f>
        <v>#REF!</v>
      </c>
      <c r="AV773" s="1" t="e">
        <f>AV414-#REF!</f>
        <v>#REF!</v>
      </c>
      <c r="AW773" s="1" t="e">
        <f>AW414-#REF!</f>
        <v>#REF!</v>
      </c>
      <c r="AX773" s="1" t="e">
        <f>AX414-#REF!</f>
        <v>#REF!</v>
      </c>
      <c r="AY773" s="1" t="e">
        <f>AY414-#REF!</f>
        <v>#REF!</v>
      </c>
      <c r="AZ773" s="1" t="e">
        <f>AZ414-#REF!</f>
        <v>#REF!</v>
      </c>
      <c r="BA773" s="1" t="e">
        <f>BA414-#REF!</f>
        <v>#REF!</v>
      </c>
      <c r="BB773" s="1" t="e">
        <f>BB414-#REF!</f>
        <v>#REF!</v>
      </c>
      <c r="BC773" s="1" t="e">
        <f>BC414-#REF!</f>
        <v>#REF!</v>
      </c>
      <c r="BD773" s="1" t="e">
        <f>BD414-#REF!</f>
        <v>#REF!</v>
      </c>
      <c r="BE773" s="1" t="e">
        <f>BE414-#REF!</f>
        <v>#REF!</v>
      </c>
      <c r="BF773" s="1" t="e">
        <f>BF414-#REF!</f>
        <v>#REF!</v>
      </c>
      <c r="BG773" s="1" t="e">
        <f>BG414-#REF!</f>
        <v>#REF!</v>
      </c>
      <c r="BH773" s="1" t="e">
        <f>BH414-#REF!</f>
        <v>#REF!</v>
      </c>
      <c r="BI773" s="1" t="e">
        <f>BI414-#REF!</f>
        <v>#REF!</v>
      </c>
      <c r="BJ773" s="1" t="e">
        <f>BJ414-#REF!</f>
        <v>#REF!</v>
      </c>
      <c r="BK773" s="1" t="e">
        <f>BK414-#REF!</f>
        <v>#REF!</v>
      </c>
      <c r="BL773" s="1" t="e">
        <f>BL414-#REF!</f>
        <v>#REF!</v>
      </c>
      <c r="BM773" s="1" t="e">
        <f>BM414-#REF!</f>
        <v>#REF!</v>
      </c>
      <c r="BN773" s="1" t="e">
        <f>BN414-#REF!</f>
        <v>#REF!</v>
      </c>
      <c r="BO773" s="1" t="e">
        <f>BO414-#REF!</f>
        <v>#REF!</v>
      </c>
      <c r="BP773" s="1" t="e">
        <f>BP414-#REF!</f>
        <v>#REF!</v>
      </c>
      <c r="BQ773" s="1" t="e">
        <f>BQ414-#REF!</f>
        <v>#REF!</v>
      </c>
      <c r="BR773" s="1" t="e">
        <f>BR414-#REF!</f>
        <v>#REF!</v>
      </c>
      <c r="BS773" s="1" t="e">
        <f>BS414-#REF!</f>
        <v>#REF!</v>
      </c>
      <c r="BT773" s="1" t="e">
        <f>BT414-#REF!</f>
        <v>#REF!</v>
      </c>
      <c r="BU773" s="1" t="e">
        <f>BU414-#REF!</f>
        <v>#REF!</v>
      </c>
      <c r="BV773" s="1" t="e">
        <f>BV414-#REF!</f>
        <v>#REF!</v>
      </c>
    </row>
    <row r="774" spans="7:74" hidden="1" x14ac:dyDescent="0.35">
      <c r="G774" s="1" t="e">
        <f>G415-#REF!</f>
        <v>#REF!</v>
      </c>
      <c r="H774" s="1" t="e">
        <f>H415-#REF!</f>
        <v>#REF!</v>
      </c>
      <c r="I774" s="1" t="e">
        <f>I415-#REF!</f>
        <v>#REF!</v>
      </c>
      <c r="J774" s="1" t="e">
        <f>J415-#REF!</f>
        <v>#REF!</v>
      </c>
      <c r="K774" s="1" t="e">
        <f>K415-#REF!</f>
        <v>#REF!</v>
      </c>
      <c r="L774" s="1" t="e">
        <f>L415-#REF!</f>
        <v>#REF!</v>
      </c>
      <c r="M774" s="1" t="e">
        <f>M415-#REF!</f>
        <v>#REF!</v>
      </c>
      <c r="N774" s="1" t="e">
        <f>N415-#REF!</f>
        <v>#REF!</v>
      </c>
      <c r="O774" s="1" t="e">
        <f>O415-#REF!</f>
        <v>#REF!</v>
      </c>
      <c r="P774" s="1" t="e">
        <f>P415-#REF!</f>
        <v>#REF!</v>
      </c>
      <c r="Q774" s="1" t="e">
        <f>Q415-#REF!</f>
        <v>#REF!</v>
      </c>
      <c r="R774" s="1" t="e">
        <f>R415-#REF!</f>
        <v>#REF!</v>
      </c>
      <c r="S774" s="1" t="e">
        <f>S415-#REF!</f>
        <v>#REF!</v>
      </c>
      <c r="T774" s="1" t="e">
        <f>T415-#REF!</f>
        <v>#REF!</v>
      </c>
      <c r="U774" s="1" t="e">
        <f>U415-#REF!</f>
        <v>#REF!</v>
      </c>
      <c r="V774" s="1" t="e">
        <f>V415-#REF!</f>
        <v>#REF!</v>
      </c>
      <c r="W774" s="1" t="e">
        <f>W415-#REF!</f>
        <v>#REF!</v>
      </c>
      <c r="X774" s="1" t="e">
        <f>X415-#REF!</f>
        <v>#REF!</v>
      </c>
      <c r="Y774" s="1" t="e">
        <f>Y415-#REF!</f>
        <v>#REF!</v>
      </c>
      <c r="Z774" s="1" t="e">
        <f>Z415-#REF!</f>
        <v>#REF!</v>
      </c>
      <c r="AA774" s="1" t="e">
        <f>AA415-#REF!</f>
        <v>#REF!</v>
      </c>
      <c r="AB774" s="1" t="e">
        <f>AB415-#REF!</f>
        <v>#REF!</v>
      </c>
      <c r="AC774" s="1" t="e">
        <f>AC415-#REF!</f>
        <v>#REF!</v>
      </c>
      <c r="AD774" s="1" t="e">
        <f>AD415-#REF!</f>
        <v>#REF!</v>
      </c>
      <c r="AE774" s="1" t="e">
        <f>AE415-#REF!</f>
        <v>#REF!</v>
      </c>
      <c r="AF774" s="1" t="e">
        <f>AF415-#REF!</f>
        <v>#REF!</v>
      </c>
      <c r="AG774" s="1" t="e">
        <f>AG415-#REF!</f>
        <v>#REF!</v>
      </c>
      <c r="AH774" s="1" t="e">
        <f>AH415-#REF!</f>
        <v>#REF!</v>
      </c>
      <c r="AI774" s="1" t="e">
        <f>AI415-#REF!</f>
        <v>#REF!</v>
      </c>
      <c r="AJ774" s="1" t="e">
        <f>AJ415-#REF!</f>
        <v>#REF!</v>
      </c>
      <c r="AK774" s="1" t="e">
        <f>AK415-#REF!</f>
        <v>#REF!</v>
      </c>
      <c r="AL774" s="1" t="e">
        <f>AL415-#REF!</f>
        <v>#REF!</v>
      </c>
      <c r="AM774" s="1" t="e">
        <f>AM415-#REF!</f>
        <v>#REF!</v>
      </c>
      <c r="AN774" s="1" t="e">
        <f>AN415-#REF!</f>
        <v>#REF!</v>
      </c>
      <c r="AO774" s="1" t="e">
        <f>AO415-#REF!</f>
        <v>#REF!</v>
      </c>
      <c r="AP774" s="1" t="e">
        <f>AP415-#REF!</f>
        <v>#REF!</v>
      </c>
      <c r="AQ774" s="1" t="e">
        <f>AQ415-#REF!</f>
        <v>#REF!</v>
      </c>
      <c r="AR774" s="1" t="e">
        <f>AR415-#REF!</f>
        <v>#REF!</v>
      </c>
      <c r="AS774" s="1" t="e">
        <f>AS415-#REF!</f>
        <v>#REF!</v>
      </c>
      <c r="AT774" s="1" t="e">
        <f>AT415-#REF!</f>
        <v>#REF!</v>
      </c>
      <c r="AU774" s="1" t="e">
        <f>AU415-#REF!</f>
        <v>#REF!</v>
      </c>
      <c r="AV774" s="1" t="e">
        <f>AV415-#REF!</f>
        <v>#REF!</v>
      </c>
      <c r="AW774" s="1" t="e">
        <f>AW415-#REF!</f>
        <v>#REF!</v>
      </c>
      <c r="AX774" s="1" t="e">
        <f>AX415-#REF!</f>
        <v>#REF!</v>
      </c>
      <c r="AY774" s="1" t="e">
        <f>AY415-#REF!</f>
        <v>#REF!</v>
      </c>
      <c r="AZ774" s="1" t="e">
        <f>AZ415-#REF!</f>
        <v>#REF!</v>
      </c>
      <c r="BA774" s="1" t="e">
        <f>BA415-#REF!</f>
        <v>#REF!</v>
      </c>
      <c r="BB774" s="1" t="e">
        <f>BB415-#REF!</f>
        <v>#REF!</v>
      </c>
      <c r="BC774" s="1" t="e">
        <f>BC415-#REF!</f>
        <v>#REF!</v>
      </c>
      <c r="BD774" s="1" t="e">
        <f>BD415-#REF!</f>
        <v>#REF!</v>
      </c>
      <c r="BE774" s="1" t="e">
        <f>BE415-#REF!</f>
        <v>#REF!</v>
      </c>
      <c r="BF774" s="1" t="e">
        <f>BF415-#REF!</f>
        <v>#REF!</v>
      </c>
      <c r="BG774" s="1" t="e">
        <f>BG415-#REF!</f>
        <v>#REF!</v>
      </c>
      <c r="BH774" s="1" t="e">
        <f>BH415-#REF!</f>
        <v>#REF!</v>
      </c>
      <c r="BI774" s="1" t="e">
        <f>BI415-#REF!</f>
        <v>#REF!</v>
      </c>
      <c r="BJ774" s="1" t="e">
        <f>BJ415-#REF!</f>
        <v>#REF!</v>
      </c>
      <c r="BK774" s="1" t="e">
        <f>BK415-#REF!</f>
        <v>#REF!</v>
      </c>
      <c r="BL774" s="1" t="e">
        <f>BL415-#REF!</f>
        <v>#REF!</v>
      </c>
      <c r="BM774" s="1" t="e">
        <f>BM415-#REF!</f>
        <v>#REF!</v>
      </c>
      <c r="BN774" s="1" t="e">
        <f>BN415-#REF!</f>
        <v>#REF!</v>
      </c>
      <c r="BO774" s="1" t="e">
        <f>BO415-#REF!</f>
        <v>#REF!</v>
      </c>
      <c r="BP774" s="1" t="e">
        <f>BP415-#REF!</f>
        <v>#REF!</v>
      </c>
      <c r="BQ774" s="1" t="e">
        <f>BQ415-#REF!</f>
        <v>#REF!</v>
      </c>
      <c r="BR774" s="1" t="e">
        <f>BR415-#REF!</f>
        <v>#REF!</v>
      </c>
      <c r="BS774" s="1" t="e">
        <f>BS415-#REF!</f>
        <v>#REF!</v>
      </c>
      <c r="BT774" s="1" t="e">
        <f>BT415-#REF!</f>
        <v>#REF!</v>
      </c>
      <c r="BU774" s="1" t="e">
        <f>BU415-#REF!</f>
        <v>#REF!</v>
      </c>
      <c r="BV774" s="1" t="e">
        <f>BV415-#REF!</f>
        <v>#REF!</v>
      </c>
    </row>
    <row r="775" spans="7:74" hidden="1" x14ac:dyDescent="0.35">
      <c r="G775" s="1" t="e">
        <f>G416-#REF!</f>
        <v>#REF!</v>
      </c>
      <c r="H775" s="1" t="e">
        <f>H416-#REF!</f>
        <v>#REF!</v>
      </c>
      <c r="I775" s="1" t="e">
        <f>I416-#REF!</f>
        <v>#REF!</v>
      </c>
      <c r="J775" s="1" t="e">
        <f>J416-#REF!</f>
        <v>#REF!</v>
      </c>
      <c r="K775" s="1" t="e">
        <f>K416-#REF!</f>
        <v>#REF!</v>
      </c>
      <c r="L775" s="1" t="e">
        <f>L416-#REF!</f>
        <v>#REF!</v>
      </c>
      <c r="M775" s="1" t="e">
        <f>M416-#REF!</f>
        <v>#REF!</v>
      </c>
      <c r="N775" s="1" t="e">
        <f>N416-#REF!</f>
        <v>#REF!</v>
      </c>
      <c r="O775" s="1" t="e">
        <f>O416-#REF!</f>
        <v>#REF!</v>
      </c>
      <c r="P775" s="1" t="e">
        <f>P416-#REF!</f>
        <v>#REF!</v>
      </c>
      <c r="Q775" s="1" t="e">
        <f>Q416-#REF!</f>
        <v>#REF!</v>
      </c>
      <c r="R775" s="1" t="e">
        <f>R416-#REF!</f>
        <v>#REF!</v>
      </c>
      <c r="S775" s="1" t="e">
        <f>S416-#REF!</f>
        <v>#REF!</v>
      </c>
      <c r="T775" s="1" t="e">
        <f>T416-#REF!</f>
        <v>#REF!</v>
      </c>
      <c r="U775" s="1" t="e">
        <f>U416-#REF!</f>
        <v>#REF!</v>
      </c>
      <c r="V775" s="1" t="e">
        <f>V416-#REF!</f>
        <v>#REF!</v>
      </c>
      <c r="W775" s="1" t="e">
        <f>W416-#REF!</f>
        <v>#REF!</v>
      </c>
      <c r="X775" s="1" t="e">
        <f>X416-#REF!</f>
        <v>#REF!</v>
      </c>
      <c r="Y775" s="1" t="e">
        <f>Y416-#REF!</f>
        <v>#REF!</v>
      </c>
      <c r="Z775" s="1" t="e">
        <f>Z416-#REF!</f>
        <v>#REF!</v>
      </c>
      <c r="AA775" s="1" t="e">
        <f>AA416-#REF!</f>
        <v>#REF!</v>
      </c>
      <c r="AB775" s="1" t="e">
        <f>AB416-#REF!</f>
        <v>#REF!</v>
      </c>
      <c r="AC775" s="1" t="e">
        <f>AC416-#REF!</f>
        <v>#REF!</v>
      </c>
      <c r="AD775" s="1" t="e">
        <f>AD416-#REF!</f>
        <v>#REF!</v>
      </c>
      <c r="AE775" s="1" t="e">
        <f>AE416-#REF!</f>
        <v>#REF!</v>
      </c>
      <c r="AF775" s="1" t="e">
        <f>AF416-#REF!</f>
        <v>#REF!</v>
      </c>
      <c r="AG775" s="1" t="e">
        <f>AG416-#REF!</f>
        <v>#REF!</v>
      </c>
      <c r="AH775" s="1" t="e">
        <f>AH416-#REF!</f>
        <v>#REF!</v>
      </c>
      <c r="AI775" s="1" t="e">
        <f>AI416-#REF!</f>
        <v>#REF!</v>
      </c>
      <c r="AJ775" s="1" t="e">
        <f>AJ416-#REF!</f>
        <v>#REF!</v>
      </c>
      <c r="AK775" s="1" t="e">
        <f>AK416-#REF!</f>
        <v>#REF!</v>
      </c>
      <c r="AL775" s="1" t="e">
        <f>AL416-#REF!</f>
        <v>#REF!</v>
      </c>
      <c r="AM775" s="1" t="e">
        <f>AM416-#REF!</f>
        <v>#REF!</v>
      </c>
      <c r="AN775" s="1" t="e">
        <f>AN416-#REF!</f>
        <v>#REF!</v>
      </c>
      <c r="AO775" s="1" t="e">
        <f>AO416-#REF!</f>
        <v>#REF!</v>
      </c>
      <c r="AP775" s="1" t="e">
        <f>AP416-#REF!</f>
        <v>#REF!</v>
      </c>
      <c r="AQ775" s="1" t="e">
        <f>AQ416-#REF!</f>
        <v>#REF!</v>
      </c>
      <c r="AR775" s="1" t="e">
        <f>AR416-#REF!</f>
        <v>#REF!</v>
      </c>
      <c r="AS775" s="1" t="e">
        <f>AS416-#REF!</f>
        <v>#REF!</v>
      </c>
      <c r="AT775" s="1" t="e">
        <f>AT416-#REF!</f>
        <v>#REF!</v>
      </c>
      <c r="AU775" s="1" t="e">
        <f>AU416-#REF!</f>
        <v>#REF!</v>
      </c>
      <c r="AV775" s="1" t="e">
        <f>AV416-#REF!</f>
        <v>#REF!</v>
      </c>
      <c r="AW775" s="1" t="e">
        <f>AW416-#REF!</f>
        <v>#REF!</v>
      </c>
      <c r="AX775" s="1" t="e">
        <f>AX416-#REF!</f>
        <v>#REF!</v>
      </c>
      <c r="AY775" s="1" t="e">
        <f>AY416-#REF!</f>
        <v>#REF!</v>
      </c>
      <c r="AZ775" s="1" t="e">
        <f>AZ416-#REF!</f>
        <v>#REF!</v>
      </c>
      <c r="BA775" s="1" t="e">
        <f>BA416-#REF!</f>
        <v>#REF!</v>
      </c>
      <c r="BB775" s="1" t="e">
        <f>BB416-#REF!</f>
        <v>#REF!</v>
      </c>
      <c r="BC775" s="1" t="e">
        <f>BC416-#REF!</f>
        <v>#REF!</v>
      </c>
      <c r="BD775" s="1" t="e">
        <f>BD416-#REF!</f>
        <v>#REF!</v>
      </c>
      <c r="BE775" s="1" t="e">
        <f>BE416-#REF!</f>
        <v>#REF!</v>
      </c>
      <c r="BF775" s="1" t="e">
        <f>BF416-#REF!</f>
        <v>#REF!</v>
      </c>
      <c r="BG775" s="1" t="e">
        <f>BG416-#REF!</f>
        <v>#REF!</v>
      </c>
      <c r="BH775" s="1" t="e">
        <f>BH416-#REF!</f>
        <v>#REF!</v>
      </c>
      <c r="BI775" s="1" t="e">
        <f>BI416-#REF!</f>
        <v>#REF!</v>
      </c>
      <c r="BJ775" s="1" t="e">
        <f>BJ416-#REF!</f>
        <v>#REF!</v>
      </c>
      <c r="BK775" s="1" t="e">
        <f>BK416-#REF!</f>
        <v>#REF!</v>
      </c>
      <c r="BL775" s="1" t="e">
        <f>BL416-#REF!</f>
        <v>#REF!</v>
      </c>
      <c r="BM775" s="1" t="e">
        <f>BM416-#REF!</f>
        <v>#REF!</v>
      </c>
      <c r="BN775" s="1" t="e">
        <f>BN416-#REF!</f>
        <v>#REF!</v>
      </c>
      <c r="BO775" s="1" t="e">
        <f>BO416-#REF!</f>
        <v>#REF!</v>
      </c>
      <c r="BP775" s="1" t="e">
        <f>BP416-#REF!</f>
        <v>#REF!</v>
      </c>
      <c r="BQ775" s="1" t="e">
        <f>BQ416-#REF!</f>
        <v>#REF!</v>
      </c>
      <c r="BR775" s="1" t="e">
        <f>BR416-#REF!</f>
        <v>#REF!</v>
      </c>
      <c r="BS775" s="1" t="e">
        <f>BS416-#REF!</f>
        <v>#REF!</v>
      </c>
      <c r="BT775" s="1" t="e">
        <f>BT416-#REF!</f>
        <v>#REF!</v>
      </c>
      <c r="BU775" s="1" t="e">
        <f>BU416-#REF!</f>
        <v>#REF!</v>
      </c>
      <c r="BV775" s="1" t="e">
        <f>BV416-#REF!</f>
        <v>#REF!</v>
      </c>
    </row>
    <row r="776" spans="7:74" hidden="1" x14ac:dyDescent="0.35">
      <c r="G776" s="1" t="e">
        <f>G417-#REF!</f>
        <v>#REF!</v>
      </c>
      <c r="H776" s="1" t="e">
        <f>H417-#REF!</f>
        <v>#REF!</v>
      </c>
      <c r="I776" s="1" t="e">
        <f>I417-#REF!</f>
        <v>#REF!</v>
      </c>
      <c r="J776" s="1" t="e">
        <f>J417-#REF!</f>
        <v>#REF!</v>
      </c>
      <c r="K776" s="1" t="e">
        <f>K417-#REF!</f>
        <v>#REF!</v>
      </c>
      <c r="L776" s="1" t="e">
        <f>L417-#REF!</f>
        <v>#REF!</v>
      </c>
      <c r="M776" s="1" t="e">
        <f>M417-#REF!</f>
        <v>#REF!</v>
      </c>
      <c r="N776" s="1" t="e">
        <f>N417-#REF!</f>
        <v>#REF!</v>
      </c>
      <c r="O776" s="1" t="e">
        <f>O417-#REF!</f>
        <v>#REF!</v>
      </c>
      <c r="P776" s="1" t="e">
        <f>P417-#REF!</f>
        <v>#REF!</v>
      </c>
      <c r="Q776" s="1" t="e">
        <f>Q417-#REF!</f>
        <v>#REF!</v>
      </c>
      <c r="R776" s="1" t="e">
        <f>R417-#REF!</f>
        <v>#REF!</v>
      </c>
      <c r="S776" s="1" t="e">
        <f>S417-#REF!</f>
        <v>#REF!</v>
      </c>
      <c r="T776" s="1" t="e">
        <f>T417-#REF!</f>
        <v>#REF!</v>
      </c>
      <c r="U776" s="1" t="e">
        <f>U417-#REF!</f>
        <v>#REF!</v>
      </c>
      <c r="V776" s="1" t="e">
        <f>V417-#REF!</f>
        <v>#REF!</v>
      </c>
      <c r="W776" s="1" t="e">
        <f>W417-#REF!</f>
        <v>#REF!</v>
      </c>
      <c r="X776" s="1" t="e">
        <f>X417-#REF!</f>
        <v>#REF!</v>
      </c>
      <c r="Y776" s="1" t="e">
        <f>Y417-#REF!</f>
        <v>#REF!</v>
      </c>
      <c r="Z776" s="1" t="e">
        <f>Z417-#REF!</f>
        <v>#REF!</v>
      </c>
      <c r="AA776" s="1" t="e">
        <f>AA417-#REF!</f>
        <v>#REF!</v>
      </c>
      <c r="AB776" s="1" t="e">
        <f>AB417-#REF!</f>
        <v>#REF!</v>
      </c>
      <c r="AC776" s="1" t="e">
        <f>AC417-#REF!</f>
        <v>#REF!</v>
      </c>
      <c r="AD776" s="1" t="e">
        <f>AD417-#REF!</f>
        <v>#REF!</v>
      </c>
      <c r="AE776" s="1" t="e">
        <f>AE417-#REF!</f>
        <v>#REF!</v>
      </c>
      <c r="AF776" s="1" t="e">
        <f>AF417-#REF!</f>
        <v>#REF!</v>
      </c>
      <c r="AG776" s="1" t="e">
        <f>AG417-#REF!</f>
        <v>#REF!</v>
      </c>
      <c r="AH776" s="1" t="e">
        <f>AH417-#REF!</f>
        <v>#REF!</v>
      </c>
      <c r="AI776" s="1" t="e">
        <f>AI417-#REF!</f>
        <v>#REF!</v>
      </c>
      <c r="AJ776" s="1" t="e">
        <f>AJ417-#REF!</f>
        <v>#REF!</v>
      </c>
      <c r="AK776" s="1" t="e">
        <f>AK417-#REF!</f>
        <v>#REF!</v>
      </c>
      <c r="AL776" s="1" t="e">
        <f>AL417-#REF!</f>
        <v>#REF!</v>
      </c>
      <c r="AM776" s="1" t="e">
        <f>AM417-#REF!</f>
        <v>#REF!</v>
      </c>
      <c r="AN776" s="1" t="e">
        <f>AN417-#REF!</f>
        <v>#REF!</v>
      </c>
      <c r="AO776" s="1" t="e">
        <f>AO417-#REF!</f>
        <v>#REF!</v>
      </c>
      <c r="AP776" s="1" t="e">
        <f>AP417-#REF!</f>
        <v>#REF!</v>
      </c>
      <c r="AQ776" s="1" t="e">
        <f>AQ417-#REF!</f>
        <v>#REF!</v>
      </c>
      <c r="AR776" s="1" t="e">
        <f>AR417-#REF!</f>
        <v>#REF!</v>
      </c>
      <c r="AS776" s="1" t="e">
        <f>AS417-#REF!</f>
        <v>#REF!</v>
      </c>
      <c r="AT776" s="1" t="e">
        <f>AT417-#REF!</f>
        <v>#REF!</v>
      </c>
      <c r="AU776" s="1" t="e">
        <f>AU417-#REF!</f>
        <v>#REF!</v>
      </c>
      <c r="AV776" s="1" t="e">
        <f>AV417-#REF!</f>
        <v>#REF!</v>
      </c>
      <c r="AW776" s="1" t="e">
        <f>AW417-#REF!</f>
        <v>#REF!</v>
      </c>
      <c r="AX776" s="1" t="e">
        <f>AX417-#REF!</f>
        <v>#REF!</v>
      </c>
      <c r="AY776" s="1" t="e">
        <f>AY417-#REF!</f>
        <v>#REF!</v>
      </c>
      <c r="AZ776" s="1" t="e">
        <f>AZ417-#REF!</f>
        <v>#REF!</v>
      </c>
      <c r="BA776" s="1" t="e">
        <f>BA417-#REF!</f>
        <v>#REF!</v>
      </c>
      <c r="BB776" s="1" t="e">
        <f>BB417-#REF!</f>
        <v>#REF!</v>
      </c>
      <c r="BC776" s="1" t="e">
        <f>BC417-#REF!</f>
        <v>#REF!</v>
      </c>
      <c r="BD776" s="1" t="e">
        <f>BD417-#REF!</f>
        <v>#REF!</v>
      </c>
      <c r="BE776" s="1" t="e">
        <f>BE417-#REF!</f>
        <v>#REF!</v>
      </c>
      <c r="BF776" s="1" t="e">
        <f>BF417-#REF!</f>
        <v>#REF!</v>
      </c>
      <c r="BG776" s="1" t="e">
        <f>BG417-#REF!</f>
        <v>#REF!</v>
      </c>
      <c r="BH776" s="1" t="e">
        <f>BH417-#REF!</f>
        <v>#REF!</v>
      </c>
      <c r="BI776" s="1" t="e">
        <f>BI417-#REF!</f>
        <v>#REF!</v>
      </c>
      <c r="BJ776" s="1" t="e">
        <f>BJ417-#REF!</f>
        <v>#REF!</v>
      </c>
      <c r="BK776" s="1" t="e">
        <f>BK417-#REF!</f>
        <v>#REF!</v>
      </c>
      <c r="BL776" s="1" t="e">
        <f>BL417-#REF!</f>
        <v>#REF!</v>
      </c>
      <c r="BM776" s="1" t="e">
        <f>BM417-#REF!</f>
        <v>#REF!</v>
      </c>
      <c r="BN776" s="1" t="e">
        <f>BN417-#REF!</f>
        <v>#REF!</v>
      </c>
      <c r="BO776" s="1" t="e">
        <f>BO417-#REF!</f>
        <v>#REF!</v>
      </c>
      <c r="BP776" s="1" t="e">
        <f>BP417-#REF!</f>
        <v>#REF!</v>
      </c>
      <c r="BQ776" s="1" t="e">
        <f>BQ417-#REF!</f>
        <v>#REF!</v>
      </c>
      <c r="BR776" s="1" t="e">
        <f>BR417-#REF!</f>
        <v>#REF!</v>
      </c>
      <c r="BS776" s="1" t="e">
        <f>BS417-#REF!</f>
        <v>#REF!</v>
      </c>
      <c r="BT776" s="1" t="e">
        <f>BT417-#REF!</f>
        <v>#REF!</v>
      </c>
      <c r="BU776" s="1" t="e">
        <f>BU417-#REF!</f>
        <v>#REF!</v>
      </c>
      <c r="BV776" s="1" t="e">
        <f>BV417-#REF!</f>
        <v>#REF!</v>
      </c>
    </row>
    <row r="777" spans="7:74" hidden="1" x14ac:dyDescent="0.35">
      <c r="G777" s="1" t="e">
        <f>G418-#REF!</f>
        <v>#REF!</v>
      </c>
      <c r="H777" s="1" t="e">
        <f>H418-#REF!</f>
        <v>#REF!</v>
      </c>
      <c r="I777" s="1" t="e">
        <f>I418-#REF!</f>
        <v>#REF!</v>
      </c>
      <c r="J777" s="1" t="e">
        <f>J418-#REF!</f>
        <v>#REF!</v>
      </c>
      <c r="K777" s="1" t="e">
        <f>K418-#REF!</f>
        <v>#REF!</v>
      </c>
      <c r="L777" s="1" t="e">
        <f>L418-#REF!</f>
        <v>#REF!</v>
      </c>
      <c r="M777" s="1" t="e">
        <f>M418-#REF!</f>
        <v>#REF!</v>
      </c>
      <c r="N777" s="1" t="e">
        <f>N418-#REF!</f>
        <v>#REF!</v>
      </c>
      <c r="O777" s="1" t="e">
        <f>O418-#REF!</f>
        <v>#REF!</v>
      </c>
      <c r="P777" s="1" t="e">
        <f>P418-#REF!</f>
        <v>#REF!</v>
      </c>
      <c r="Q777" s="1" t="e">
        <f>Q418-#REF!</f>
        <v>#REF!</v>
      </c>
      <c r="R777" s="1" t="e">
        <f>R418-#REF!</f>
        <v>#REF!</v>
      </c>
      <c r="S777" s="1" t="e">
        <f>S418-#REF!</f>
        <v>#REF!</v>
      </c>
      <c r="T777" s="1" t="e">
        <f>T418-#REF!</f>
        <v>#REF!</v>
      </c>
      <c r="U777" s="1" t="e">
        <f>U418-#REF!</f>
        <v>#REF!</v>
      </c>
      <c r="V777" s="1" t="e">
        <f>V418-#REF!</f>
        <v>#REF!</v>
      </c>
      <c r="W777" s="1" t="e">
        <f>W418-#REF!</f>
        <v>#REF!</v>
      </c>
      <c r="X777" s="1" t="e">
        <f>X418-#REF!</f>
        <v>#REF!</v>
      </c>
      <c r="Y777" s="1" t="e">
        <f>Y418-#REF!</f>
        <v>#REF!</v>
      </c>
      <c r="Z777" s="1" t="e">
        <f>Z418-#REF!</f>
        <v>#REF!</v>
      </c>
      <c r="AA777" s="1" t="e">
        <f>AA418-#REF!</f>
        <v>#REF!</v>
      </c>
      <c r="AB777" s="1" t="e">
        <f>AB418-#REF!</f>
        <v>#REF!</v>
      </c>
      <c r="AC777" s="1" t="e">
        <f>AC418-#REF!</f>
        <v>#REF!</v>
      </c>
      <c r="AD777" s="1" t="e">
        <f>AD418-#REF!</f>
        <v>#REF!</v>
      </c>
      <c r="AE777" s="1" t="e">
        <f>AE418-#REF!</f>
        <v>#REF!</v>
      </c>
      <c r="AF777" s="1" t="e">
        <f>AF418-#REF!</f>
        <v>#REF!</v>
      </c>
      <c r="AG777" s="1" t="e">
        <f>AG418-#REF!</f>
        <v>#REF!</v>
      </c>
      <c r="AH777" s="1" t="e">
        <f>AH418-#REF!</f>
        <v>#REF!</v>
      </c>
      <c r="AI777" s="1" t="e">
        <f>AI418-#REF!</f>
        <v>#REF!</v>
      </c>
      <c r="AJ777" s="1" t="e">
        <f>AJ418-#REF!</f>
        <v>#REF!</v>
      </c>
      <c r="AK777" s="1" t="e">
        <f>AK418-#REF!</f>
        <v>#REF!</v>
      </c>
      <c r="AL777" s="1" t="e">
        <f>AL418-#REF!</f>
        <v>#REF!</v>
      </c>
      <c r="AM777" s="1" t="e">
        <f>AM418-#REF!</f>
        <v>#REF!</v>
      </c>
      <c r="AN777" s="1" t="e">
        <f>AN418-#REF!</f>
        <v>#REF!</v>
      </c>
      <c r="AO777" s="1" t="e">
        <f>AO418-#REF!</f>
        <v>#REF!</v>
      </c>
      <c r="AP777" s="1" t="e">
        <f>AP418-#REF!</f>
        <v>#REF!</v>
      </c>
      <c r="AQ777" s="1" t="e">
        <f>AQ418-#REF!</f>
        <v>#REF!</v>
      </c>
      <c r="AR777" s="1" t="e">
        <f>AR418-#REF!</f>
        <v>#REF!</v>
      </c>
      <c r="AS777" s="1" t="e">
        <f>AS418-#REF!</f>
        <v>#REF!</v>
      </c>
      <c r="AT777" s="1" t="e">
        <f>AT418-#REF!</f>
        <v>#REF!</v>
      </c>
      <c r="AU777" s="1" t="e">
        <f>AU418-#REF!</f>
        <v>#REF!</v>
      </c>
      <c r="AV777" s="1" t="e">
        <f>AV418-#REF!</f>
        <v>#REF!</v>
      </c>
      <c r="AW777" s="1" t="e">
        <f>AW418-#REF!</f>
        <v>#REF!</v>
      </c>
      <c r="AX777" s="1" t="e">
        <f>AX418-#REF!</f>
        <v>#REF!</v>
      </c>
      <c r="AY777" s="1" t="e">
        <f>AY418-#REF!</f>
        <v>#REF!</v>
      </c>
      <c r="AZ777" s="1" t="e">
        <f>AZ418-#REF!</f>
        <v>#REF!</v>
      </c>
      <c r="BA777" s="1" t="e">
        <f>BA418-#REF!</f>
        <v>#REF!</v>
      </c>
      <c r="BB777" s="1" t="e">
        <f>BB418-#REF!</f>
        <v>#REF!</v>
      </c>
      <c r="BC777" s="1" t="e">
        <f>BC418-#REF!</f>
        <v>#REF!</v>
      </c>
      <c r="BD777" s="1" t="e">
        <f>BD418-#REF!</f>
        <v>#REF!</v>
      </c>
      <c r="BE777" s="1" t="e">
        <f>BE418-#REF!</f>
        <v>#REF!</v>
      </c>
      <c r="BF777" s="1" t="e">
        <f>BF418-#REF!</f>
        <v>#REF!</v>
      </c>
      <c r="BG777" s="1" t="e">
        <f>BG418-#REF!</f>
        <v>#REF!</v>
      </c>
      <c r="BH777" s="1" t="e">
        <f>BH418-#REF!</f>
        <v>#REF!</v>
      </c>
      <c r="BI777" s="1" t="e">
        <f>BI418-#REF!</f>
        <v>#REF!</v>
      </c>
      <c r="BJ777" s="1" t="e">
        <f>BJ418-#REF!</f>
        <v>#REF!</v>
      </c>
      <c r="BK777" s="1" t="e">
        <f>BK418-#REF!</f>
        <v>#REF!</v>
      </c>
      <c r="BL777" s="1" t="e">
        <f>BL418-#REF!</f>
        <v>#REF!</v>
      </c>
      <c r="BM777" s="1" t="e">
        <f>BM418-#REF!</f>
        <v>#REF!</v>
      </c>
      <c r="BN777" s="1" t="e">
        <f>BN418-#REF!</f>
        <v>#REF!</v>
      </c>
      <c r="BO777" s="1" t="e">
        <f>BO418-#REF!</f>
        <v>#REF!</v>
      </c>
      <c r="BP777" s="1" t="e">
        <f>BP418-#REF!</f>
        <v>#REF!</v>
      </c>
      <c r="BQ777" s="1" t="e">
        <f>BQ418-#REF!</f>
        <v>#REF!</v>
      </c>
      <c r="BR777" s="1" t="e">
        <f>BR418-#REF!</f>
        <v>#REF!</v>
      </c>
      <c r="BS777" s="1" t="e">
        <f>BS418-#REF!</f>
        <v>#REF!</v>
      </c>
      <c r="BT777" s="1" t="e">
        <f>BT418-#REF!</f>
        <v>#REF!</v>
      </c>
      <c r="BU777" s="1" t="e">
        <f>BU418-#REF!</f>
        <v>#REF!</v>
      </c>
      <c r="BV777" s="1" t="e">
        <f>BV418-#REF!</f>
        <v>#REF!</v>
      </c>
    </row>
    <row r="778" spans="7:74" hidden="1" x14ac:dyDescent="0.35">
      <c r="G778" s="1" t="e">
        <f>G419-#REF!</f>
        <v>#REF!</v>
      </c>
      <c r="H778" s="1" t="e">
        <f>H419-#REF!</f>
        <v>#REF!</v>
      </c>
      <c r="I778" s="1" t="e">
        <f>I419-#REF!</f>
        <v>#REF!</v>
      </c>
      <c r="J778" s="1" t="e">
        <f>J419-#REF!</f>
        <v>#REF!</v>
      </c>
      <c r="K778" s="1" t="e">
        <f>K419-#REF!</f>
        <v>#REF!</v>
      </c>
      <c r="L778" s="1" t="e">
        <f>L419-#REF!</f>
        <v>#REF!</v>
      </c>
      <c r="M778" s="1" t="e">
        <f>M419-#REF!</f>
        <v>#REF!</v>
      </c>
      <c r="N778" s="1" t="e">
        <f>N419-#REF!</f>
        <v>#REF!</v>
      </c>
      <c r="O778" s="1" t="e">
        <f>O419-#REF!</f>
        <v>#REF!</v>
      </c>
      <c r="P778" s="1" t="e">
        <f>P419-#REF!</f>
        <v>#REF!</v>
      </c>
      <c r="Q778" s="1" t="e">
        <f>Q419-#REF!</f>
        <v>#REF!</v>
      </c>
      <c r="R778" s="1" t="e">
        <f>R419-#REF!</f>
        <v>#REF!</v>
      </c>
      <c r="S778" s="1" t="e">
        <f>S419-#REF!</f>
        <v>#REF!</v>
      </c>
      <c r="T778" s="1" t="e">
        <f>T419-#REF!</f>
        <v>#REF!</v>
      </c>
      <c r="U778" s="1" t="e">
        <f>U419-#REF!</f>
        <v>#REF!</v>
      </c>
      <c r="V778" s="1" t="e">
        <f>V419-#REF!</f>
        <v>#REF!</v>
      </c>
      <c r="W778" s="1" t="e">
        <f>W419-#REF!</f>
        <v>#REF!</v>
      </c>
      <c r="X778" s="1" t="e">
        <f>X419-#REF!</f>
        <v>#REF!</v>
      </c>
      <c r="Y778" s="1" t="e">
        <f>Y419-#REF!</f>
        <v>#REF!</v>
      </c>
      <c r="Z778" s="1" t="e">
        <f>Z419-#REF!</f>
        <v>#REF!</v>
      </c>
      <c r="AA778" s="1" t="e">
        <f>AA419-#REF!</f>
        <v>#REF!</v>
      </c>
      <c r="AB778" s="1" t="e">
        <f>AB419-#REF!</f>
        <v>#REF!</v>
      </c>
      <c r="AC778" s="1" t="e">
        <f>AC419-#REF!</f>
        <v>#REF!</v>
      </c>
      <c r="AD778" s="1" t="e">
        <f>AD419-#REF!</f>
        <v>#REF!</v>
      </c>
      <c r="AE778" s="1" t="e">
        <f>AE419-#REF!</f>
        <v>#REF!</v>
      </c>
      <c r="AF778" s="1" t="e">
        <f>AF419-#REF!</f>
        <v>#REF!</v>
      </c>
      <c r="AG778" s="1" t="e">
        <f>AG419-#REF!</f>
        <v>#REF!</v>
      </c>
      <c r="AH778" s="1" t="e">
        <f>AH419-#REF!</f>
        <v>#REF!</v>
      </c>
      <c r="AI778" s="1" t="e">
        <f>AI419-#REF!</f>
        <v>#REF!</v>
      </c>
      <c r="AJ778" s="1" t="e">
        <f>AJ419-#REF!</f>
        <v>#REF!</v>
      </c>
      <c r="AK778" s="1" t="e">
        <f>AK419-#REF!</f>
        <v>#REF!</v>
      </c>
      <c r="AL778" s="1" t="e">
        <f>AL419-#REF!</f>
        <v>#REF!</v>
      </c>
      <c r="AM778" s="1" t="e">
        <f>AM419-#REF!</f>
        <v>#REF!</v>
      </c>
      <c r="AN778" s="1" t="e">
        <f>AN419-#REF!</f>
        <v>#REF!</v>
      </c>
      <c r="AO778" s="1" t="e">
        <f>AO419-#REF!</f>
        <v>#REF!</v>
      </c>
      <c r="AP778" s="1" t="e">
        <f>AP419-#REF!</f>
        <v>#REF!</v>
      </c>
      <c r="AQ778" s="1" t="e">
        <f>AQ419-#REF!</f>
        <v>#REF!</v>
      </c>
      <c r="AR778" s="1" t="e">
        <f>AR419-#REF!</f>
        <v>#REF!</v>
      </c>
      <c r="AS778" s="1" t="e">
        <f>AS419-#REF!</f>
        <v>#REF!</v>
      </c>
      <c r="AT778" s="1" t="e">
        <f>AT419-#REF!</f>
        <v>#REF!</v>
      </c>
      <c r="AU778" s="1" t="e">
        <f>AU419-#REF!</f>
        <v>#REF!</v>
      </c>
      <c r="AV778" s="1" t="e">
        <f>AV419-#REF!</f>
        <v>#REF!</v>
      </c>
      <c r="AW778" s="1" t="e">
        <f>AW419-#REF!</f>
        <v>#REF!</v>
      </c>
      <c r="AX778" s="1" t="e">
        <f>AX419-#REF!</f>
        <v>#REF!</v>
      </c>
      <c r="AY778" s="1" t="e">
        <f>AY419-#REF!</f>
        <v>#REF!</v>
      </c>
      <c r="AZ778" s="1" t="e">
        <f>AZ419-#REF!</f>
        <v>#REF!</v>
      </c>
      <c r="BA778" s="1" t="e">
        <f>BA419-#REF!</f>
        <v>#REF!</v>
      </c>
      <c r="BB778" s="1" t="e">
        <f>BB419-#REF!</f>
        <v>#REF!</v>
      </c>
      <c r="BC778" s="1" t="e">
        <f>BC419-#REF!</f>
        <v>#REF!</v>
      </c>
      <c r="BD778" s="1" t="e">
        <f>BD419-#REF!</f>
        <v>#REF!</v>
      </c>
      <c r="BE778" s="1" t="e">
        <f>BE419-#REF!</f>
        <v>#REF!</v>
      </c>
      <c r="BF778" s="1" t="e">
        <f>BF419-#REF!</f>
        <v>#REF!</v>
      </c>
      <c r="BG778" s="1" t="e">
        <f>BG419-#REF!</f>
        <v>#REF!</v>
      </c>
      <c r="BH778" s="1" t="e">
        <f>BH419-#REF!</f>
        <v>#REF!</v>
      </c>
      <c r="BI778" s="1" t="e">
        <f>BI419-#REF!</f>
        <v>#REF!</v>
      </c>
      <c r="BJ778" s="1" t="e">
        <f>BJ419-#REF!</f>
        <v>#REF!</v>
      </c>
      <c r="BK778" s="1" t="e">
        <f>BK419-#REF!</f>
        <v>#REF!</v>
      </c>
      <c r="BL778" s="1" t="e">
        <f>BL419-#REF!</f>
        <v>#REF!</v>
      </c>
      <c r="BM778" s="1" t="e">
        <f>BM419-#REF!</f>
        <v>#REF!</v>
      </c>
      <c r="BN778" s="1" t="e">
        <f>BN419-#REF!</f>
        <v>#REF!</v>
      </c>
      <c r="BO778" s="1" t="e">
        <f>BO419-#REF!</f>
        <v>#REF!</v>
      </c>
      <c r="BP778" s="1" t="e">
        <f>BP419-#REF!</f>
        <v>#REF!</v>
      </c>
      <c r="BQ778" s="1" t="e">
        <f>BQ419-#REF!</f>
        <v>#REF!</v>
      </c>
      <c r="BR778" s="1" t="e">
        <f>BR419-#REF!</f>
        <v>#REF!</v>
      </c>
      <c r="BS778" s="1" t="e">
        <f>BS419-#REF!</f>
        <v>#REF!</v>
      </c>
      <c r="BT778" s="1" t="e">
        <f>BT419-#REF!</f>
        <v>#REF!</v>
      </c>
      <c r="BU778" s="1" t="e">
        <f>BU419-#REF!</f>
        <v>#REF!</v>
      </c>
      <c r="BV778" s="1" t="e">
        <f>BV419-#REF!</f>
        <v>#REF!</v>
      </c>
    </row>
    <row r="779" spans="7:74" hidden="1" x14ac:dyDescent="0.35">
      <c r="G779" s="1" t="e">
        <f>G420-#REF!</f>
        <v>#REF!</v>
      </c>
      <c r="H779" s="1" t="e">
        <f>H420-#REF!</f>
        <v>#REF!</v>
      </c>
      <c r="I779" s="1" t="e">
        <f>I420-#REF!</f>
        <v>#REF!</v>
      </c>
      <c r="J779" s="1" t="e">
        <f>J420-#REF!</f>
        <v>#REF!</v>
      </c>
      <c r="K779" s="1" t="e">
        <f>K420-#REF!</f>
        <v>#REF!</v>
      </c>
      <c r="L779" s="1" t="e">
        <f>L420-#REF!</f>
        <v>#REF!</v>
      </c>
      <c r="M779" s="1" t="e">
        <f>M420-#REF!</f>
        <v>#REF!</v>
      </c>
      <c r="N779" s="1" t="e">
        <f>N420-#REF!</f>
        <v>#REF!</v>
      </c>
      <c r="O779" s="1" t="e">
        <f>O420-#REF!</f>
        <v>#REF!</v>
      </c>
      <c r="P779" s="1" t="e">
        <f>P420-#REF!</f>
        <v>#REF!</v>
      </c>
      <c r="Q779" s="1" t="e">
        <f>Q420-#REF!</f>
        <v>#REF!</v>
      </c>
      <c r="R779" s="1" t="e">
        <f>R420-#REF!</f>
        <v>#REF!</v>
      </c>
      <c r="S779" s="1" t="e">
        <f>S420-#REF!</f>
        <v>#REF!</v>
      </c>
      <c r="T779" s="1" t="e">
        <f>T420-#REF!</f>
        <v>#REF!</v>
      </c>
      <c r="U779" s="1" t="e">
        <f>U420-#REF!</f>
        <v>#REF!</v>
      </c>
      <c r="V779" s="1" t="e">
        <f>V420-#REF!</f>
        <v>#REF!</v>
      </c>
      <c r="W779" s="1" t="e">
        <f>W420-#REF!</f>
        <v>#REF!</v>
      </c>
      <c r="X779" s="1" t="e">
        <f>X420-#REF!</f>
        <v>#REF!</v>
      </c>
      <c r="Y779" s="1" t="e">
        <f>Y420-#REF!</f>
        <v>#REF!</v>
      </c>
      <c r="Z779" s="1" t="e">
        <f>Z420-#REF!</f>
        <v>#REF!</v>
      </c>
      <c r="AA779" s="1" t="e">
        <f>AA420-#REF!</f>
        <v>#REF!</v>
      </c>
      <c r="AB779" s="1" t="e">
        <f>AB420-#REF!</f>
        <v>#REF!</v>
      </c>
      <c r="AC779" s="1" t="e">
        <f>AC420-#REF!</f>
        <v>#REF!</v>
      </c>
      <c r="AD779" s="1" t="e">
        <f>AD420-#REF!</f>
        <v>#REF!</v>
      </c>
      <c r="AE779" s="1" t="e">
        <f>AE420-#REF!</f>
        <v>#REF!</v>
      </c>
      <c r="AF779" s="1" t="e">
        <f>AF420-#REF!</f>
        <v>#REF!</v>
      </c>
      <c r="AG779" s="1" t="e">
        <f>AG420-#REF!</f>
        <v>#REF!</v>
      </c>
      <c r="AH779" s="1" t="e">
        <f>AH420-#REF!</f>
        <v>#REF!</v>
      </c>
      <c r="AI779" s="1" t="e">
        <f>AI420-#REF!</f>
        <v>#REF!</v>
      </c>
      <c r="AJ779" s="1" t="e">
        <f>AJ420-#REF!</f>
        <v>#REF!</v>
      </c>
      <c r="AK779" s="1" t="e">
        <f>AK420-#REF!</f>
        <v>#REF!</v>
      </c>
      <c r="AL779" s="1" t="e">
        <f>AL420-#REF!</f>
        <v>#REF!</v>
      </c>
      <c r="AM779" s="1" t="e">
        <f>AM420-#REF!</f>
        <v>#REF!</v>
      </c>
      <c r="AN779" s="1" t="e">
        <f>AN420-#REF!</f>
        <v>#REF!</v>
      </c>
      <c r="AO779" s="1" t="e">
        <f>AO420-#REF!</f>
        <v>#REF!</v>
      </c>
      <c r="AP779" s="1" t="e">
        <f>AP420-#REF!</f>
        <v>#REF!</v>
      </c>
      <c r="AQ779" s="1" t="e">
        <f>AQ420-#REF!</f>
        <v>#REF!</v>
      </c>
      <c r="AR779" s="1" t="e">
        <f>AR420-#REF!</f>
        <v>#REF!</v>
      </c>
      <c r="AS779" s="1" t="e">
        <f>AS420-#REF!</f>
        <v>#REF!</v>
      </c>
      <c r="AT779" s="1" t="e">
        <f>AT420-#REF!</f>
        <v>#REF!</v>
      </c>
      <c r="AU779" s="1" t="e">
        <f>AU420-#REF!</f>
        <v>#REF!</v>
      </c>
      <c r="AV779" s="1" t="e">
        <f>AV420-#REF!</f>
        <v>#REF!</v>
      </c>
      <c r="AW779" s="1" t="e">
        <f>AW420-#REF!</f>
        <v>#REF!</v>
      </c>
      <c r="AX779" s="1" t="e">
        <f>AX420-#REF!</f>
        <v>#REF!</v>
      </c>
      <c r="AY779" s="1" t="e">
        <f>AY420-#REF!</f>
        <v>#REF!</v>
      </c>
      <c r="AZ779" s="1" t="e">
        <f>AZ420-#REF!</f>
        <v>#REF!</v>
      </c>
      <c r="BA779" s="1" t="e">
        <f>BA420-#REF!</f>
        <v>#REF!</v>
      </c>
      <c r="BB779" s="1" t="e">
        <f>BB420-#REF!</f>
        <v>#REF!</v>
      </c>
      <c r="BC779" s="1" t="e">
        <f>BC420-#REF!</f>
        <v>#REF!</v>
      </c>
      <c r="BD779" s="1" t="e">
        <f>BD420-#REF!</f>
        <v>#REF!</v>
      </c>
      <c r="BE779" s="1" t="e">
        <f>BE420-#REF!</f>
        <v>#REF!</v>
      </c>
      <c r="BF779" s="1" t="e">
        <f>BF420-#REF!</f>
        <v>#REF!</v>
      </c>
      <c r="BG779" s="1" t="e">
        <f>BG420-#REF!</f>
        <v>#REF!</v>
      </c>
      <c r="BH779" s="1" t="e">
        <f>BH420-#REF!</f>
        <v>#REF!</v>
      </c>
      <c r="BI779" s="1" t="e">
        <f>BI420-#REF!</f>
        <v>#REF!</v>
      </c>
      <c r="BJ779" s="1" t="e">
        <f>BJ420-#REF!</f>
        <v>#REF!</v>
      </c>
      <c r="BK779" s="1" t="e">
        <f>BK420-#REF!</f>
        <v>#REF!</v>
      </c>
      <c r="BL779" s="1" t="e">
        <f>BL420-#REF!</f>
        <v>#REF!</v>
      </c>
      <c r="BM779" s="1" t="e">
        <f>BM420-#REF!</f>
        <v>#REF!</v>
      </c>
      <c r="BN779" s="1" t="e">
        <f>BN420-#REF!</f>
        <v>#REF!</v>
      </c>
      <c r="BO779" s="1" t="e">
        <f>BO420-#REF!</f>
        <v>#REF!</v>
      </c>
      <c r="BP779" s="1" t="e">
        <f>BP420-#REF!</f>
        <v>#REF!</v>
      </c>
      <c r="BQ779" s="1" t="e">
        <f>BQ420-#REF!</f>
        <v>#REF!</v>
      </c>
      <c r="BR779" s="1" t="e">
        <f>BR420-#REF!</f>
        <v>#REF!</v>
      </c>
      <c r="BS779" s="1" t="e">
        <f>BS420-#REF!</f>
        <v>#REF!</v>
      </c>
      <c r="BT779" s="1" t="e">
        <f>BT420-#REF!</f>
        <v>#REF!</v>
      </c>
      <c r="BU779" s="1" t="e">
        <f>BU420-#REF!</f>
        <v>#REF!</v>
      </c>
      <c r="BV779" s="1" t="e">
        <f>BV420-#REF!</f>
        <v>#REF!</v>
      </c>
    </row>
    <row r="780" spans="7:74" hidden="1" x14ac:dyDescent="0.35">
      <c r="G780" s="1" t="e">
        <f>G421-#REF!</f>
        <v>#REF!</v>
      </c>
      <c r="H780" s="1" t="e">
        <f>H421-#REF!</f>
        <v>#REF!</v>
      </c>
      <c r="I780" s="1" t="e">
        <f>I421-#REF!</f>
        <v>#REF!</v>
      </c>
      <c r="J780" s="1" t="e">
        <f>J421-#REF!</f>
        <v>#REF!</v>
      </c>
      <c r="K780" s="1" t="e">
        <f>K421-#REF!</f>
        <v>#REF!</v>
      </c>
      <c r="L780" s="1" t="e">
        <f>L421-#REF!</f>
        <v>#REF!</v>
      </c>
      <c r="M780" s="1" t="e">
        <f>M421-#REF!</f>
        <v>#REF!</v>
      </c>
      <c r="N780" s="1" t="e">
        <f>N421-#REF!</f>
        <v>#REF!</v>
      </c>
      <c r="O780" s="1" t="e">
        <f>O421-#REF!</f>
        <v>#REF!</v>
      </c>
      <c r="P780" s="1" t="e">
        <f>P421-#REF!</f>
        <v>#REF!</v>
      </c>
      <c r="Q780" s="1" t="e">
        <f>Q421-#REF!</f>
        <v>#REF!</v>
      </c>
      <c r="R780" s="1" t="e">
        <f>R421-#REF!</f>
        <v>#REF!</v>
      </c>
      <c r="S780" s="1" t="e">
        <f>S421-#REF!</f>
        <v>#REF!</v>
      </c>
      <c r="T780" s="1" t="e">
        <f>T421-#REF!</f>
        <v>#REF!</v>
      </c>
      <c r="U780" s="1" t="e">
        <f>U421-#REF!</f>
        <v>#REF!</v>
      </c>
      <c r="V780" s="1" t="e">
        <f>V421-#REF!</f>
        <v>#REF!</v>
      </c>
      <c r="W780" s="1" t="e">
        <f>W421-#REF!</f>
        <v>#REF!</v>
      </c>
      <c r="X780" s="1" t="e">
        <f>X421-#REF!</f>
        <v>#REF!</v>
      </c>
      <c r="Y780" s="1" t="e">
        <f>Y421-#REF!</f>
        <v>#REF!</v>
      </c>
      <c r="Z780" s="1" t="e">
        <f>Z421-#REF!</f>
        <v>#REF!</v>
      </c>
      <c r="AA780" s="1" t="e">
        <f>AA421-#REF!</f>
        <v>#REF!</v>
      </c>
      <c r="AB780" s="1" t="e">
        <f>AB421-#REF!</f>
        <v>#REF!</v>
      </c>
      <c r="AC780" s="1" t="e">
        <f>AC421-#REF!</f>
        <v>#REF!</v>
      </c>
      <c r="AD780" s="1" t="e">
        <f>AD421-#REF!</f>
        <v>#REF!</v>
      </c>
      <c r="AE780" s="1" t="e">
        <f>AE421-#REF!</f>
        <v>#REF!</v>
      </c>
      <c r="AF780" s="1" t="e">
        <f>AF421-#REF!</f>
        <v>#REF!</v>
      </c>
      <c r="AG780" s="1" t="e">
        <f>AG421-#REF!</f>
        <v>#REF!</v>
      </c>
      <c r="AH780" s="1" t="e">
        <f>AH421-#REF!</f>
        <v>#REF!</v>
      </c>
      <c r="AI780" s="1" t="e">
        <f>AI421-#REF!</f>
        <v>#REF!</v>
      </c>
      <c r="AJ780" s="1" t="e">
        <f>AJ421-#REF!</f>
        <v>#REF!</v>
      </c>
      <c r="AK780" s="1" t="e">
        <f>AK421-#REF!</f>
        <v>#REF!</v>
      </c>
      <c r="AL780" s="1" t="e">
        <f>AL421-#REF!</f>
        <v>#REF!</v>
      </c>
      <c r="AM780" s="1" t="e">
        <f>AM421-#REF!</f>
        <v>#REF!</v>
      </c>
      <c r="AN780" s="1" t="e">
        <f>AN421-#REF!</f>
        <v>#REF!</v>
      </c>
      <c r="AO780" s="1" t="e">
        <f>AO421-#REF!</f>
        <v>#REF!</v>
      </c>
      <c r="AP780" s="1" t="e">
        <f>AP421-#REF!</f>
        <v>#REF!</v>
      </c>
      <c r="AQ780" s="1" t="e">
        <f>AQ421-#REF!</f>
        <v>#REF!</v>
      </c>
      <c r="AR780" s="1" t="e">
        <f>AR421-#REF!</f>
        <v>#REF!</v>
      </c>
      <c r="AS780" s="1" t="e">
        <f>AS421-#REF!</f>
        <v>#REF!</v>
      </c>
      <c r="AT780" s="1" t="e">
        <f>AT421-#REF!</f>
        <v>#REF!</v>
      </c>
      <c r="AU780" s="1" t="e">
        <f>AU421-#REF!</f>
        <v>#REF!</v>
      </c>
      <c r="AV780" s="1" t="e">
        <f>AV421-#REF!</f>
        <v>#REF!</v>
      </c>
      <c r="AW780" s="1" t="e">
        <f>AW421-#REF!</f>
        <v>#REF!</v>
      </c>
      <c r="AX780" s="1" t="e">
        <f>AX421-#REF!</f>
        <v>#REF!</v>
      </c>
      <c r="AY780" s="1" t="e">
        <f>AY421-#REF!</f>
        <v>#REF!</v>
      </c>
      <c r="AZ780" s="1" t="e">
        <f>AZ421-#REF!</f>
        <v>#REF!</v>
      </c>
      <c r="BA780" s="1" t="e">
        <f>BA421-#REF!</f>
        <v>#REF!</v>
      </c>
      <c r="BB780" s="1" t="e">
        <f>BB421-#REF!</f>
        <v>#REF!</v>
      </c>
      <c r="BC780" s="1" t="e">
        <f>BC421-#REF!</f>
        <v>#REF!</v>
      </c>
      <c r="BD780" s="1" t="e">
        <f>BD421-#REF!</f>
        <v>#REF!</v>
      </c>
      <c r="BE780" s="1" t="e">
        <f>BE421-#REF!</f>
        <v>#REF!</v>
      </c>
      <c r="BF780" s="1" t="e">
        <f>BF421-#REF!</f>
        <v>#REF!</v>
      </c>
      <c r="BG780" s="1" t="e">
        <f>BG421-#REF!</f>
        <v>#REF!</v>
      </c>
      <c r="BH780" s="1" t="e">
        <f>BH421-#REF!</f>
        <v>#REF!</v>
      </c>
      <c r="BI780" s="1" t="e">
        <f>BI421-#REF!</f>
        <v>#REF!</v>
      </c>
      <c r="BJ780" s="1" t="e">
        <f>BJ421-#REF!</f>
        <v>#REF!</v>
      </c>
      <c r="BK780" s="1" t="e">
        <f>BK421-#REF!</f>
        <v>#REF!</v>
      </c>
      <c r="BL780" s="1" t="e">
        <f>BL421-#REF!</f>
        <v>#REF!</v>
      </c>
      <c r="BM780" s="1" t="e">
        <f>BM421-#REF!</f>
        <v>#REF!</v>
      </c>
      <c r="BN780" s="1" t="e">
        <f>BN421-#REF!</f>
        <v>#REF!</v>
      </c>
      <c r="BO780" s="1" t="e">
        <f>BO421-#REF!</f>
        <v>#REF!</v>
      </c>
      <c r="BP780" s="1" t="e">
        <f>BP421-#REF!</f>
        <v>#REF!</v>
      </c>
      <c r="BQ780" s="1" t="e">
        <f>BQ421-#REF!</f>
        <v>#REF!</v>
      </c>
      <c r="BR780" s="1" t="e">
        <f>BR421-#REF!</f>
        <v>#REF!</v>
      </c>
      <c r="BS780" s="1" t="e">
        <f>BS421-#REF!</f>
        <v>#REF!</v>
      </c>
      <c r="BT780" s="1" t="e">
        <f>BT421-#REF!</f>
        <v>#REF!</v>
      </c>
      <c r="BU780" s="1" t="e">
        <f>BU421-#REF!</f>
        <v>#REF!</v>
      </c>
      <c r="BV780" s="1" t="e">
        <f>BV421-#REF!</f>
        <v>#REF!</v>
      </c>
    </row>
    <row r="781" spans="7:74" hidden="1" x14ac:dyDescent="0.35">
      <c r="G781" s="1" t="e">
        <f>G422-#REF!</f>
        <v>#REF!</v>
      </c>
      <c r="H781" s="1" t="e">
        <f>H422-#REF!</f>
        <v>#REF!</v>
      </c>
      <c r="I781" s="1" t="e">
        <f>I422-#REF!</f>
        <v>#REF!</v>
      </c>
      <c r="J781" s="1" t="e">
        <f>J422-#REF!</f>
        <v>#REF!</v>
      </c>
      <c r="K781" s="1" t="e">
        <f>K422-#REF!</f>
        <v>#REF!</v>
      </c>
      <c r="L781" s="1" t="e">
        <f>L422-#REF!</f>
        <v>#REF!</v>
      </c>
      <c r="M781" s="1" t="e">
        <f>M422-#REF!</f>
        <v>#REF!</v>
      </c>
      <c r="N781" s="1" t="e">
        <f>N422-#REF!</f>
        <v>#REF!</v>
      </c>
      <c r="O781" s="1" t="e">
        <f>O422-#REF!</f>
        <v>#REF!</v>
      </c>
      <c r="P781" s="1" t="e">
        <f>P422-#REF!</f>
        <v>#REF!</v>
      </c>
      <c r="Q781" s="1" t="e">
        <f>Q422-#REF!</f>
        <v>#REF!</v>
      </c>
      <c r="R781" s="1" t="e">
        <f>R422-#REF!</f>
        <v>#REF!</v>
      </c>
      <c r="S781" s="1" t="e">
        <f>S422-#REF!</f>
        <v>#REF!</v>
      </c>
      <c r="T781" s="1" t="e">
        <f>T422-#REF!</f>
        <v>#REF!</v>
      </c>
      <c r="U781" s="1" t="e">
        <f>U422-#REF!</f>
        <v>#REF!</v>
      </c>
      <c r="V781" s="1" t="e">
        <f>V422-#REF!</f>
        <v>#REF!</v>
      </c>
      <c r="W781" s="1" t="e">
        <f>W422-#REF!</f>
        <v>#REF!</v>
      </c>
      <c r="X781" s="1" t="e">
        <f>X422-#REF!</f>
        <v>#REF!</v>
      </c>
      <c r="Y781" s="1" t="e">
        <f>Y422-#REF!</f>
        <v>#REF!</v>
      </c>
      <c r="Z781" s="1" t="e">
        <f>Z422-#REF!</f>
        <v>#REF!</v>
      </c>
      <c r="AA781" s="1" t="e">
        <f>AA422-#REF!</f>
        <v>#REF!</v>
      </c>
      <c r="AB781" s="1" t="e">
        <f>AB422-#REF!</f>
        <v>#REF!</v>
      </c>
      <c r="AC781" s="1" t="e">
        <f>AC422-#REF!</f>
        <v>#REF!</v>
      </c>
      <c r="AD781" s="1" t="e">
        <f>AD422-#REF!</f>
        <v>#REF!</v>
      </c>
      <c r="AE781" s="1" t="e">
        <f>AE422-#REF!</f>
        <v>#REF!</v>
      </c>
      <c r="AF781" s="1" t="e">
        <f>AF422-#REF!</f>
        <v>#REF!</v>
      </c>
      <c r="AG781" s="1" t="e">
        <f>AG422-#REF!</f>
        <v>#REF!</v>
      </c>
      <c r="AH781" s="1" t="e">
        <f>AH422-#REF!</f>
        <v>#REF!</v>
      </c>
      <c r="AI781" s="1" t="e">
        <f>AI422-#REF!</f>
        <v>#REF!</v>
      </c>
      <c r="AJ781" s="1" t="e">
        <f>AJ422-#REF!</f>
        <v>#REF!</v>
      </c>
      <c r="AK781" s="1" t="e">
        <f>AK422-#REF!</f>
        <v>#REF!</v>
      </c>
      <c r="AL781" s="1" t="e">
        <f>AL422-#REF!</f>
        <v>#REF!</v>
      </c>
      <c r="AM781" s="1" t="e">
        <f>AM422-#REF!</f>
        <v>#REF!</v>
      </c>
      <c r="AN781" s="1" t="e">
        <f>AN422-#REF!</f>
        <v>#REF!</v>
      </c>
      <c r="AO781" s="1" t="e">
        <f>AO422-#REF!</f>
        <v>#REF!</v>
      </c>
      <c r="AP781" s="1" t="e">
        <f>AP422-#REF!</f>
        <v>#REF!</v>
      </c>
      <c r="AQ781" s="1" t="e">
        <f>AQ422-#REF!</f>
        <v>#REF!</v>
      </c>
      <c r="AR781" s="1" t="e">
        <f>AR422-#REF!</f>
        <v>#REF!</v>
      </c>
      <c r="AS781" s="1" t="e">
        <f>AS422-#REF!</f>
        <v>#REF!</v>
      </c>
      <c r="AT781" s="1" t="e">
        <f>AT422-#REF!</f>
        <v>#REF!</v>
      </c>
      <c r="AU781" s="1" t="e">
        <f>AU422-#REF!</f>
        <v>#REF!</v>
      </c>
      <c r="AV781" s="1" t="e">
        <f>AV422-#REF!</f>
        <v>#REF!</v>
      </c>
      <c r="AW781" s="1" t="e">
        <f>AW422-#REF!</f>
        <v>#REF!</v>
      </c>
      <c r="AX781" s="1" t="e">
        <f>AX422-#REF!</f>
        <v>#REF!</v>
      </c>
      <c r="AY781" s="1" t="e">
        <f>AY422-#REF!</f>
        <v>#REF!</v>
      </c>
      <c r="AZ781" s="1" t="e">
        <f>AZ422-#REF!</f>
        <v>#REF!</v>
      </c>
      <c r="BA781" s="1" t="e">
        <f>BA422-#REF!</f>
        <v>#REF!</v>
      </c>
      <c r="BB781" s="1" t="e">
        <f>BB422-#REF!</f>
        <v>#REF!</v>
      </c>
      <c r="BC781" s="1" t="e">
        <f>BC422-#REF!</f>
        <v>#REF!</v>
      </c>
      <c r="BD781" s="1" t="e">
        <f>BD422-#REF!</f>
        <v>#REF!</v>
      </c>
      <c r="BE781" s="1" t="e">
        <f>BE422-#REF!</f>
        <v>#REF!</v>
      </c>
      <c r="BF781" s="1" t="e">
        <f>BF422-#REF!</f>
        <v>#REF!</v>
      </c>
      <c r="BG781" s="1" t="e">
        <f>BG422-#REF!</f>
        <v>#REF!</v>
      </c>
      <c r="BH781" s="1" t="e">
        <f>BH422-#REF!</f>
        <v>#REF!</v>
      </c>
      <c r="BI781" s="1" t="e">
        <f>BI422-#REF!</f>
        <v>#REF!</v>
      </c>
      <c r="BJ781" s="1" t="e">
        <f>BJ422-#REF!</f>
        <v>#REF!</v>
      </c>
      <c r="BK781" s="1" t="e">
        <f>BK422-#REF!</f>
        <v>#REF!</v>
      </c>
      <c r="BL781" s="1" t="e">
        <f>BL422-#REF!</f>
        <v>#REF!</v>
      </c>
      <c r="BM781" s="1" t="e">
        <f>BM422-#REF!</f>
        <v>#REF!</v>
      </c>
      <c r="BN781" s="1" t="e">
        <f>BN422-#REF!</f>
        <v>#REF!</v>
      </c>
      <c r="BO781" s="1" t="e">
        <f>BO422-#REF!</f>
        <v>#REF!</v>
      </c>
      <c r="BP781" s="1" t="e">
        <f>BP422-#REF!</f>
        <v>#REF!</v>
      </c>
      <c r="BQ781" s="1" t="e">
        <f>BQ422-#REF!</f>
        <v>#REF!</v>
      </c>
      <c r="BR781" s="1" t="e">
        <f>BR422-#REF!</f>
        <v>#REF!</v>
      </c>
      <c r="BS781" s="1" t="e">
        <f>BS422-#REF!</f>
        <v>#REF!</v>
      </c>
      <c r="BT781" s="1" t="e">
        <f>BT422-#REF!</f>
        <v>#REF!</v>
      </c>
      <c r="BU781" s="1" t="e">
        <f>BU422-#REF!</f>
        <v>#REF!</v>
      </c>
      <c r="BV781" s="1" t="e">
        <f>BV422-#REF!</f>
        <v>#REF!</v>
      </c>
    </row>
    <row r="782" spans="7:74" hidden="1" x14ac:dyDescent="0.35">
      <c r="G782" s="1" t="e">
        <f>G423-#REF!</f>
        <v>#REF!</v>
      </c>
      <c r="H782" s="1" t="e">
        <f>H423-#REF!</f>
        <v>#REF!</v>
      </c>
      <c r="I782" s="1" t="e">
        <f>I423-#REF!</f>
        <v>#REF!</v>
      </c>
      <c r="J782" s="1" t="e">
        <f>J423-#REF!</f>
        <v>#REF!</v>
      </c>
      <c r="K782" s="1" t="e">
        <f>K423-#REF!</f>
        <v>#REF!</v>
      </c>
      <c r="L782" s="1" t="e">
        <f>L423-#REF!</f>
        <v>#REF!</v>
      </c>
      <c r="M782" s="1" t="e">
        <f>M423-#REF!</f>
        <v>#REF!</v>
      </c>
      <c r="N782" s="1" t="e">
        <f>N423-#REF!</f>
        <v>#REF!</v>
      </c>
      <c r="O782" s="1" t="e">
        <f>O423-#REF!</f>
        <v>#REF!</v>
      </c>
      <c r="P782" s="1" t="e">
        <f>P423-#REF!</f>
        <v>#REF!</v>
      </c>
      <c r="Q782" s="1" t="e">
        <f>Q423-#REF!</f>
        <v>#REF!</v>
      </c>
      <c r="R782" s="1" t="e">
        <f>R423-#REF!</f>
        <v>#REF!</v>
      </c>
      <c r="S782" s="1" t="e">
        <f>S423-#REF!</f>
        <v>#REF!</v>
      </c>
      <c r="T782" s="1" t="e">
        <f>T423-#REF!</f>
        <v>#REF!</v>
      </c>
      <c r="U782" s="1" t="e">
        <f>U423-#REF!</f>
        <v>#REF!</v>
      </c>
      <c r="V782" s="1" t="e">
        <f>V423-#REF!</f>
        <v>#REF!</v>
      </c>
      <c r="W782" s="1" t="e">
        <f>W423-#REF!</f>
        <v>#REF!</v>
      </c>
      <c r="X782" s="1" t="e">
        <f>X423-#REF!</f>
        <v>#REF!</v>
      </c>
      <c r="Y782" s="1" t="e">
        <f>Y423-#REF!</f>
        <v>#REF!</v>
      </c>
      <c r="Z782" s="1" t="e">
        <f>Z423-#REF!</f>
        <v>#REF!</v>
      </c>
      <c r="AA782" s="1" t="e">
        <f>AA423-#REF!</f>
        <v>#REF!</v>
      </c>
      <c r="AB782" s="1" t="e">
        <f>AB423-#REF!</f>
        <v>#REF!</v>
      </c>
      <c r="AC782" s="1" t="e">
        <f>AC423-#REF!</f>
        <v>#REF!</v>
      </c>
      <c r="AD782" s="1" t="e">
        <f>AD423-#REF!</f>
        <v>#REF!</v>
      </c>
      <c r="AE782" s="1" t="e">
        <f>AE423-#REF!</f>
        <v>#REF!</v>
      </c>
      <c r="AF782" s="1" t="e">
        <f>AF423-#REF!</f>
        <v>#REF!</v>
      </c>
      <c r="AG782" s="1" t="e">
        <f>AG423-#REF!</f>
        <v>#REF!</v>
      </c>
      <c r="AH782" s="1" t="e">
        <f>AH423-#REF!</f>
        <v>#REF!</v>
      </c>
      <c r="AI782" s="1" t="e">
        <f>AI423-#REF!</f>
        <v>#REF!</v>
      </c>
      <c r="AJ782" s="1" t="e">
        <f>AJ423-#REF!</f>
        <v>#REF!</v>
      </c>
      <c r="AK782" s="1" t="e">
        <f>AK423-#REF!</f>
        <v>#REF!</v>
      </c>
      <c r="AL782" s="1" t="e">
        <f>AL423-#REF!</f>
        <v>#REF!</v>
      </c>
      <c r="AM782" s="1" t="e">
        <f>AM423-#REF!</f>
        <v>#REF!</v>
      </c>
      <c r="AN782" s="1" t="e">
        <f>AN423-#REF!</f>
        <v>#REF!</v>
      </c>
      <c r="AO782" s="1" t="e">
        <f>AO423-#REF!</f>
        <v>#REF!</v>
      </c>
      <c r="AP782" s="1" t="e">
        <f>AP423-#REF!</f>
        <v>#REF!</v>
      </c>
      <c r="AQ782" s="1" t="e">
        <f>AQ423-#REF!</f>
        <v>#REF!</v>
      </c>
      <c r="AR782" s="1" t="e">
        <f>AR423-#REF!</f>
        <v>#REF!</v>
      </c>
      <c r="AS782" s="1" t="e">
        <f>AS423-#REF!</f>
        <v>#REF!</v>
      </c>
      <c r="AT782" s="1" t="e">
        <f>AT423-#REF!</f>
        <v>#REF!</v>
      </c>
      <c r="AU782" s="1" t="e">
        <f>AU423-#REF!</f>
        <v>#REF!</v>
      </c>
      <c r="AV782" s="1" t="e">
        <f>AV423-#REF!</f>
        <v>#REF!</v>
      </c>
      <c r="AW782" s="1" t="e">
        <f>AW423-#REF!</f>
        <v>#REF!</v>
      </c>
      <c r="AX782" s="1" t="e">
        <f>AX423-#REF!</f>
        <v>#REF!</v>
      </c>
      <c r="AY782" s="1" t="e">
        <f>AY423-#REF!</f>
        <v>#REF!</v>
      </c>
      <c r="AZ782" s="1" t="e">
        <f>AZ423-#REF!</f>
        <v>#REF!</v>
      </c>
      <c r="BA782" s="1" t="e">
        <f>BA423-#REF!</f>
        <v>#REF!</v>
      </c>
      <c r="BB782" s="1" t="e">
        <f>BB423-#REF!</f>
        <v>#REF!</v>
      </c>
      <c r="BC782" s="1" t="e">
        <f>BC423-#REF!</f>
        <v>#REF!</v>
      </c>
      <c r="BD782" s="1" t="e">
        <f>BD423-#REF!</f>
        <v>#REF!</v>
      </c>
      <c r="BE782" s="1" t="e">
        <f>BE423-#REF!</f>
        <v>#REF!</v>
      </c>
      <c r="BF782" s="1" t="e">
        <f>BF423-#REF!</f>
        <v>#REF!</v>
      </c>
      <c r="BG782" s="1" t="e">
        <f>BG423-#REF!</f>
        <v>#REF!</v>
      </c>
      <c r="BH782" s="1" t="e">
        <f>BH423-#REF!</f>
        <v>#REF!</v>
      </c>
      <c r="BI782" s="1" t="e">
        <f>BI423-#REF!</f>
        <v>#REF!</v>
      </c>
      <c r="BJ782" s="1" t="e">
        <f>BJ423-#REF!</f>
        <v>#REF!</v>
      </c>
      <c r="BK782" s="1" t="e">
        <f>BK423-#REF!</f>
        <v>#REF!</v>
      </c>
      <c r="BL782" s="1" t="e">
        <f>BL423-#REF!</f>
        <v>#REF!</v>
      </c>
      <c r="BM782" s="1" t="e">
        <f>BM423-#REF!</f>
        <v>#REF!</v>
      </c>
      <c r="BN782" s="1" t="e">
        <f>BN423-#REF!</f>
        <v>#REF!</v>
      </c>
      <c r="BO782" s="1" t="e">
        <f>BO423-#REF!</f>
        <v>#REF!</v>
      </c>
      <c r="BP782" s="1" t="e">
        <f>BP423-#REF!</f>
        <v>#REF!</v>
      </c>
      <c r="BQ782" s="1" t="e">
        <f>BQ423-#REF!</f>
        <v>#REF!</v>
      </c>
      <c r="BR782" s="1" t="e">
        <f>BR423-#REF!</f>
        <v>#REF!</v>
      </c>
      <c r="BS782" s="1" t="e">
        <f>BS423-#REF!</f>
        <v>#REF!</v>
      </c>
      <c r="BT782" s="1" t="e">
        <f>BT423-#REF!</f>
        <v>#REF!</v>
      </c>
      <c r="BU782" s="1" t="e">
        <f>BU423-#REF!</f>
        <v>#REF!</v>
      </c>
      <c r="BV782" s="1" t="e">
        <f>BV423-#REF!</f>
        <v>#REF!</v>
      </c>
    </row>
    <row r="783" spans="7:74" hidden="1" x14ac:dyDescent="0.35">
      <c r="G783" s="1" t="e">
        <f>G424-#REF!</f>
        <v>#REF!</v>
      </c>
      <c r="H783" s="1" t="e">
        <f>H424-#REF!</f>
        <v>#REF!</v>
      </c>
      <c r="I783" s="1" t="e">
        <f>I424-#REF!</f>
        <v>#REF!</v>
      </c>
      <c r="J783" s="1" t="e">
        <f>J424-#REF!</f>
        <v>#REF!</v>
      </c>
      <c r="K783" s="1" t="e">
        <f>K424-#REF!</f>
        <v>#REF!</v>
      </c>
      <c r="L783" s="1" t="e">
        <f>L424-#REF!</f>
        <v>#REF!</v>
      </c>
      <c r="M783" s="1" t="e">
        <f>M424-#REF!</f>
        <v>#REF!</v>
      </c>
      <c r="N783" s="1" t="e">
        <f>N424-#REF!</f>
        <v>#REF!</v>
      </c>
      <c r="O783" s="1" t="e">
        <f>O424-#REF!</f>
        <v>#REF!</v>
      </c>
      <c r="P783" s="1" t="e">
        <f>P424-#REF!</f>
        <v>#REF!</v>
      </c>
      <c r="Q783" s="1" t="e">
        <f>Q424-#REF!</f>
        <v>#REF!</v>
      </c>
      <c r="R783" s="1" t="e">
        <f>R424-#REF!</f>
        <v>#REF!</v>
      </c>
      <c r="S783" s="1" t="e">
        <f>S424-#REF!</f>
        <v>#REF!</v>
      </c>
      <c r="T783" s="1" t="e">
        <f>T424-#REF!</f>
        <v>#REF!</v>
      </c>
      <c r="U783" s="1" t="e">
        <f>U424-#REF!</f>
        <v>#REF!</v>
      </c>
      <c r="V783" s="1" t="e">
        <f>V424-#REF!</f>
        <v>#REF!</v>
      </c>
      <c r="W783" s="1" t="e">
        <f>W424-#REF!</f>
        <v>#REF!</v>
      </c>
      <c r="X783" s="1" t="e">
        <f>X424-#REF!</f>
        <v>#REF!</v>
      </c>
      <c r="Y783" s="1" t="e">
        <f>Y424-#REF!</f>
        <v>#REF!</v>
      </c>
      <c r="Z783" s="1" t="e">
        <f>Z424-#REF!</f>
        <v>#REF!</v>
      </c>
      <c r="AA783" s="1" t="e">
        <f>AA424-#REF!</f>
        <v>#REF!</v>
      </c>
      <c r="AB783" s="1" t="e">
        <f>AB424-#REF!</f>
        <v>#REF!</v>
      </c>
      <c r="AC783" s="1" t="e">
        <f>AC424-#REF!</f>
        <v>#REF!</v>
      </c>
      <c r="AD783" s="1" t="e">
        <f>AD424-#REF!</f>
        <v>#REF!</v>
      </c>
      <c r="AE783" s="1" t="e">
        <f>AE424-#REF!</f>
        <v>#REF!</v>
      </c>
      <c r="AF783" s="1" t="e">
        <f>AF424-#REF!</f>
        <v>#REF!</v>
      </c>
      <c r="AG783" s="1" t="e">
        <f>AG424-#REF!</f>
        <v>#REF!</v>
      </c>
      <c r="AH783" s="1" t="e">
        <f>AH424-#REF!</f>
        <v>#REF!</v>
      </c>
      <c r="AI783" s="1" t="e">
        <f>AI424-#REF!</f>
        <v>#REF!</v>
      </c>
      <c r="AJ783" s="1" t="e">
        <f>AJ424-#REF!</f>
        <v>#REF!</v>
      </c>
      <c r="AK783" s="1" t="e">
        <f>AK424-#REF!</f>
        <v>#REF!</v>
      </c>
      <c r="AL783" s="1" t="e">
        <f>AL424-#REF!</f>
        <v>#REF!</v>
      </c>
      <c r="AM783" s="1" t="e">
        <f>AM424-#REF!</f>
        <v>#REF!</v>
      </c>
      <c r="AN783" s="1" t="e">
        <f>AN424-#REF!</f>
        <v>#REF!</v>
      </c>
      <c r="AO783" s="1" t="e">
        <f>AO424-#REF!</f>
        <v>#REF!</v>
      </c>
      <c r="AP783" s="1" t="e">
        <f>AP424-#REF!</f>
        <v>#REF!</v>
      </c>
      <c r="AQ783" s="1" t="e">
        <f>AQ424-#REF!</f>
        <v>#REF!</v>
      </c>
      <c r="AR783" s="1" t="e">
        <f>AR424-#REF!</f>
        <v>#REF!</v>
      </c>
      <c r="AS783" s="1" t="e">
        <f>AS424-#REF!</f>
        <v>#REF!</v>
      </c>
      <c r="AT783" s="1" t="e">
        <f>AT424-#REF!</f>
        <v>#REF!</v>
      </c>
      <c r="AU783" s="1" t="e">
        <f>AU424-#REF!</f>
        <v>#REF!</v>
      </c>
      <c r="AV783" s="1" t="e">
        <f>AV424-#REF!</f>
        <v>#REF!</v>
      </c>
      <c r="AW783" s="1" t="e">
        <f>AW424-#REF!</f>
        <v>#REF!</v>
      </c>
      <c r="AX783" s="1" t="e">
        <f>AX424-#REF!</f>
        <v>#REF!</v>
      </c>
      <c r="AY783" s="1" t="e">
        <f>AY424-#REF!</f>
        <v>#REF!</v>
      </c>
      <c r="AZ783" s="1" t="e">
        <f>AZ424-#REF!</f>
        <v>#REF!</v>
      </c>
      <c r="BA783" s="1" t="e">
        <f>BA424-#REF!</f>
        <v>#REF!</v>
      </c>
      <c r="BB783" s="1" t="e">
        <f>BB424-#REF!</f>
        <v>#REF!</v>
      </c>
      <c r="BC783" s="1" t="e">
        <f>BC424-#REF!</f>
        <v>#REF!</v>
      </c>
      <c r="BD783" s="1" t="e">
        <f>BD424-#REF!</f>
        <v>#REF!</v>
      </c>
      <c r="BE783" s="1" t="e">
        <f>BE424-#REF!</f>
        <v>#REF!</v>
      </c>
      <c r="BF783" s="1" t="e">
        <f>BF424-#REF!</f>
        <v>#REF!</v>
      </c>
      <c r="BG783" s="1" t="e">
        <f>BG424-#REF!</f>
        <v>#REF!</v>
      </c>
      <c r="BH783" s="1" t="e">
        <f>BH424-#REF!</f>
        <v>#REF!</v>
      </c>
      <c r="BI783" s="1" t="e">
        <f>BI424-#REF!</f>
        <v>#REF!</v>
      </c>
      <c r="BJ783" s="1" t="e">
        <f>BJ424-#REF!</f>
        <v>#REF!</v>
      </c>
      <c r="BK783" s="1" t="e">
        <f>BK424-#REF!</f>
        <v>#REF!</v>
      </c>
      <c r="BL783" s="1" t="e">
        <f>BL424-#REF!</f>
        <v>#REF!</v>
      </c>
      <c r="BM783" s="1" t="e">
        <f>BM424-#REF!</f>
        <v>#REF!</v>
      </c>
      <c r="BN783" s="1" t="e">
        <f>BN424-#REF!</f>
        <v>#REF!</v>
      </c>
      <c r="BO783" s="1" t="e">
        <f>BO424-#REF!</f>
        <v>#REF!</v>
      </c>
      <c r="BP783" s="1" t="e">
        <f>BP424-#REF!</f>
        <v>#REF!</v>
      </c>
      <c r="BQ783" s="1" t="e">
        <f>BQ424-#REF!</f>
        <v>#REF!</v>
      </c>
      <c r="BR783" s="1" t="e">
        <f>BR424-#REF!</f>
        <v>#REF!</v>
      </c>
      <c r="BS783" s="1" t="e">
        <f>BS424-#REF!</f>
        <v>#REF!</v>
      </c>
      <c r="BT783" s="1" t="e">
        <f>BT424-#REF!</f>
        <v>#REF!</v>
      </c>
      <c r="BU783" s="1" t="e">
        <f>BU424-#REF!</f>
        <v>#REF!</v>
      </c>
      <c r="BV783" s="1" t="e">
        <f>BV424-#REF!</f>
        <v>#REF!</v>
      </c>
    </row>
    <row r="784" spans="7:74" hidden="1" x14ac:dyDescent="0.35">
      <c r="G784" s="1" t="e">
        <f>G425-#REF!</f>
        <v>#REF!</v>
      </c>
      <c r="H784" s="1" t="e">
        <f>H425-#REF!</f>
        <v>#REF!</v>
      </c>
      <c r="I784" s="1" t="e">
        <f>I425-#REF!</f>
        <v>#REF!</v>
      </c>
      <c r="J784" s="1" t="e">
        <f>J425-#REF!</f>
        <v>#REF!</v>
      </c>
      <c r="K784" s="1" t="e">
        <f>K425-#REF!</f>
        <v>#REF!</v>
      </c>
      <c r="L784" s="1" t="e">
        <f>L425-#REF!</f>
        <v>#REF!</v>
      </c>
      <c r="M784" s="1" t="e">
        <f>M425-#REF!</f>
        <v>#REF!</v>
      </c>
      <c r="N784" s="1" t="e">
        <f>N425-#REF!</f>
        <v>#REF!</v>
      </c>
      <c r="O784" s="1" t="e">
        <f>O425-#REF!</f>
        <v>#REF!</v>
      </c>
      <c r="P784" s="1" t="e">
        <f>P425-#REF!</f>
        <v>#REF!</v>
      </c>
      <c r="Q784" s="1" t="e">
        <f>Q425-#REF!</f>
        <v>#REF!</v>
      </c>
      <c r="R784" s="1" t="e">
        <f>R425-#REF!</f>
        <v>#REF!</v>
      </c>
      <c r="S784" s="1" t="e">
        <f>S425-#REF!</f>
        <v>#REF!</v>
      </c>
      <c r="T784" s="1" t="e">
        <f>T425-#REF!</f>
        <v>#REF!</v>
      </c>
      <c r="U784" s="1" t="e">
        <f>U425-#REF!</f>
        <v>#REF!</v>
      </c>
      <c r="V784" s="1" t="e">
        <f>V425-#REF!</f>
        <v>#REF!</v>
      </c>
      <c r="W784" s="1" t="e">
        <f>W425-#REF!</f>
        <v>#REF!</v>
      </c>
      <c r="X784" s="1" t="e">
        <f>X425-#REF!</f>
        <v>#REF!</v>
      </c>
      <c r="Y784" s="1" t="e">
        <f>Y425-#REF!</f>
        <v>#REF!</v>
      </c>
      <c r="Z784" s="1" t="e">
        <f>Z425-#REF!</f>
        <v>#REF!</v>
      </c>
      <c r="AA784" s="1" t="e">
        <f>AA425-#REF!</f>
        <v>#REF!</v>
      </c>
      <c r="AB784" s="1" t="e">
        <f>AB425-#REF!</f>
        <v>#REF!</v>
      </c>
      <c r="AC784" s="1" t="e">
        <f>AC425-#REF!</f>
        <v>#REF!</v>
      </c>
      <c r="AD784" s="1" t="e">
        <f>AD425-#REF!</f>
        <v>#REF!</v>
      </c>
      <c r="AE784" s="1" t="e">
        <f>AE425-#REF!</f>
        <v>#REF!</v>
      </c>
      <c r="AF784" s="1" t="e">
        <f>AF425-#REF!</f>
        <v>#REF!</v>
      </c>
      <c r="AG784" s="1" t="e">
        <f>AG425-#REF!</f>
        <v>#REF!</v>
      </c>
      <c r="AH784" s="1" t="e">
        <f>AH425-#REF!</f>
        <v>#REF!</v>
      </c>
      <c r="AI784" s="1" t="e">
        <f>AI425-#REF!</f>
        <v>#REF!</v>
      </c>
      <c r="AJ784" s="1" t="e">
        <f>AJ425-#REF!</f>
        <v>#REF!</v>
      </c>
      <c r="AK784" s="1" t="e">
        <f>AK425-#REF!</f>
        <v>#REF!</v>
      </c>
      <c r="AL784" s="1" t="e">
        <f>AL425-#REF!</f>
        <v>#REF!</v>
      </c>
      <c r="AM784" s="1" t="e">
        <f>AM425-#REF!</f>
        <v>#REF!</v>
      </c>
      <c r="AN784" s="1" t="e">
        <f>AN425-#REF!</f>
        <v>#REF!</v>
      </c>
      <c r="AO784" s="1" t="e">
        <f>AO425-#REF!</f>
        <v>#REF!</v>
      </c>
      <c r="AP784" s="1" t="e">
        <f>AP425-#REF!</f>
        <v>#REF!</v>
      </c>
      <c r="AQ784" s="1" t="e">
        <f>AQ425-#REF!</f>
        <v>#REF!</v>
      </c>
      <c r="AR784" s="1" t="e">
        <f>AR425-#REF!</f>
        <v>#REF!</v>
      </c>
      <c r="AS784" s="1" t="e">
        <f>AS425-#REF!</f>
        <v>#REF!</v>
      </c>
      <c r="AT784" s="1" t="e">
        <f>AT425-#REF!</f>
        <v>#REF!</v>
      </c>
      <c r="AU784" s="1" t="e">
        <f>AU425-#REF!</f>
        <v>#REF!</v>
      </c>
      <c r="AV784" s="1" t="e">
        <f>AV425-#REF!</f>
        <v>#REF!</v>
      </c>
      <c r="AW784" s="1" t="e">
        <f>AW425-#REF!</f>
        <v>#REF!</v>
      </c>
      <c r="AX784" s="1" t="e">
        <f>AX425-#REF!</f>
        <v>#REF!</v>
      </c>
      <c r="AY784" s="1" t="e">
        <f>AY425-#REF!</f>
        <v>#REF!</v>
      </c>
      <c r="AZ784" s="1" t="e">
        <f>AZ425-#REF!</f>
        <v>#REF!</v>
      </c>
      <c r="BA784" s="1" t="e">
        <f>BA425-#REF!</f>
        <v>#REF!</v>
      </c>
      <c r="BB784" s="1" t="e">
        <f>BB425-#REF!</f>
        <v>#REF!</v>
      </c>
      <c r="BC784" s="1" t="e">
        <f>BC425-#REF!</f>
        <v>#REF!</v>
      </c>
      <c r="BD784" s="1" t="e">
        <f>BD425-#REF!</f>
        <v>#REF!</v>
      </c>
      <c r="BE784" s="1" t="e">
        <f>BE425-#REF!</f>
        <v>#REF!</v>
      </c>
      <c r="BF784" s="1" t="e">
        <f>BF425-#REF!</f>
        <v>#REF!</v>
      </c>
      <c r="BG784" s="1" t="e">
        <f>BG425-#REF!</f>
        <v>#REF!</v>
      </c>
      <c r="BH784" s="1" t="e">
        <f>BH425-#REF!</f>
        <v>#REF!</v>
      </c>
      <c r="BI784" s="1" t="e">
        <f>BI425-#REF!</f>
        <v>#REF!</v>
      </c>
      <c r="BJ784" s="1" t="e">
        <f>BJ425-#REF!</f>
        <v>#REF!</v>
      </c>
      <c r="BK784" s="1" t="e">
        <f>BK425-#REF!</f>
        <v>#REF!</v>
      </c>
      <c r="BL784" s="1" t="e">
        <f>BL425-#REF!</f>
        <v>#REF!</v>
      </c>
      <c r="BM784" s="1" t="e">
        <f>BM425-#REF!</f>
        <v>#REF!</v>
      </c>
      <c r="BN784" s="1" t="e">
        <f>BN425-#REF!</f>
        <v>#REF!</v>
      </c>
      <c r="BO784" s="1" t="e">
        <f>BO425-#REF!</f>
        <v>#REF!</v>
      </c>
      <c r="BP784" s="1" t="e">
        <f>BP425-#REF!</f>
        <v>#REF!</v>
      </c>
      <c r="BQ784" s="1" t="e">
        <f>BQ425-#REF!</f>
        <v>#REF!</v>
      </c>
      <c r="BR784" s="1" t="e">
        <f>BR425-#REF!</f>
        <v>#REF!</v>
      </c>
      <c r="BS784" s="1" t="e">
        <f>BS425-#REF!</f>
        <v>#REF!</v>
      </c>
      <c r="BT784" s="1" t="e">
        <f>BT425-#REF!</f>
        <v>#REF!</v>
      </c>
      <c r="BU784" s="1" t="e">
        <f>BU425-#REF!</f>
        <v>#REF!</v>
      </c>
      <c r="BV784" s="1" t="e">
        <f>BV425-#REF!</f>
        <v>#REF!</v>
      </c>
    </row>
    <row r="785" spans="7:77" hidden="1" x14ac:dyDescent="0.35">
      <c r="G785" s="1" t="e">
        <f>G426-#REF!</f>
        <v>#REF!</v>
      </c>
      <c r="H785" s="1" t="e">
        <f>H426-#REF!</f>
        <v>#REF!</v>
      </c>
      <c r="I785" s="1" t="e">
        <f>I426-#REF!</f>
        <v>#REF!</v>
      </c>
      <c r="J785" s="1" t="e">
        <f>J426-#REF!</f>
        <v>#REF!</v>
      </c>
      <c r="K785" s="1" t="e">
        <f>K426-#REF!</f>
        <v>#REF!</v>
      </c>
      <c r="L785" s="1" t="e">
        <f>L426-#REF!</f>
        <v>#REF!</v>
      </c>
      <c r="M785" s="1" t="e">
        <f>M426-#REF!</f>
        <v>#REF!</v>
      </c>
      <c r="N785" s="1" t="e">
        <f>N426-#REF!</f>
        <v>#REF!</v>
      </c>
      <c r="O785" s="1" t="e">
        <f>O426-#REF!</f>
        <v>#REF!</v>
      </c>
      <c r="P785" s="1" t="e">
        <f>P426-#REF!</f>
        <v>#REF!</v>
      </c>
      <c r="Q785" s="1" t="e">
        <f>Q426-#REF!</f>
        <v>#REF!</v>
      </c>
      <c r="R785" s="1" t="e">
        <f>R426-#REF!</f>
        <v>#REF!</v>
      </c>
      <c r="S785" s="1" t="e">
        <f>S426-#REF!</f>
        <v>#REF!</v>
      </c>
      <c r="T785" s="1" t="e">
        <f>T426-#REF!</f>
        <v>#REF!</v>
      </c>
      <c r="U785" s="1" t="e">
        <f>U426-#REF!</f>
        <v>#REF!</v>
      </c>
      <c r="V785" s="1" t="e">
        <f>V426-#REF!</f>
        <v>#REF!</v>
      </c>
      <c r="W785" s="1" t="e">
        <f>W426-#REF!</f>
        <v>#REF!</v>
      </c>
      <c r="X785" s="1" t="e">
        <f>X426-#REF!</f>
        <v>#REF!</v>
      </c>
      <c r="Y785" s="1" t="e">
        <f>Y426-#REF!</f>
        <v>#REF!</v>
      </c>
      <c r="Z785" s="1" t="e">
        <f>Z426-#REF!</f>
        <v>#REF!</v>
      </c>
      <c r="AA785" s="1" t="e">
        <f>AA426-#REF!</f>
        <v>#REF!</v>
      </c>
      <c r="AB785" s="1" t="e">
        <f>AB426-#REF!</f>
        <v>#REF!</v>
      </c>
      <c r="AC785" s="1" t="e">
        <f>AC426-#REF!</f>
        <v>#REF!</v>
      </c>
      <c r="AD785" s="1" t="e">
        <f>AD426-#REF!</f>
        <v>#REF!</v>
      </c>
      <c r="AE785" s="1" t="e">
        <f>AE426-#REF!</f>
        <v>#REF!</v>
      </c>
      <c r="AF785" s="1" t="e">
        <f>AF426-#REF!</f>
        <v>#REF!</v>
      </c>
      <c r="AG785" s="1" t="e">
        <f>AG426-#REF!</f>
        <v>#REF!</v>
      </c>
      <c r="AH785" s="1" t="e">
        <f>AH426-#REF!</f>
        <v>#REF!</v>
      </c>
      <c r="AI785" s="1" t="e">
        <f>AI426-#REF!</f>
        <v>#REF!</v>
      </c>
      <c r="AJ785" s="1" t="e">
        <f>AJ426-#REF!</f>
        <v>#REF!</v>
      </c>
      <c r="AK785" s="1" t="e">
        <f>AK426-#REF!</f>
        <v>#REF!</v>
      </c>
      <c r="AL785" s="1" t="e">
        <f>AL426-#REF!</f>
        <v>#REF!</v>
      </c>
      <c r="AM785" s="1" t="e">
        <f>AM426-#REF!</f>
        <v>#REF!</v>
      </c>
      <c r="AN785" s="1" t="e">
        <f>AN426-#REF!</f>
        <v>#REF!</v>
      </c>
      <c r="AO785" s="1" t="e">
        <f>AO426-#REF!</f>
        <v>#REF!</v>
      </c>
      <c r="AP785" s="1" t="e">
        <f>AP426-#REF!</f>
        <v>#REF!</v>
      </c>
      <c r="AQ785" s="1" t="e">
        <f>AQ426-#REF!</f>
        <v>#REF!</v>
      </c>
      <c r="AR785" s="1" t="e">
        <f>AR426-#REF!</f>
        <v>#REF!</v>
      </c>
      <c r="AS785" s="1" t="e">
        <f>AS426-#REF!</f>
        <v>#REF!</v>
      </c>
      <c r="AT785" s="1" t="e">
        <f>AT426-#REF!</f>
        <v>#REF!</v>
      </c>
      <c r="AU785" s="1" t="e">
        <f>AU426-#REF!</f>
        <v>#REF!</v>
      </c>
      <c r="AV785" s="1" t="e">
        <f>AV426-#REF!</f>
        <v>#REF!</v>
      </c>
      <c r="AW785" s="1" t="e">
        <f>AW426-#REF!</f>
        <v>#REF!</v>
      </c>
      <c r="AX785" s="1" t="e">
        <f>AX426-#REF!</f>
        <v>#REF!</v>
      </c>
      <c r="AY785" s="1" t="e">
        <f>AY426-#REF!</f>
        <v>#REF!</v>
      </c>
      <c r="AZ785" s="1" t="e">
        <f>AZ426-#REF!</f>
        <v>#REF!</v>
      </c>
      <c r="BA785" s="1" t="e">
        <f>BA426-#REF!</f>
        <v>#REF!</v>
      </c>
      <c r="BB785" s="1" t="e">
        <f>BB426-#REF!</f>
        <v>#REF!</v>
      </c>
      <c r="BC785" s="1" t="e">
        <f>BC426-#REF!</f>
        <v>#REF!</v>
      </c>
      <c r="BD785" s="1" t="e">
        <f>BD426-#REF!</f>
        <v>#REF!</v>
      </c>
      <c r="BE785" s="1" t="e">
        <f>BE426-#REF!</f>
        <v>#REF!</v>
      </c>
      <c r="BF785" s="1" t="e">
        <f>BF426-#REF!</f>
        <v>#REF!</v>
      </c>
      <c r="BG785" s="1" t="e">
        <f>BG426-#REF!</f>
        <v>#REF!</v>
      </c>
      <c r="BH785" s="1" t="e">
        <f>BH426-#REF!</f>
        <v>#REF!</v>
      </c>
      <c r="BI785" s="1" t="e">
        <f>BI426-#REF!</f>
        <v>#REF!</v>
      </c>
      <c r="BJ785" s="1" t="e">
        <f>BJ426-#REF!</f>
        <v>#REF!</v>
      </c>
      <c r="BK785" s="1" t="e">
        <f>BK426-#REF!</f>
        <v>#REF!</v>
      </c>
      <c r="BL785" s="1" t="e">
        <f>BL426-#REF!</f>
        <v>#REF!</v>
      </c>
      <c r="BM785" s="1" t="e">
        <f>BM426-#REF!</f>
        <v>#REF!</v>
      </c>
      <c r="BN785" s="1" t="e">
        <f>BN426-#REF!</f>
        <v>#REF!</v>
      </c>
      <c r="BO785" s="1" t="e">
        <f>BO426-#REF!</f>
        <v>#REF!</v>
      </c>
      <c r="BP785" s="1" t="e">
        <f>BP426-#REF!</f>
        <v>#REF!</v>
      </c>
      <c r="BQ785" s="1" t="e">
        <f>BQ426-#REF!</f>
        <v>#REF!</v>
      </c>
      <c r="BR785" s="1" t="e">
        <f>BR426-#REF!</f>
        <v>#REF!</v>
      </c>
      <c r="BS785" s="1" t="e">
        <f>BS426-#REF!</f>
        <v>#REF!</v>
      </c>
      <c r="BT785" s="1" t="e">
        <f>BT426-#REF!</f>
        <v>#REF!</v>
      </c>
      <c r="BU785" s="1" t="e">
        <f>BU426-#REF!</f>
        <v>#REF!</v>
      </c>
      <c r="BV785" s="1" t="e">
        <f>BV426-#REF!</f>
        <v>#REF!</v>
      </c>
    </row>
    <row r="786" spans="7:77" hidden="1" x14ac:dyDescent="0.35">
      <c r="G786" s="1" t="e">
        <f>G427-#REF!</f>
        <v>#REF!</v>
      </c>
      <c r="H786" s="1" t="e">
        <f>H427-#REF!</f>
        <v>#REF!</v>
      </c>
      <c r="I786" s="1" t="e">
        <f>I427-#REF!</f>
        <v>#REF!</v>
      </c>
      <c r="J786" s="1" t="e">
        <f>J427-#REF!</f>
        <v>#REF!</v>
      </c>
      <c r="K786" s="1" t="e">
        <f>K427-#REF!</f>
        <v>#REF!</v>
      </c>
      <c r="L786" s="1" t="e">
        <f>L427-#REF!</f>
        <v>#REF!</v>
      </c>
      <c r="M786" s="1" t="e">
        <f>M427-#REF!</f>
        <v>#REF!</v>
      </c>
      <c r="N786" s="1" t="e">
        <f>N427-#REF!</f>
        <v>#REF!</v>
      </c>
      <c r="O786" s="1" t="e">
        <f>O427-#REF!</f>
        <v>#REF!</v>
      </c>
      <c r="P786" s="1" t="e">
        <f>P427-#REF!</f>
        <v>#REF!</v>
      </c>
      <c r="Q786" s="1" t="e">
        <f>Q427-#REF!</f>
        <v>#REF!</v>
      </c>
      <c r="R786" s="1" t="e">
        <f>R427-#REF!</f>
        <v>#REF!</v>
      </c>
      <c r="S786" s="1" t="e">
        <f>S427-#REF!</f>
        <v>#REF!</v>
      </c>
      <c r="T786" s="1" t="e">
        <f>T427-#REF!</f>
        <v>#REF!</v>
      </c>
      <c r="U786" s="1" t="e">
        <f>U427-#REF!</f>
        <v>#REF!</v>
      </c>
      <c r="V786" s="1" t="e">
        <f>V427-#REF!</f>
        <v>#REF!</v>
      </c>
      <c r="W786" s="1" t="e">
        <f>W427-#REF!</f>
        <v>#REF!</v>
      </c>
      <c r="X786" s="1" t="e">
        <f>X427-#REF!</f>
        <v>#REF!</v>
      </c>
      <c r="Y786" s="1" t="e">
        <f>Y427-#REF!</f>
        <v>#REF!</v>
      </c>
      <c r="Z786" s="1" t="e">
        <f>Z427-#REF!</f>
        <v>#REF!</v>
      </c>
      <c r="AA786" s="1" t="e">
        <f>AA427-#REF!</f>
        <v>#REF!</v>
      </c>
      <c r="AB786" s="1" t="e">
        <f>AB427-#REF!</f>
        <v>#REF!</v>
      </c>
      <c r="AC786" s="1" t="e">
        <f>AC427-#REF!</f>
        <v>#REF!</v>
      </c>
      <c r="AD786" s="1" t="e">
        <f>AD427-#REF!</f>
        <v>#REF!</v>
      </c>
      <c r="AE786" s="1" t="e">
        <f>AE427-#REF!</f>
        <v>#REF!</v>
      </c>
      <c r="AF786" s="1" t="e">
        <f>AF427-#REF!</f>
        <v>#REF!</v>
      </c>
      <c r="AG786" s="1" t="e">
        <f>AG427-#REF!</f>
        <v>#REF!</v>
      </c>
      <c r="AH786" s="1" t="e">
        <f>AH427-#REF!</f>
        <v>#REF!</v>
      </c>
      <c r="AI786" s="1" t="e">
        <f>AI427-#REF!</f>
        <v>#REF!</v>
      </c>
      <c r="AJ786" s="1" t="e">
        <f>AJ427-#REF!</f>
        <v>#REF!</v>
      </c>
      <c r="AK786" s="1" t="e">
        <f>AK427-#REF!</f>
        <v>#REF!</v>
      </c>
      <c r="AL786" s="1" t="e">
        <f>AL427-#REF!</f>
        <v>#REF!</v>
      </c>
      <c r="AM786" s="1" t="e">
        <f>AM427-#REF!</f>
        <v>#REF!</v>
      </c>
      <c r="AN786" s="1" t="e">
        <f>AN427-#REF!</f>
        <v>#REF!</v>
      </c>
      <c r="AO786" s="1" t="e">
        <f>AO427-#REF!</f>
        <v>#REF!</v>
      </c>
      <c r="AP786" s="1" t="e">
        <f>AP427-#REF!</f>
        <v>#REF!</v>
      </c>
      <c r="AQ786" s="1" t="e">
        <f>AQ427-#REF!</f>
        <v>#REF!</v>
      </c>
      <c r="AR786" s="1" t="e">
        <f>AR427-#REF!</f>
        <v>#REF!</v>
      </c>
      <c r="AS786" s="1" t="e">
        <f>AS427-#REF!</f>
        <v>#REF!</v>
      </c>
      <c r="AT786" s="1" t="e">
        <f>AT427-#REF!</f>
        <v>#REF!</v>
      </c>
      <c r="AU786" s="1" t="e">
        <f>AU427-#REF!</f>
        <v>#REF!</v>
      </c>
      <c r="AV786" s="1" t="e">
        <f>AV427-#REF!</f>
        <v>#REF!</v>
      </c>
      <c r="AW786" s="1" t="e">
        <f>AW427-#REF!</f>
        <v>#REF!</v>
      </c>
      <c r="AX786" s="1" t="e">
        <f>AX427-#REF!</f>
        <v>#REF!</v>
      </c>
      <c r="AY786" s="1" t="e">
        <f>AY427-#REF!</f>
        <v>#REF!</v>
      </c>
      <c r="AZ786" s="1" t="e">
        <f>AZ427-#REF!</f>
        <v>#REF!</v>
      </c>
      <c r="BA786" s="1" t="e">
        <f>BA427-#REF!</f>
        <v>#REF!</v>
      </c>
      <c r="BB786" s="1" t="e">
        <f>BB427-#REF!</f>
        <v>#REF!</v>
      </c>
      <c r="BC786" s="1" t="e">
        <f>BC427-#REF!</f>
        <v>#REF!</v>
      </c>
      <c r="BD786" s="1" t="e">
        <f>BD427-#REF!</f>
        <v>#REF!</v>
      </c>
      <c r="BE786" s="1" t="e">
        <f>BE427-#REF!</f>
        <v>#REF!</v>
      </c>
      <c r="BF786" s="1" t="e">
        <f>BF427-#REF!</f>
        <v>#REF!</v>
      </c>
      <c r="BG786" s="1" t="e">
        <f>BG427-#REF!</f>
        <v>#REF!</v>
      </c>
      <c r="BH786" s="1" t="e">
        <f>BH427-#REF!</f>
        <v>#REF!</v>
      </c>
      <c r="BI786" s="1" t="e">
        <f>BI427-#REF!</f>
        <v>#REF!</v>
      </c>
      <c r="BJ786" s="1" t="e">
        <f>BJ427-#REF!</f>
        <v>#REF!</v>
      </c>
      <c r="BK786" s="1" t="e">
        <f>BK427-#REF!</f>
        <v>#REF!</v>
      </c>
      <c r="BL786" s="1" t="e">
        <f>BL427-#REF!</f>
        <v>#REF!</v>
      </c>
      <c r="BM786" s="1" t="e">
        <f>BM427-#REF!</f>
        <v>#REF!</v>
      </c>
      <c r="BN786" s="1" t="e">
        <f>BN427-#REF!</f>
        <v>#REF!</v>
      </c>
      <c r="BO786" s="1" t="e">
        <f>BO427-#REF!</f>
        <v>#REF!</v>
      </c>
      <c r="BP786" s="1" t="e">
        <f>BP427-#REF!</f>
        <v>#REF!</v>
      </c>
      <c r="BQ786" s="1" t="e">
        <f>BQ427-#REF!</f>
        <v>#REF!</v>
      </c>
      <c r="BR786" s="1" t="e">
        <f>BR427-#REF!</f>
        <v>#REF!</v>
      </c>
      <c r="BS786" s="1" t="e">
        <f>BS427-#REF!</f>
        <v>#REF!</v>
      </c>
      <c r="BT786" s="1" t="e">
        <f>BT427-#REF!</f>
        <v>#REF!</v>
      </c>
      <c r="BU786" s="1" t="e">
        <f>BU427-#REF!</f>
        <v>#REF!</v>
      </c>
      <c r="BV786" s="1" t="e">
        <f>BV427-#REF!</f>
        <v>#REF!</v>
      </c>
    </row>
    <row r="787" spans="7:77" hidden="1" x14ac:dyDescent="0.35">
      <c r="G787" s="1" t="e">
        <f>G428-#REF!</f>
        <v>#REF!</v>
      </c>
      <c r="H787" s="1" t="e">
        <f>H428-#REF!</f>
        <v>#REF!</v>
      </c>
      <c r="I787" s="1" t="e">
        <f>I428-#REF!</f>
        <v>#REF!</v>
      </c>
      <c r="J787" s="1" t="e">
        <f>J428-#REF!</f>
        <v>#REF!</v>
      </c>
      <c r="K787" s="1" t="e">
        <f>K428-#REF!</f>
        <v>#REF!</v>
      </c>
      <c r="L787" s="1" t="e">
        <f>L428-#REF!</f>
        <v>#REF!</v>
      </c>
      <c r="M787" s="1" t="e">
        <f>M428-#REF!</f>
        <v>#REF!</v>
      </c>
      <c r="N787" s="1" t="e">
        <f>N428-#REF!</f>
        <v>#REF!</v>
      </c>
      <c r="O787" s="1" t="e">
        <f>O428-#REF!</f>
        <v>#REF!</v>
      </c>
      <c r="P787" s="1" t="e">
        <f>P428-#REF!</f>
        <v>#REF!</v>
      </c>
      <c r="Q787" s="1" t="e">
        <f>Q428-#REF!</f>
        <v>#REF!</v>
      </c>
      <c r="R787" s="1" t="e">
        <f>R428-#REF!</f>
        <v>#REF!</v>
      </c>
      <c r="S787" s="1" t="e">
        <f>S428-#REF!</f>
        <v>#REF!</v>
      </c>
      <c r="T787" s="1" t="e">
        <f>T428-#REF!</f>
        <v>#REF!</v>
      </c>
      <c r="U787" s="1" t="e">
        <f>U428-#REF!</f>
        <v>#REF!</v>
      </c>
      <c r="V787" s="1" t="e">
        <f>V428-#REF!</f>
        <v>#REF!</v>
      </c>
      <c r="W787" s="1" t="e">
        <f>W428-#REF!</f>
        <v>#REF!</v>
      </c>
      <c r="X787" s="1" t="e">
        <f>X428-#REF!</f>
        <v>#REF!</v>
      </c>
      <c r="Y787" s="1" t="e">
        <f>Y428-#REF!</f>
        <v>#REF!</v>
      </c>
      <c r="Z787" s="1" t="e">
        <f>Z428-#REF!</f>
        <v>#REF!</v>
      </c>
      <c r="AA787" s="1" t="e">
        <f>AA428-#REF!</f>
        <v>#REF!</v>
      </c>
      <c r="AB787" s="1" t="e">
        <f>AB428-#REF!</f>
        <v>#REF!</v>
      </c>
      <c r="AC787" s="1" t="e">
        <f>AC428-#REF!</f>
        <v>#REF!</v>
      </c>
      <c r="AD787" s="1" t="e">
        <f>AD428-#REF!</f>
        <v>#REF!</v>
      </c>
      <c r="AE787" s="1" t="e">
        <f>AE428-#REF!</f>
        <v>#REF!</v>
      </c>
      <c r="AF787" s="1" t="e">
        <f>AF428-#REF!</f>
        <v>#REF!</v>
      </c>
      <c r="AG787" s="1" t="e">
        <f>AG428-#REF!</f>
        <v>#REF!</v>
      </c>
      <c r="AH787" s="1" t="e">
        <f>AH428-#REF!</f>
        <v>#REF!</v>
      </c>
      <c r="AI787" s="1" t="e">
        <f>AI428-#REF!</f>
        <v>#REF!</v>
      </c>
      <c r="AJ787" s="1" t="e">
        <f>AJ428-#REF!</f>
        <v>#REF!</v>
      </c>
      <c r="AK787" s="1" t="e">
        <f>AK428-#REF!</f>
        <v>#REF!</v>
      </c>
      <c r="AL787" s="1" t="e">
        <f>AL428-#REF!</f>
        <v>#REF!</v>
      </c>
      <c r="AM787" s="1" t="e">
        <f>AM428-#REF!</f>
        <v>#REF!</v>
      </c>
      <c r="AN787" s="1" t="e">
        <f>AN428-#REF!</f>
        <v>#REF!</v>
      </c>
      <c r="AO787" s="1" t="e">
        <f>AO428-#REF!</f>
        <v>#REF!</v>
      </c>
      <c r="AP787" s="1" t="e">
        <f>AP428-#REF!</f>
        <v>#REF!</v>
      </c>
      <c r="AQ787" s="1" t="e">
        <f>AQ428-#REF!</f>
        <v>#REF!</v>
      </c>
      <c r="AR787" s="1" t="e">
        <f>AR428-#REF!</f>
        <v>#REF!</v>
      </c>
      <c r="AS787" s="1" t="e">
        <f>AS428-#REF!</f>
        <v>#REF!</v>
      </c>
      <c r="AT787" s="1" t="e">
        <f>AT428-#REF!</f>
        <v>#REF!</v>
      </c>
      <c r="AU787" s="1" t="e">
        <f>AU428-#REF!</f>
        <v>#REF!</v>
      </c>
      <c r="AV787" s="1" t="e">
        <f>AV428-#REF!</f>
        <v>#REF!</v>
      </c>
      <c r="AW787" s="1" t="e">
        <f>AW428-#REF!</f>
        <v>#REF!</v>
      </c>
      <c r="AX787" s="1" t="e">
        <f>AX428-#REF!</f>
        <v>#REF!</v>
      </c>
      <c r="AY787" s="1" t="e">
        <f>AY428-#REF!</f>
        <v>#REF!</v>
      </c>
      <c r="AZ787" s="1" t="e">
        <f>AZ428-#REF!</f>
        <v>#REF!</v>
      </c>
      <c r="BA787" s="1" t="e">
        <f>BA428-#REF!</f>
        <v>#REF!</v>
      </c>
      <c r="BB787" s="1" t="e">
        <f>BB428-#REF!</f>
        <v>#REF!</v>
      </c>
      <c r="BC787" s="1" t="e">
        <f>BC428-#REF!</f>
        <v>#REF!</v>
      </c>
      <c r="BD787" s="1" t="e">
        <f>BD428-#REF!</f>
        <v>#REF!</v>
      </c>
      <c r="BE787" s="1" t="e">
        <f>BE428-#REF!</f>
        <v>#REF!</v>
      </c>
      <c r="BF787" s="1" t="e">
        <f>BF428-#REF!</f>
        <v>#REF!</v>
      </c>
      <c r="BG787" s="1" t="e">
        <f>BG428-#REF!</f>
        <v>#REF!</v>
      </c>
      <c r="BH787" s="1" t="e">
        <f>BH428-#REF!</f>
        <v>#REF!</v>
      </c>
      <c r="BI787" s="1" t="e">
        <f>BI428-#REF!</f>
        <v>#REF!</v>
      </c>
      <c r="BJ787" s="1" t="e">
        <f>BJ428-#REF!</f>
        <v>#REF!</v>
      </c>
      <c r="BK787" s="1" t="e">
        <f>BK428-#REF!</f>
        <v>#REF!</v>
      </c>
      <c r="BL787" s="1" t="e">
        <f>BL428-#REF!</f>
        <v>#REF!</v>
      </c>
      <c r="BM787" s="1" t="e">
        <f>BM428-#REF!</f>
        <v>#REF!</v>
      </c>
      <c r="BN787" s="1" t="e">
        <f>BN428-#REF!</f>
        <v>#REF!</v>
      </c>
      <c r="BO787" s="1" t="e">
        <f>BO428-#REF!</f>
        <v>#REF!</v>
      </c>
      <c r="BP787" s="1" t="e">
        <f>BP428-#REF!</f>
        <v>#REF!</v>
      </c>
      <c r="BQ787" s="1" t="e">
        <f>BQ428-#REF!</f>
        <v>#REF!</v>
      </c>
      <c r="BR787" s="1" t="e">
        <f>BR428-#REF!</f>
        <v>#REF!</v>
      </c>
      <c r="BS787" s="1" t="e">
        <f>BS428-#REF!</f>
        <v>#REF!</v>
      </c>
      <c r="BT787" s="1" t="e">
        <f>BT428-#REF!</f>
        <v>#REF!</v>
      </c>
      <c r="BU787" s="1" t="e">
        <f>BU428-#REF!</f>
        <v>#REF!</v>
      </c>
      <c r="BV787" s="1" t="e">
        <f>BV428-#REF!</f>
        <v>#REF!</v>
      </c>
    </row>
    <row r="788" spans="7:77" hidden="1" x14ac:dyDescent="0.35">
      <c r="G788" s="1" t="e">
        <f>G429-#REF!</f>
        <v>#REF!</v>
      </c>
      <c r="H788" s="1" t="e">
        <f>H429-#REF!</f>
        <v>#REF!</v>
      </c>
      <c r="I788" s="1" t="e">
        <f>I429-#REF!</f>
        <v>#REF!</v>
      </c>
      <c r="J788" s="1" t="e">
        <f>J429-#REF!</f>
        <v>#REF!</v>
      </c>
      <c r="K788" s="1" t="e">
        <f>K429-#REF!</f>
        <v>#REF!</v>
      </c>
      <c r="L788" s="1" t="e">
        <f>L429-#REF!</f>
        <v>#REF!</v>
      </c>
      <c r="M788" s="1" t="e">
        <f>M429-#REF!</f>
        <v>#REF!</v>
      </c>
      <c r="N788" s="1" t="e">
        <f>N429-#REF!</f>
        <v>#REF!</v>
      </c>
      <c r="O788" s="1" t="e">
        <f>O429-#REF!</f>
        <v>#REF!</v>
      </c>
      <c r="P788" s="1" t="e">
        <f>P429-#REF!</f>
        <v>#REF!</v>
      </c>
      <c r="Q788" s="1" t="e">
        <f>Q429-#REF!</f>
        <v>#REF!</v>
      </c>
      <c r="R788" s="1" t="e">
        <f>R429-#REF!</f>
        <v>#REF!</v>
      </c>
      <c r="S788" s="1" t="e">
        <f>S429-#REF!</f>
        <v>#REF!</v>
      </c>
      <c r="T788" s="1" t="e">
        <f>T429-#REF!</f>
        <v>#REF!</v>
      </c>
      <c r="U788" s="1" t="e">
        <f>U429-#REF!</f>
        <v>#REF!</v>
      </c>
      <c r="V788" s="1" t="e">
        <f>V429-#REF!</f>
        <v>#REF!</v>
      </c>
      <c r="W788" s="1" t="e">
        <f>W429-#REF!</f>
        <v>#REF!</v>
      </c>
      <c r="X788" s="1" t="e">
        <f>X429-#REF!</f>
        <v>#REF!</v>
      </c>
      <c r="Y788" s="1" t="e">
        <f>Y429-#REF!</f>
        <v>#REF!</v>
      </c>
      <c r="Z788" s="1" t="e">
        <f>Z429-#REF!</f>
        <v>#REF!</v>
      </c>
      <c r="AA788" s="1" t="e">
        <f>AA429-#REF!</f>
        <v>#REF!</v>
      </c>
      <c r="AB788" s="1" t="e">
        <f>AB429-#REF!</f>
        <v>#REF!</v>
      </c>
      <c r="AC788" s="1" t="e">
        <f>AC429-#REF!</f>
        <v>#REF!</v>
      </c>
      <c r="AD788" s="1" t="e">
        <f>AD429-#REF!</f>
        <v>#REF!</v>
      </c>
      <c r="AE788" s="1" t="e">
        <f>AE429-#REF!</f>
        <v>#REF!</v>
      </c>
      <c r="AF788" s="1" t="e">
        <f>AF429-#REF!</f>
        <v>#REF!</v>
      </c>
      <c r="AG788" s="1" t="e">
        <f>AG429-#REF!</f>
        <v>#REF!</v>
      </c>
      <c r="AH788" s="1" t="e">
        <f>AH429-#REF!</f>
        <v>#REF!</v>
      </c>
      <c r="AI788" s="1" t="e">
        <f>AI429-#REF!</f>
        <v>#REF!</v>
      </c>
      <c r="AJ788" s="1" t="e">
        <f>AJ429-#REF!</f>
        <v>#REF!</v>
      </c>
      <c r="AK788" s="1" t="e">
        <f>AK429-#REF!</f>
        <v>#REF!</v>
      </c>
      <c r="AL788" s="1" t="e">
        <f>AL429-#REF!</f>
        <v>#REF!</v>
      </c>
      <c r="AM788" s="1" t="e">
        <f>AM429-#REF!</f>
        <v>#REF!</v>
      </c>
      <c r="AN788" s="1" t="e">
        <f>AN429-#REF!</f>
        <v>#REF!</v>
      </c>
      <c r="AO788" s="1" t="e">
        <f>AO429-#REF!</f>
        <v>#REF!</v>
      </c>
      <c r="AP788" s="1" t="e">
        <f>AP429-#REF!</f>
        <v>#REF!</v>
      </c>
      <c r="AQ788" s="1" t="e">
        <f>AQ429-#REF!</f>
        <v>#REF!</v>
      </c>
      <c r="AR788" s="1" t="e">
        <f>AR429-#REF!</f>
        <v>#REF!</v>
      </c>
      <c r="AS788" s="1" t="e">
        <f>AS429-#REF!</f>
        <v>#REF!</v>
      </c>
      <c r="AT788" s="1" t="e">
        <f>AT429-#REF!</f>
        <v>#REF!</v>
      </c>
      <c r="AU788" s="1" t="e">
        <f>AU429-#REF!</f>
        <v>#REF!</v>
      </c>
      <c r="AV788" s="1" t="e">
        <f>AV429-#REF!</f>
        <v>#REF!</v>
      </c>
      <c r="AW788" s="1" t="e">
        <f>AW429-#REF!</f>
        <v>#REF!</v>
      </c>
      <c r="AX788" s="1" t="e">
        <f>AX429-#REF!</f>
        <v>#REF!</v>
      </c>
      <c r="AY788" s="1" t="e">
        <f>AY429-#REF!</f>
        <v>#REF!</v>
      </c>
      <c r="AZ788" s="1" t="e">
        <f>AZ429-#REF!</f>
        <v>#REF!</v>
      </c>
      <c r="BA788" s="1" t="e">
        <f>BA429-#REF!</f>
        <v>#REF!</v>
      </c>
      <c r="BB788" s="1" t="e">
        <f>BB429-#REF!</f>
        <v>#REF!</v>
      </c>
      <c r="BC788" s="1" t="e">
        <f>BC429-#REF!</f>
        <v>#REF!</v>
      </c>
      <c r="BD788" s="1" t="e">
        <f>BD429-#REF!</f>
        <v>#REF!</v>
      </c>
      <c r="BE788" s="1" t="e">
        <f>BE429-#REF!</f>
        <v>#REF!</v>
      </c>
      <c r="BF788" s="1" t="e">
        <f>BF429-#REF!</f>
        <v>#REF!</v>
      </c>
      <c r="BG788" s="1" t="e">
        <f>BG429-#REF!</f>
        <v>#REF!</v>
      </c>
      <c r="BH788" s="1" t="e">
        <f>BH429-#REF!</f>
        <v>#REF!</v>
      </c>
      <c r="BI788" s="1" t="e">
        <f>BI429-#REF!</f>
        <v>#REF!</v>
      </c>
      <c r="BJ788" s="1" t="e">
        <f>BJ429-#REF!</f>
        <v>#REF!</v>
      </c>
      <c r="BK788" s="1" t="e">
        <f>BK429-#REF!</f>
        <v>#REF!</v>
      </c>
      <c r="BL788" s="1" t="e">
        <f>BL429-#REF!</f>
        <v>#REF!</v>
      </c>
      <c r="BM788" s="1" t="e">
        <f>BM429-#REF!</f>
        <v>#REF!</v>
      </c>
      <c r="BN788" s="1" t="e">
        <f>BN429-#REF!</f>
        <v>#REF!</v>
      </c>
      <c r="BO788" s="1" t="e">
        <f>BO429-#REF!</f>
        <v>#REF!</v>
      </c>
      <c r="BP788" s="1" t="e">
        <f>BP429-#REF!</f>
        <v>#REF!</v>
      </c>
      <c r="BQ788" s="1" t="e">
        <f>BQ429-#REF!</f>
        <v>#REF!</v>
      </c>
      <c r="BR788" s="1" t="e">
        <f>BR429-#REF!</f>
        <v>#REF!</v>
      </c>
      <c r="BS788" s="1" t="e">
        <f>BS429-#REF!</f>
        <v>#REF!</v>
      </c>
      <c r="BT788" s="1" t="e">
        <f>BT429-#REF!</f>
        <v>#REF!</v>
      </c>
      <c r="BU788" s="1" t="e">
        <f>BU429-#REF!</f>
        <v>#REF!</v>
      </c>
      <c r="BV788" s="1" t="e">
        <f>BV429-#REF!</f>
        <v>#REF!</v>
      </c>
    </row>
    <row r="789" spans="7:77" hidden="1" x14ac:dyDescent="0.35">
      <c r="G789" s="1" t="e">
        <f>G448-#REF!</f>
        <v>#REF!</v>
      </c>
      <c r="H789" s="1" t="e">
        <f>H448-#REF!</f>
        <v>#REF!</v>
      </c>
      <c r="I789" s="1" t="e">
        <f>I448-#REF!</f>
        <v>#REF!</v>
      </c>
      <c r="J789" s="1" t="e">
        <f>J448-#REF!</f>
        <v>#REF!</v>
      </c>
      <c r="K789" s="1" t="e">
        <f>K448-#REF!</f>
        <v>#REF!</v>
      </c>
      <c r="L789" s="1" t="e">
        <f>L448-#REF!</f>
        <v>#REF!</v>
      </c>
      <c r="M789" s="1" t="e">
        <f>M448-#REF!</f>
        <v>#REF!</v>
      </c>
      <c r="N789" s="1" t="e">
        <f>N448-#REF!</f>
        <v>#REF!</v>
      </c>
      <c r="O789" s="1" t="e">
        <f>O448-#REF!</f>
        <v>#REF!</v>
      </c>
      <c r="P789" s="1" t="e">
        <f>P448-#REF!</f>
        <v>#REF!</v>
      </c>
      <c r="Q789" s="1" t="e">
        <f>Q448-#REF!</f>
        <v>#REF!</v>
      </c>
      <c r="R789" s="1" t="e">
        <f>R448-#REF!</f>
        <v>#REF!</v>
      </c>
      <c r="S789" s="1" t="e">
        <f>S448-#REF!</f>
        <v>#REF!</v>
      </c>
      <c r="T789" s="1" t="e">
        <f>T448-#REF!</f>
        <v>#REF!</v>
      </c>
      <c r="U789" s="1" t="e">
        <f>U448-#REF!</f>
        <v>#REF!</v>
      </c>
      <c r="V789" s="1" t="e">
        <f>V448-#REF!</f>
        <v>#REF!</v>
      </c>
      <c r="W789" s="1" t="e">
        <f>W448-#REF!</f>
        <v>#REF!</v>
      </c>
      <c r="X789" s="1" t="e">
        <f>X448-#REF!</f>
        <v>#REF!</v>
      </c>
      <c r="Y789" s="1" t="e">
        <f>Y448-#REF!</f>
        <v>#REF!</v>
      </c>
      <c r="Z789" s="1" t="e">
        <f>Z448-#REF!</f>
        <v>#REF!</v>
      </c>
      <c r="AA789" s="1" t="e">
        <f>AA448-#REF!</f>
        <v>#REF!</v>
      </c>
      <c r="AB789" s="1" t="e">
        <f>AB448-#REF!</f>
        <v>#REF!</v>
      </c>
      <c r="AC789" s="1" t="e">
        <f>AC448-#REF!</f>
        <v>#REF!</v>
      </c>
      <c r="AD789" s="1" t="e">
        <f>AD448-#REF!</f>
        <v>#REF!</v>
      </c>
      <c r="AE789" s="1" t="e">
        <f>AE448-#REF!</f>
        <v>#REF!</v>
      </c>
      <c r="AF789" s="1" t="e">
        <f>AF448-#REF!</f>
        <v>#REF!</v>
      </c>
      <c r="AG789" s="1" t="e">
        <f>AG448-#REF!</f>
        <v>#REF!</v>
      </c>
      <c r="AH789" s="1" t="e">
        <f>AH448-#REF!</f>
        <v>#REF!</v>
      </c>
      <c r="AI789" s="1" t="e">
        <f>AI448-#REF!</f>
        <v>#REF!</v>
      </c>
      <c r="AJ789" s="1" t="e">
        <f>AJ448-#REF!</f>
        <v>#REF!</v>
      </c>
      <c r="AK789" s="1" t="e">
        <f>AK448-#REF!</f>
        <v>#REF!</v>
      </c>
      <c r="AL789" s="1" t="e">
        <f>AL448-#REF!</f>
        <v>#REF!</v>
      </c>
      <c r="AM789" s="1" t="e">
        <f>AM448-#REF!</f>
        <v>#REF!</v>
      </c>
      <c r="AN789" s="1" t="e">
        <f>AN448-#REF!</f>
        <v>#REF!</v>
      </c>
      <c r="AO789" s="1" t="e">
        <f>AO448-#REF!</f>
        <v>#REF!</v>
      </c>
      <c r="AP789" s="1" t="e">
        <f>AP448-#REF!</f>
        <v>#REF!</v>
      </c>
      <c r="AQ789" s="1" t="e">
        <f>AQ448-#REF!</f>
        <v>#REF!</v>
      </c>
      <c r="AR789" s="1" t="e">
        <f>AR448-#REF!</f>
        <v>#REF!</v>
      </c>
      <c r="AS789" s="1" t="e">
        <f>AS448-#REF!</f>
        <v>#REF!</v>
      </c>
      <c r="AT789" s="1" t="e">
        <f>AT448-#REF!</f>
        <v>#REF!</v>
      </c>
      <c r="AU789" s="1" t="e">
        <f>AU448-#REF!</f>
        <v>#REF!</v>
      </c>
      <c r="AV789" s="1" t="e">
        <f>AV448-#REF!</f>
        <v>#REF!</v>
      </c>
      <c r="AW789" s="1" t="e">
        <f>AW448-#REF!</f>
        <v>#REF!</v>
      </c>
      <c r="AX789" s="1" t="e">
        <f>AX448-#REF!</f>
        <v>#REF!</v>
      </c>
      <c r="AY789" s="1" t="e">
        <f>AY448-#REF!</f>
        <v>#REF!</v>
      </c>
      <c r="AZ789" s="1" t="e">
        <f>AZ448-#REF!</f>
        <v>#REF!</v>
      </c>
      <c r="BA789" s="1" t="e">
        <f>BA448-#REF!</f>
        <v>#REF!</v>
      </c>
      <c r="BB789" s="1" t="e">
        <f>BB448-#REF!</f>
        <v>#REF!</v>
      </c>
      <c r="BC789" s="1" t="e">
        <f>BC448-#REF!</f>
        <v>#REF!</v>
      </c>
      <c r="BD789" s="1" t="e">
        <f>BD448-#REF!</f>
        <v>#REF!</v>
      </c>
      <c r="BE789" s="1" t="e">
        <f>BE448-#REF!</f>
        <v>#REF!</v>
      </c>
      <c r="BF789" s="1" t="e">
        <f>BF448-#REF!</f>
        <v>#REF!</v>
      </c>
      <c r="BG789" s="1" t="e">
        <f>BG448-#REF!</f>
        <v>#REF!</v>
      </c>
      <c r="BH789" s="1" t="e">
        <f>BH448-#REF!</f>
        <v>#REF!</v>
      </c>
      <c r="BI789" s="1" t="e">
        <f>BI448-#REF!</f>
        <v>#REF!</v>
      </c>
      <c r="BJ789" s="1" t="e">
        <f>BJ448-#REF!</f>
        <v>#REF!</v>
      </c>
      <c r="BK789" s="1" t="e">
        <f>BK448-#REF!</f>
        <v>#REF!</v>
      </c>
      <c r="BL789" s="1" t="e">
        <f>BL448-#REF!</f>
        <v>#REF!</v>
      </c>
      <c r="BM789" s="1" t="e">
        <f>BM448-#REF!</f>
        <v>#REF!</v>
      </c>
      <c r="BN789" s="1" t="e">
        <f>BN448-#REF!</f>
        <v>#REF!</v>
      </c>
      <c r="BO789" s="1" t="e">
        <f>BO448-#REF!</f>
        <v>#REF!</v>
      </c>
      <c r="BP789" s="1" t="e">
        <f>BP448-#REF!</f>
        <v>#REF!</v>
      </c>
      <c r="BQ789" s="1" t="e">
        <f>BQ448-#REF!</f>
        <v>#REF!</v>
      </c>
      <c r="BR789" s="1" t="e">
        <f>BR448-#REF!</f>
        <v>#REF!</v>
      </c>
      <c r="BS789" s="1" t="e">
        <f>BS448-#REF!</f>
        <v>#REF!</v>
      </c>
      <c r="BT789" s="1" t="e">
        <f>BT448-#REF!</f>
        <v>#REF!</v>
      </c>
      <c r="BU789" s="1" t="e">
        <f>BU448-#REF!</f>
        <v>#REF!</v>
      </c>
      <c r="BV789" s="1" t="e">
        <f>BV448-#REF!</f>
        <v>#REF!</v>
      </c>
    </row>
    <row r="790" spans="7:77" hidden="1" x14ac:dyDescent="0.35">
      <c r="G790" s="1" t="e">
        <f>G449-#REF!</f>
        <v>#REF!</v>
      </c>
      <c r="H790" s="1" t="e">
        <f>H449-#REF!</f>
        <v>#REF!</v>
      </c>
      <c r="I790" s="1" t="e">
        <f>I449-#REF!</f>
        <v>#REF!</v>
      </c>
      <c r="J790" s="1" t="e">
        <f>J449-#REF!</f>
        <v>#REF!</v>
      </c>
      <c r="K790" s="1" t="e">
        <f>K449-#REF!</f>
        <v>#REF!</v>
      </c>
      <c r="L790" s="1" t="e">
        <f>L449-#REF!</f>
        <v>#REF!</v>
      </c>
      <c r="M790" s="1" t="e">
        <f>M449-#REF!</f>
        <v>#REF!</v>
      </c>
      <c r="N790" s="1" t="e">
        <f>N449-#REF!</f>
        <v>#REF!</v>
      </c>
      <c r="O790" s="1" t="e">
        <f>O449-#REF!</f>
        <v>#REF!</v>
      </c>
      <c r="P790" s="1" t="e">
        <f>P449-#REF!</f>
        <v>#REF!</v>
      </c>
      <c r="Q790" s="1" t="e">
        <f>Q449-#REF!</f>
        <v>#REF!</v>
      </c>
      <c r="R790" s="1" t="e">
        <f>R449-#REF!</f>
        <v>#REF!</v>
      </c>
      <c r="S790" s="1" t="e">
        <f>S449-#REF!</f>
        <v>#REF!</v>
      </c>
      <c r="T790" s="1" t="e">
        <f>T449-#REF!</f>
        <v>#REF!</v>
      </c>
      <c r="U790" s="1" t="e">
        <f>U449-#REF!</f>
        <v>#REF!</v>
      </c>
      <c r="V790" s="1" t="e">
        <f>V449-#REF!</f>
        <v>#REF!</v>
      </c>
      <c r="W790" s="1" t="e">
        <f>W449-#REF!</f>
        <v>#REF!</v>
      </c>
      <c r="X790" s="1" t="e">
        <f>X449-#REF!</f>
        <v>#REF!</v>
      </c>
      <c r="Y790" s="1" t="e">
        <f>Y449-#REF!</f>
        <v>#REF!</v>
      </c>
      <c r="Z790" s="1" t="e">
        <f>Z449-#REF!</f>
        <v>#REF!</v>
      </c>
      <c r="AA790" s="1" t="e">
        <f>AA449-#REF!</f>
        <v>#REF!</v>
      </c>
      <c r="AB790" s="1" t="e">
        <f>AB449-#REF!</f>
        <v>#REF!</v>
      </c>
      <c r="AC790" s="1" t="e">
        <f>AC449-#REF!</f>
        <v>#REF!</v>
      </c>
      <c r="AD790" s="1" t="e">
        <f>AD449-#REF!</f>
        <v>#REF!</v>
      </c>
      <c r="AE790" s="1" t="e">
        <f>AE449-#REF!</f>
        <v>#REF!</v>
      </c>
      <c r="AF790" s="1" t="e">
        <f>AF449-#REF!</f>
        <v>#REF!</v>
      </c>
      <c r="AG790" s="1" t="e">
        <f>AG449-#REF!</f>
        <v>#REF!</v>
      </c>
      <c r="AH790" s="1" t="e">
        <f>AH449-#REF!</f>
        <v>#REF!</v>
      </c>
      <c r="AI790" s="1" t="e">
        <f>AI449-#REF!</f>
        <v>#REF!</v>
      </c>
      <c r="AJ790" s="1" t="e">
        <f>AJ449-#REF!</f>
        <v>#REF!</v>
      </c>
      <c r="AK790" s="1" t="e">
        <f>AK449-#REF!</f>
        <v>#REF!</v>
      </c>
      <c r="AL790" s="1" t="e">
        <f>AL449-#REF!</f>
        <v>#REF!</v>
      </c>
      <c r="AM790" s="1" t="e">
        <f>AM449-#REF!</f>
        <v>#REF!</v>
      </c>
      <c r="AN790" s="1" t="e">
        <f>AN449-#REF!</f>
        <v>#REF!</v>
      </c>
      <c r="AO790" s="1" t="e">
        <f>AO449-#REF!</f>
        <v>#REF!</v>
      </c>
      <c r="AP790" s="1" t="e">
        <f>AP449-#REF!</f>
        <v>#REF!</v>
      </c>
      <c r="AQ790" s="1" t="e">
        <f>AQ449-#REF!</f>
        <v>#REF!</v>
      </c>
      <c r="AR790" s="1" t="e">
        <f>AR449-#REF!</f>
        <v>#REF!</v>
      </c>
      <c r="AS790" s="1" t="e">
        <f>AS449-#REF!</f>
        <v>#REF!</v>
      </c>
      <c r="AT790" s="1" t="e">
        <f>AT449-#REF!</f>
        <v>#REF!</v>
      </c>
      <c r="AU790" s="1" t="e">
        <f>AU449-#REF!</f>
        <v>#REF!</v>
      </c>
      <c r="AV790" s="1" t="e">
        <f>AV449-#REF!</f>
        <v>#REF!</v>
      </c>
      <c r="AW790" s="1" t="e">
        <f>AW449-#REF!</f>
        <v>#REF!</v>
      </c>
      <c r="AX790" s="1" t="e">
        <f>AX449-#REF!</f>
        <v>#REF!</v>
      </c>
      <c r="AY790" s="1" t="e">
        <f>AY449-#REF!</f>
        <v>#REF!</v>
      </c>
      <c r="AZ790" s="1" t="e">
        <f>AZ449-#REF!</f>
        <v>#REF!</v>
      </c>
      <c r="BA790" s="1" t="e">
        <f>BA449-#REF!</f>
        <v>#REF!</v>
      </c>
      <c r="BB790" s="1" t="e">
        <f>BB449-#REF!</f>
        <v>#REF!</v>
      </c>
      <c r="BC790" s="1" t="e">
        <f>BC449-#REF!</f>
        <v>#REF!</v>
      </c>
      <c r="BD790" s="1" t="e">
        <f>BD449-#REF!</f>
        <v>#REF!</v>
      </c>
      <c r="BE790" s="1" t="e">
        <f>BE449-#REF!</f>
        <v>#REF!</v>
      </c>
      <c r="BF790" s="1" t="e">
        <f>BF449-#REF!</f>
        <v>#REF!</v>
      </c>
      <c r="BG790" s="1" t="e">
        <f>BG449-#REF!</f>
        <v>#REF!</v>
      </c>
      <c r="BH790" s="1" t="e">
        <f>BH449-#REF!</f>
        <v>#REF!</v>
      </c>
      <c r="BI790" s="1" t="e">
        <f>BI449-#REF!</f>
        <v>#REF!</v>
      </c>
      <c r="BJ790" s="1" t="e">
        <f>BJ449-#REF!</f>
        <v>#REF!</v>
      </c>
      <c r="BK790" s="1" t="e">
        <f>BK449-#REF!</f>
        <v>#REF!</v>
      </c>
      <c r="BL790" s="1" t="e">
        <f>BL449-#REF!</f>
        <v>#REF!</v>
      </c>
      <c r="BM790" s="1" t="e">
        <f>BM449-#REF!</f>
        <v>#REF!</v>
      </c>
      <c r="BN790" s="1" t="e">
        <f>BN449-#REF!</f>
        <v>#REF!</v>
      </c>
      <c r="BO790" s="1" t="e">
        <f>BO449-#REF!</f>
        <v>#REF!</v>
      </c>
      <c r="BP790" s="1" t="e">
        <f>BP449-#REF!</f>
        <v>#REF!</v>
      </c>
      <c r="BQ790" s="1" t="e">
        <f>BQ449-#REF!</f>
        <v>#REF!</v>
      </c>
      <c r="BR790" s="1" t="e">
        <f>BR449-#REF!</f>
        <v>#REF!</v>
      </c>
      <c r="BS790" s="1" t="e">
        <f>BS449-#REF!</f>
        <v>#REF!</v>
      </c>
      <c r="BT790" s="1" t="e">
        <f>BT449-#REF!</f>
        <v>#REF!</v>
      </c>
      <c r="BU790" s="1" t="e">
        <f>BU449-#REF!</f>
        <v>#REF!</v>
      </c>
      <c r="BV790" s="1" t="e">
        <f>BV449-#REF!</f>
        <v>#REF!</v>
      </c>
    </row>
    <row r="791" spans="7:77" hidden="1" x14ac:dyDescent="0.35"/>
    <row r="792" spans="7:77" hidden="1" x14ac:dyDescent="0.35"/>
    <row r="796" spans="7:77" x14ac:dyDescent="0.35">
      <c r="BY796" s="9"/>
    </row>
  </sheetData>
  <mergeCells count="3">
    <mergeCell ref="G3:BV3"/>
    <mergeCell ref="BZ4:BZ5"/>
    <mergeCell ref="E208:BV208"/>
  </mergeCells>
  <pageMargins left="0.70866141732283472" right="0.70866141732283472" top="0.74803149606299213" bottom="0.74803149606299213" header="0.31496062992125984" footer="0.31496062992125984"/>
  <pageSetup paperSize="9" scale="22" fitToWidth="2" fitToHeight="2" orientation="landscape" r:id="rId1"/>
  <rowBreaks count="1" manualBreakCount="1">
    <brk id="204" max="1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DFC0-7AF0-4D84-AE90-5A94F455A7FC}">
  <sheetPr>
    <pageSetUpPr fitToPage="1"/>
  </sheetPr>
  <dimension ref="D1:EI414"/>
  <sheetViews>
    <sheetView view="pageBreakPreview" topLeftCell="Q1" zoomScaleNormal="100" zoomScaleSheetLayoutView="100" workbookViewId="0">
      <selection activeCell="BT9" sqref="BT9"/>
    </sheetView>
  </sheetViews>
  <sheetFormatPr defaultColWidth="9.3828125" defaultRowHeight="12.9" x14ac:dyDescent="0.35"/>
  <cols>
    <col min="1" max="1" width="1.69140625" style="1" customWidth="1"/>
    <col min="2" max="3" width="0.84375" style="1" customWidth="1"/>
    <col min="4" max="4" width="32" style="1" customWidth="1"/>
    <col min="5" max="6" width="0.84375" style="1" customWidth="1"/>
    <col min="7" max="7" width="16.765625" style="1" customWidth="1"/>
    <col min="8" max="11" width="0.84375" style="1" customWidth="1"/>
    <col min="12" max="12" width="16.765625" style="1" customWidth="1"/>
    <col min="13" max="16" width="0.84375" style="1" customWidth="1"/>
    <col min="17" max="17" width="16.765625" style="1" customWidth="1"/>
    <col min="18" max="21" width="0.84375" style="1" customWidth="1"/>
    <col min="22" max="22" width="16.765625" style="1" customWidth="1"/>
    <col min="23" max="24" width="0.84375" style="1" customWidth="1"/>
    <col min="25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0" width="0.84375" style="1" hidden="1" customWidth="1"/>
    <col min="51" max="51" width="1.074218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3" width="0.84375" style="1" customWidth="1"/>
    <col min="74" max="74" width="1.15234375" style="1" customWidth="1"/>
    <col min="75" max="75" width="3" style="1" customWidth="1"/>
    <col min="76" max="76" width="16.3828125" style="1" customWidth="1"/>
    <col min="77" max="77" width="19.07421875" style="1" customWidth="1"/>
    <col min="78" max="16384" width="9.3828125" style="1"/>
  </cols>
  <sheetData>
    <row r="1" spans="4:77" x14ac:dyDescent="0.35">
      <c r="M1" s="1">
        <f>1770000000+11234076861+1105000000</f>
        <v>14109076861</v>
      </c>
    </row>
    <row r="2" spans="4:77" ht="5.25" customHeight="1" x14ac:dyDescent="0.35"/>
    <row r="4" spans="4:77" x14ac:dyDescent="0.35">
      <c r="D4" s="9"/>
      <c r="E4" s="9"/>
      <c r="F4" s="9"/>
    </row>
    <row r="7" spans="4:77" ht="15.45" x14ac:dyDescent="0.4">
      <c r="D7" s="347" t="s">
        <v>395</v>
      </c>
      <c r="E7" s="413"/>
      <c r="F7" s="4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4:77" ht="15" customHeight="1" x14ac:dyDescent="0.35">
      <c r="D8" s="4"/>
      <c r="E8" s="375"/>
      <c r="F8" s="119"/>
      <c r="G8" s="635" t="str">
        <f>[17]Summary!H8</f>
        <v>2024/25</v>
      </c>
      <c r="H8" s="635"/>
      <c r="I8" s="635"/>
      <c r="J8" s="635"/>
      <c r="K8" s="635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/>
      <c r="AH8" s="636"/>
      <c r="AI8" s="636"/>
      <c r="AJ8" s="636"/>
      <c r="AK8" s="636"/>
      <c r="AL8" s="636"/>
      <c r="AM8" s="636"/>
      <c r="AN8" s="636"/>
      <c r="AO8" s="636"/>
      <c r="AP8" s="636"/>
      <c r="AQ8" s="636"/>
      <c r="AR8" s="636"/>
      <c r="AS8" s="636"/>
      <c r="AT8" s="636"/>
      <c r="AU8" s="636"/>
      <c r="AV8" s="636"/>
      <c r="AW8" s="636"/>
      <c r="AX8" s="636"/>
      <c r="AY8" s="636"/>
      <c r="AZ8" s="636"/>
      <c r="BA8" s="636"/>
      <c r="BB8" s="636"/>
      <c r="BC8" s="636"/>
      <c r="BD8" s="636"/>
      <c r="BE8" s="636"/>
      <c r="BF8" s="636"/>
      <c r="BG8" s="636"/>
      <c r="BH8" s="636"/>
      <c r="BI8" s="636"/>
      <c r="BJ8" s="636"/>
      <c r="BK8" s="636"/>
      <c r="BL8" s="636"/>
      <c r="BM8" s="636"/>
      <c r="BN8" s="636"/>
      <c r="BO8" s="636"/>
      <c r="BP8" s="636"/>
      <c r="BQ8" s="636"/>
      <c r="BR8" s="636"/>
      <c r="BS8" s="636"/>
      <c r="BT8" s="636"/>
      <c r="BU8" s="455"/>
      <c r="BV8" s="455"/>
      <c r="BW8" s="8"/>
    </row>
    <row r="9" spans="4:77" ht="18" customHeight="1" x14ac:dyDescent="0.35">
      <c r="D9" s="8"/>
      <c r="E9" s="357"/>
      <c r="G9" s="67" t="str">
        <f>[17]Domlongtermissues!G9</f>
        <v>Revised</v>
      </c>
      <c r="H9" s="67"/>
      <c r="I9" s="67"/>
      <c r="J9" s="352"/>
      <c r="K9" s="67"/>
      <c r="L9" s="67" t="s">
        <v>3</v>
      </c>
      <c r="M9" s="67"/>
      <c r="N9" s="67"/>
      <c r="O9" s="352"/>
      <c r="P9" s="67"/>
      <c r="Q9" s="67" t="s">
        <v>4</v>
      </c>
      <c r="R9" s="67"/>
      <c r="S9" s="67"/>
      <c r="T9" s="352"/>
      <c r="U9" s="67"/>
      <c r="V9" s="67" t="s">
        <v>5</v>
      </c>
      <c r="W9" s="67"/>
      <c r="X9" s="67"/>
      <c r="Y9" s="352"/>
      <c r="Z9" s="67"/>
      <c r="AA9" s="67" t="s">
        <v>6</v>
      </c>
      <c r="AB9" s="67"/>
      <c r="AC9" s="67"/>
      <c r="AD9" s="352"/>
      <c r="AE9" s="67"/>
      <c r="AF9" s="67" t="s">
        <v>7</v>
      </c>
      <c r="AG9" s="67"/>
      <c r="AH9" s="67"/>
      <c r="AI9" s="352"/>
      <c r="AJ9" s="67"/>
      <c r="AK9" s="67" t="s">
        <v>8</v>
      </c>
      <c r="AL9" s="67"/>
      <c r="AM9" s="67"/>
      <c r="AN9" s="352"/>
      <c r="AO9" s="67"/>
      <c r="AP9" s="67" t="s">
        <v>9</v>
      </c>
      <c r="AQ9" s="67"/>
      <c r="AR9" s="67"/>
      <c r="AS9" s="352"/>
      <c r="AT9" s="67"/>
      <c r="AU9" s="67" t="s">
        <v>10</v>
      </c>
      <c r="AV9" s="67"/>
      <c r="AW9" s="67"/>
      <c r="AX9" s="352"/>
      <c r="AY9" s="67"/>
      <c r="AZ9" s="67" t="s">
        <v>11</v>
      </c>
      <c r="BA9" s="67"/>
      <c r="BB9" s="67"/>
      <c r="BC9" s="352"/>
      <c r="BD9" s="67"/>
      <c r="BE9" s="67" t="s">
        <v>12</v>
      </c>
      <c r="BF9" s="67"/>
      <c r="BG9" s="67"/>
      <c r="BH9" s="352"/>
      <c r="BI9" s="67"/>
      <c r="BJ9" s="67" t="s">
        <v>13</v>
      </c>
      <c r="BK9" s="67"/>
      <c r="BL9" s="67"/>
      <c r="BM9" s="352"/>
      <c r="BN9" s="67"/>
      <c r="BO9" s="67" t="s">
        <v>14</v>
      </c>
      <c r="BP9" s="67"/>
      <c r="BQ9" s="67"/>
      <c r="BR9" s="352"/>
      <c r="BS9" s="67"/>
      <c r="BT9" s="67" t="s">
        <v>15</v>
      </c>
      <c r="BU9" s="67"/>
      <c r="BV9" s="67"/>
      <c r="BW9" s="8"/>
      <c r="BY9" s="634"/>
    </row>
    <row r="10" spans="4:77" x14ac:dyDescent="0.35">
      <c r="D10" s="353" t="s">
        <v>16</v>
      </c>
      <c r="E10" s="416"/>
      <c r="F10" s="417"/>
      <c r="G10" s="355" t="s">
        <v>255</v>
      </c>
      <c r="H10" s="355"/>
      <c r="I10" s="355"/>
      <c r="J10" s="66"/>
      <c r="K10" s="355"/>
      <c r="L10" s="355"/>
      <c r="M10" s="355"/>
      <c r="N10" s="355"/>
      <c r="O10" s="66"/>
      <c r="P10" s="355"/>
      <c r="Q10" s="355"/>
      <c r="R10" s="355"/>
      <c r="S10" s="355"/>
      <c r="T10" s="66"/>
      <c r="U10" s="355"/>
      <c r="V10" s="355"/>
      <c r="W10" s="355"/>
      <c r="X10" s="355"/>
      <c r="Y10" s="66"/>
      <c r="Z10" s="355"/>
      <c r="AA10" s="355"/>
      <c r="AB10" s="355"/>
      <c r="AC10" s="355"/>
      <c r="AD10" s="66"/>
      <c r="AE10" s="355"/>
      <c r="AF10" s="355"/>
      <c r="AG10" s="355"/>
      <c r="AH10" s="355"/>
      <c r="AI10" s="66"/>
      <c r="AJ10" s="355"/>
      <c r="AK10" s="355"/>
      <c r="AL10" s="355"/>
      <c r="AM10" s="355"/>
      <c r="AN10" s="66"/>
      <c r="AO10" s="355"/>
      <c r="AP10" s="355"/>
      <c r="AQ10" s="355"/>
      <c r="AR10" s="355"/>
      <c r="AS10" s="66"/>
      <c r="AT10" s="355"/>
      <c r="AU10" s="355"/>
      <c r="AV10" s="355"/>
      <c r="AW10" s="355"/>
      <c r="AX10" s="66"/>
      <c r="AY10" s="355"/>
      <c r="AZ10" s="355"/>
      <c r="BA10" s="355"/>
      <c r="BB10" s="355"/>
      <c r="BC10" s="66"/>
      <c r="BD10" s="355"/>
      <c r="BE10" s="355"/>
      <c r="BF10" s="355"/>
      <c r="BG10" s="355"/>
      <c r="BH10" s="66"/>
      <c r="BI10" s="355"/>
      <c r="BJ10" s="355"/>
      <c r="BK10" s="355"/>
      <c r="BL10" s="355"/>
      <c r="BM10" s="66"/>
      <c r="BN10" s="355"/>
      <c r="BO10" s="355"/>
      <c r="BP10" s="355"/>
      <c r="BQ10" s="355"/>
      <c r="BR10" s="66"/>
      <c r="BS10" s="355"/>
      <c r="BT10" s="355"/>
      <c r="BU10" s="355"/>
      <c r="BV10" s="355"/>
      <c r="BW10" s="8"/>
      <c r="BY10" s="634"/>
    </row>
    <row r="11" spans="4:77" x14ac:dyDescent="0.35">
      <c r="D11" s="419"/>
      <c r="E11" s="378"/>
      <c r="F11" s="379"/>
      <c r="G11" s="379"/>
      <c r="H11" s="379"/>
      <c r="I11" s="379"/>
      <c r="J11" s="378"/>
      <c r="K11" s="379"/>
      <c r="L11" s="379"/>
      <c r="M11" s="379"/>
      <c r="N11" s="379"/>
      <c r="O11" s="378"/>
      <c r="P11" s="379"/>
      <c r="Q11" s="379"/>
      <c r="R11" s="379"/>
      <c r="S11" s="379"/>
      <c r="T11" s="378"/>
      <c r="U11" s="379"/>
      <c r="V11" s="379"/>
      <c r="W11" s="379"/>
      <c r="X11" s="379"/>
      <c r="Y11" s="378"/>
      <c r="Z11" s="379"/>
      <c r="AA11" s="379"/>
      <c r="AB11" s="379"/>
      <c r="AC11" s="379"/>
      <c r="AD11" s="378"/>
      <c r="AE11" s="379"/>
      <c r="AF11" s="379"/>
      <c r="AG11" s="379"/>
      <c r="AH11" s="379"/>
      <c r="AI11" s="378"/>
      <c r="AJ11" s="379"/>
      <c r="AK11" s="379"/>
      <c r="AL11" s="379"/>
      <c r="AM11" s="379"/>
      <c r="AN11" s="378"/>
      <c r="AO11" s="379"/>
      <c r="AP11" s="379"/>
      <c r="AQ11" s="379"/>
      <c r="AR11" s="379"/>
      <c r="AS11" s="378"/>
      <c r="AT11" s="379"/>
      <c r="AU11" s="379"/>
      <c r="AV11" s="379"/>
      <c r="AW11" s="379"/>
      <c r="AX11" s="378"/>
      <c r="AY11" s="379"/>
      <c r="AZ11" s="379"/>
      <c r="BA11" s="379"/>
      <c r="BB11" s="379"/>
      <c r="BC11" s="378"/>
      <c r="BD11" s="379"/>
      <c r="BE11" s="379"/>
      <c r="BF11" s="379"/>
      <c r="BG11" s="379"/>
      <c r="BH11" s="378"/>
      <c r="BI11" s="379"/>
      <c r="BJ11" s="379"/>
      <c r="BK11" s="379"/>
      <c r="BL11" s="379"/>
      <c r="BM11" s="378"/>
      <c r="BN11" s="379"/>
      <c r="BO11" s="379"/>
      <c r="BP11" s="379"/>
      <c r="BQ11" s="379"/>
      <c r="BR11" s="378"/>
      <c r="BS11" s="379"/>
      <c r="BW11" s="8"/>
    </row>
    <row r="12" spans="4:77" s="9" customFormat="1" x14ac:dyDescent="0.35">
      <c r="D12" s="57" t="s">
        <v>396</v>
      </c>
      <c r="E12" s="109"/>
      <c r="G12" s="466">
        <f>SUM(G13:G16)</f>
        <v>132087000</v>
      </c>
      <c r="H12" s="466"/>
      <c r="I12" s="466"/>
      <c r="J12" s="467"/>
      <c r="K12" s="466"/>
      <c r="L12" s="381">
        <f>SUM(L13:L16)</f>
        <v>13705736</v>
      </c>
      <c r="M12" s="381"/>
      <c r="N12" s="381"/>
      <c r="O12" s="380"/>
      <c r="P12" s="381"/>
      <c r="Q12" s="381">
        <f>SUM(Q13:Q16)</f>
        <v>10453827</v>
      </c>
      <c r="R12" s="381"/>
      <c r="S12" s="381"/>
      <c r="T12" s="380"/>
      <c r="U12" s="381"/>
      <c r="V12" s="381">
        <f>SUM(V13:V16)</f>
        <v>10187780</v>
      </c>
      <c r="W12" s="381"/>
      <c r="X12" s="381"/>
      <c r="Y12" s="380"/>
      <c r="Z12" s="381"/>
      <c r="AA12" s="381">
        <f>SUM(AA13:AA16)</f>
        <v>0</v>
      </c>
      <c r="AB12" s="381"/>
      <c r="AC12" s="381"/>
      <c r="AD12" s="380"/>
      <c r="AE12" s="381"/>
      <c r="AF12" s="381">
        <f>SUM(AF13:AF16)</f>
        <v>0</v>
      </c>
      <c r="AG12" s="381"/>
      <c r="AH12" s="381"/>
      <c r="AI12" s="380"/>
      <c r="AJ12" s="381"/>
      <c r="AK12" s="381">
        <f>SUM(AK13:AK16)</f>
        <v>0</v>
      </c>
      <c r="AL12" s="381"/>
      <c r="AM12" s="381"/>
      <c r="AN12" s="380"/>
      <c r="AO12" s="381"/>
      <c r="AP12" s="381">
        <f>SUM(AP13:AP16)</f>
        <v>0</v>
      </c>
      <c r="AQ12" s="381"/>
      <c r="AR12" s="381"/>
      <c r="AS12" s="380"/>
      <c r="AT12" s="381"/>
      <c r="AU12" s="381">
        <f>SUM(AU13:AU16)</f>
        <v>0</v>
      </c>
      <c r="AV12" s="381"/>
      <c r="AW12" s="381"/>
      <c r="AX12" s="380"/>
      <c r="AY12" s="381"/>
      <c r="AZ12" s="381">
        <f>SUM(AZ13:AZ16)</f>
        <v>0</v>
      </c>
      <c r="BA12" s="381"/>
      <c r="BB12" s="381"/>
      <c r="BC12" s="380"/>
      <c r="BD12" s="381"/>
      <c r="BE12" s="381">
        <f>SUM(BE13:BE16)</f>
        <v>0</v>
      </c>
      <c r="BF12" s="381"/>
      <c r="BG12" s="381"/>
      <c r="BH12" s="380"/>
      <c r="BI12" s="381"/>
      <c r="BJ12" s="381">
        <f>SUM(BJ13:BJ16)</f>
        <v>0</v>
      </c>
      <c r="BK12" s="381"/>
      <c r="BL12" s="381"/>
      <c r="BM12" s="380"/>
      <c r="BN12" s="381"/>
      <c r="BO12" s="381">
        <f>SUM(BO13:BO16)</f>
        <v>0</v>
      </c>
      <c r="BP12" s="381"/>
      <c r="BQ12" s="381"/>
      <c r="BR12" s="380"/>
      <c r="BS12" s="381"/>
      <c r="BT12" s="381">
        <f>SUM(BT13:BT16)</f>
        <v>34347343</v>
      </c>
      <c r="BU12" s="381"/>
      <c r="BV12" s="381"/>
      <c r="BW12" s="57"/>
    </row>
    <row r="13" spans="4:77" x14ac:dyDescent="0.35">
      <c r="D13" s="8" t="s">
        <v>397</v>
      </c>
      <c r="E13" s="357"/>
      <c r="F13" s="382"/>
      <c r="G13" s="420">
        <f>G18</f>
        <v>132087000</v>
      </c>
      <c r="H13" s="421"/>
      <c r="I13" s="468"/>
      <c r="J13" s="469"/>
      <c r="K13" s="382"/>
      <c r="L13" s="420">
        <f>L18</f>
        <v>874758</v>
      </c>
      <c r="M13" s="421"/>
      <c r="N13" s="379"/>
      <c r="O13" s="378"/>
      <c r="P13" s="382"/>
      <c r="Q13" s="420">
        <f>Q18</f>
        <v>1254261</v>
      </c>
      <c r="R13" s="421"/>
      <c r="S13" s="379"/>
      <c r="T13" s="378"/>
      <c r="U13" s="382"/>
      <c r="V13" s="420">
        <f>V18</f>
        <v>810875</v>
      </c>
      <c r="W13" s="421"/>
      <c r="X13" s="379"/>
      <c r="Y13" s="378"/>
      <c r="Z13" s="382"/>
      <c r="AA13" s="420">
        <f>AA18</f>
        <v>0</v>
      </c>
      <c r="AB13" s="421"/>
      <c r="AC13" s="379"/>
      <c r="AD13" s="378"/>
      <c r="AE13" s="382"/>
      <c r="AF13" s="420">
        <f>AF18</f>
        <v>0</v>
      </c>
      <c r="AG13" s="421"/>
      <c r="AH13" s="379"/>
      <c r="AI13" s="378"/>
      <c r="AJ13" s="382"/>
      <c r="AK13" s="420">
        <f>AK18</f>
        <v>0</v>
      </c>
      <c r="AL13" s="421"/>
      <c r="AM13" s="379"/>
      <c r="AN13" s="378"/>
      <c r="AO13" s="382"/>
      <c r="AP13" s="420">
        <f>AP18</f>
        <v>0</v>
      </c>
      <c r="AQ13" s="421"/>
      <c r="AR13" s="379"/>
      <c r="AS13" s="378"/>
      <c r="AT13" s="382"/>
      <c r="AU13" s="420">
        <f>AU18</f>
        <v>0</v>
      </c>
      <c r="AV13" s="421"/>
      <c r="AW13" s="379"/>
      <c r="AX13" s="378"/>
      <c r="AY13" s="382"/>
      <c r="AZ13" s="420">
        <f>AZ18</f>
        <v>0</v>
      </c>
      <c r="BA13" s="421"/>
      <c r="BB13" s="379"/>
      <c r="BC13" s="378"/>
      <c r="BD13" s="382"/>
      <c r="BE13" s="420">
        <f>BE18</f>
        <v>0</v>
      </c>
      <c r="BF13" s="421"/>
      <c r="BG13" s="379"/>
      <c r="BH13" s="378"/>
      <c r="BI13" s="382"/>
      <c r="BJ13" s="420">
        <f>BJ18</f>
        <v>0</v>
      </c>
      <c r="BK13" s="421"/>
      <c r="BL13" s="379"/>
      <c r="BM13" s="378"/>
      <c r="BN13" s="382"/>
      <c r="BO13" s="420">
        <f>BO18</f>
        <v>0</v>
      </c>
      <c r="BP13" s="421"/>
      <c r="BQ13" s="378"/>
      <c r="BR13" s="378"/>
      <c r="BS13" s="382"/>
      <c r="BT13" s="420">
        <f>BT18</f>
        <v>2939894</v>
      </c>
      <c r="BU13" s="421"/>
      <c r="BV13" s="379"/>
      <c r="BW13" s="8"/>
      <c r="BX13" s="9"/>
      <c r="BY13" s="9"/>
    </row>
    <row r="14" spans="4:77" x14ac:dyDescent="0.35">
      <c r="D14" s="8" t="s">
        <v>398</v>
      </c>
      <c r="E14" s="357"/>
      <c r="F14" s="378"/>
      <c r="G14" s="379">
        <f>G101</f>
        <v>0</v>
      </c>
      <c r="H14" s="422"/>
      <c r="I14" s="379"/>
      <c r="J14" s="378"/>
      <c r="K14" s="378"/>
      <c r="L14" s="379">
        <f>L101</f>
        <v>12160812</v>
      </c>
      <c r="M14" s="422"/>
      <c r="N14" s="379"/>
      <c r="O14" s="378"/>
      <c r="P14" s="378"/>
      <c r="Q14" s="379">
        <f>Q101</f>
        <v>8767326</v>
      </c>
      <c r="R14" s="422"/>
      <c r="S14" s="379"/>
      <c r="T14" s="378"/>
      <c r="U14" s="378"/>
      <c r="V14" s="379">
        <f>V101</f>
        <v>8828050</v>
      </c>
      <c r="W14" s="422"/>
      <c r="X14" s="379"/>
      <c r="Y14" s="378"/>
      <c r="Z14" s="378"/>
      <c r="AA14" s="379">
        <f>AA101</f>
        <v>0</v>
      </c>
      <c r="AB14" s="422"/>
      <c r="AC14" s="379"/>
      <c r="AD14" s="378"/>
      <c r="AE14" s="378"/>
      <c r="AF14" s="379">
        <f>AF101</f>
        <v>0</v>
      </c>
      <c r="AG14" s="422"/>
      <c r="AH14" s="379"/>
      <c r="AI14" s="378"/>
      <c r="AJ14" s="378"/>
      <c r="AK14" s="379">
        <f>AK101</f>
        <v>0</v>
      </c>
      <c r="AL14" s="422"/>
      <c r="AM14" s="379"/>
      <c r="AN14" s="378"/>
      <c r="AO14" s="378"/>
      <c r="AP14" s="379">
        <f>AP101</f>
        <v>0</v>
      </c>
      <c r="AQ14" s="422"/>
      <c r="AR14" s="379"/>
      <c r="AS14" s="378"/>
      <c r="AT14" s="378"/>
      <c r="AU14" s="379">
        <f>AU101</f>
        <v>0</v>
      </c>
      <c r="AV14" s="422"/>
      <c r="AW14" s="379"/>
      <c r="AX14" s="378"/>
      <c r="AY14" s="378"/>
      <c r="AZ14" s="379">
        <f>AZ101</f>
        <v>0</v>
      </c>
      <c r="BA14" s="422"/>
      <c r="BB14" s="379"/>
      <c r="BC14" s="378"/>
      <c r="BD14" s="378"/>
      <c r="BE14" s="379">
        <f>BE101</f>
        <v>0</v>
      </c>
      <c r="BF14" s="422"/>
      <c r="BG14" s="379"/>
      <c r="BH14" s="378"/>
      <c r="BI14" s="378"/>
      <c r="BJ14" s="379">
        <f>BJ101</f>
        <v>0</v>
      </c>
      <c r="BK14" s="422"/>
      <c r="BL14" s="379"/>
      <c r="BM14" s="378"/>
      <c r="BN14" s="378"/>
      <c r="BO14" s="379">
        <f>BO101</f>
        <v>0</v>
      </c>
      <c r="BP14" s="422"/>
      <c r="BQ14" s="378"/>
      <c r="BR14" s="378"/>
      <c r="BS14" s="378"/>
      <c r="BT14" s="379">
        <f>BT101</f>
        <v>29756188</v>
      </c>
      <c r="BU14" s="422"/>
      <c r="BV14" s="379"/>
      <c r="BW14" s="8"/>
      <c r="BX14" s="9"/>
      <c r="BY14" s="9"/>
    </row>
    <row r="15" spans="4:77" x14ac:dyDescent="0.35">
      <c r="D15" s="8" t="s">
        <v>399</v>
      </c>
      <c r="E15" s="357"/>
      <c r="F15" s="378"/>
      <c r="G15" s="379">
        <f>G136</f>
        <v>0</v>
      </c>
      <c r="H15" s="422"/>
      <c r="I15" s="468"/>
      <c r="J15" s="469"/>
      <c r="K15" s="378"/>
      <c r="L15" s="379">
        <f>L136</f>
        <v>670166</v>
      </c>
      <c r="M15" s="422"/>
      <c r="N15" s="468"/>
      <c r="O15" s="469"/>
      <c r="P15" s="378"/>
      <c r="Q15" s="379">
        <f>Q136</f>
        <v>432240</v>
      </c>
      <c r="R15" s="422"/>
      <c r="S15" s="379"/>
      <c r="T15" s="378"/>
      <c r="U15" s="378"/>
      <c r="V15" s="379">
        <f>V136</f>
        <v>548855</v>
      </c>
      <c r="W15" s="422"/>
      <c r="X15" s="379"/>
      <c r="Y15" s="378"/>
      <c r="Z15" s="378"/>
      <c r="AA15" s="379">
        <f>AA136</f>
        <v>0</v>
      </c>
      <c r="AB15" s="422"/>
      <c r="AC15" s="379"/>
      <c r="AD15" s="378"/>
      <c r="AE15" s="378"/>
      <c r="AF15" s="379">
        <f>AF136</f>
        <v>0</v>
      </c>
      <c r="AG15" s="422"/>
      <c r="AH15" s="379"/>
      <c r="AI15" s="378"/>
      <c r="AJ15" s="378"/>
      <c r="AK15" s="379">
        <f>AK136</f>
        <v>0</v>
      </c>
      <c r="AL15" s="422"/>
      <c r="AM15" s="379"/>
      <c r="AN15" s="378"/>
      <c r="AO15" s="378"/>
      <c r="AP15" s="379">
        <f>AP136</f>
        <v>0</v>
      </c>
      <c r="AQ15" s="422"/>
      <c r="AR15" s="379"/>
      <c r="AS15" s="378"/>
      <c r="AT15" s="378"/>
      <c r="AU15" s="379">
        <f>AU136</f>
        <v>0</v>
      </c>
      <c r="AV15" s="422"/>
      <c r="AW15" s="379"/>
      <c r="AX15" s="378"/>
      <c r="AY15" s="378"/>
      <c r="AZ15" s="379">
        <f>AZ136</f>
        <v>0</v>
      </c>
      <c r="BA15" s="422"/>
      <c r="BB15" s="379"/>
      <c r="BC15" s="378"/>
      <c r="BD15" s="378"/>
      <c r="BE15" s="379">
        <f>BE136</f>
        <v>0</v>
      </c>
      <c r="BF15" s="422"/>
      <c r="BG15" s="379"/>
      <c r="BH15" s="378"/>
      <c r="BI15" s="378"/>
      <c r="BJ15" s="379">
        <f>BJ136</f>
        <v>0</v>
      </c>
      <c r="BK15" s="422"/>
      <c r="BL15" s="379"/>
      <c r="BM15" s="378"/>
      <c r="BN15" s="378"/>
      <c r="BO15" s="379">
        <f>BO136</f>
        <v>0</v>
      </c>
      <c r="BP15" s="422"/>
      <c r="BQ15" s="378"/>
      <c r="BR15" s="378"/>
      <c r="BS15" s="378"/>
      <c r="BT15" s="379">
        <f>BT136</f>
        <v>1651261</v>
      </c>
      <c r="BU15" s="422"/>
      <c r="BV15" s="379"/>
      <c r="BW15" s="8"/>
      <c r="BX15" s="9"/>
      <c r="BY15" s="9"/>
    </row>
    <row r="16" spans="4:77" ht="12.75" customHeight="1" x14ac:dyDescent="0.35">
      <c r="D16" s="8" t="s">
        <v>400</v>
      </c>
      <c r="E16" s="357"/>
      <c r="F16" s="391"/>
      <c r="G16" s="423">
        <f>G220</f>
        <v>0</v>
      </c>
      <c r="H16" s="424"/>
      <c r="I16" s="468"/>
      <c r="J16" s="469"/>
      <c r="K16" s="391"/>
      <c r="L16" s="423">
        <f>L220</f>
        <v>0</v>
      </c>
      <c r="M16" s="424"/>
      <c r="N16" s="468"/>
      <c r="O16" s="469"/>
      <c r="P16" s="391"/>
      <c r="Q16" s="423">
        <f>Q220</f>
        <v>0</v>
      </c>
      <c r="R16" s="424"/>
      <c r="S16" s="379"/>
      <c r="T16" s="378"/>
      <c r="U16" s="391"/>
      <c r="V16" s="423">
        <f>V220</f>
        <v>0</v>
      </c>
      <c r="W16" s="424"/>
      <c r="X16" s="379"/>
      <c r="Y16" s="378"/>
      <c r="Z16" s="391"/>
      <c r="AA16" s="423">
        <f>AA220</f>
        <v>0</v>
      </c>
      <c r="AB16" s="424"/>
      <c r="AC16" s="379"/>
      <c r="AD16" s="378"/>
      <c r="AE16" s="391"/>
      <c r="AF16" s="423">
        <f>AF220</f>
        <v>0</v>
      </c>
      <c r="AG16" s="424"/>
      <c r="AH16" s="379"/>
      <c r="AI16" s="378"/>
      <c r="AJ16" s="391"/>
      <c r="AK16" s="423">
        <f>AK220</f>
        <v>0</v>
      </c>
      <c r="AL16" s="424"/>
      <c r="AM16" s="379"/>
      <c r="AN16" s="378"/>
      <c r="AO16" s="391"/>
      <c r="AP16" s="423">
        <f>AP220</f>
        <v>0</v>
      </c>
      <c r="AQ16" s="424"/>
      <c r="AR16" s="379"/>
      <c r="AS16" s="378"/>
      <c r="AT16" s="391"/>
      <c r="AU16" s="423">
        <f>AU220</f>
        <v>0</v>
      </c>
      <c r="AV16" s="424"/>
      <c r="AW16" s="379"/>
      <c r="AX16" s="378"/>
      <c r="AY16" s="391"/>
      <c r="AZ16" s="423">
        <f>AZ220</f>
        <v>0</v>
      </c>
      <c r="BA16" s="424"/>
      <c r="BB16" s="379"/>
      <c r="BC16" s="378"/>
      <c r="BD16" s="391"/>
      <c r="BE16" s="423">
        <f>BE220</f>
        <v>0</v>
      </c>
      <c r="BF16" s="424"/>
      <c r="BG16" s="379"/>
      <c r="BH16" s="378"/>
      <c r="BI16" s="391"/>
      <c r="BJ16" s="423">
        <f>BJ220</f>
        <v>0</v>
      </c>
      <c r="BK16" s="424"/>
      <c r="BL16" s="379"/>
      <c r="BM16" s="378"/>
      <c r="BN16" s="391"/>
      <c r="BO16" s="423">
        <f>BO220</f>
        <v>0</v>
      </c>
      <c r="BP16" s="424"/>
      <c r="BQ16" s="379"/>
      <c r="BR16" s="378"/>
      <c r="BS16" s="391"/>
      <c r="BT16" s="423">
        <f>BT220</f>
        <v>0</v>
      </c>
      <c r="BU16" s="424"/>
      <c r="BV16" s="379"/>
      <c r="BW16" s="8"/>
      <c r="BX16" s="9"/>
      <c r="BY16" s="9"/>
    </row>
    <row r="17" spans="4:77" x14ac:dyDescent="0.35">
      <c r="D17" s="8"/>
      <c r="E17" s="357"/>
      <c r="G17" s="470"/>
      <c r="H17" s="379"/>
      <c r="I17" s="379"/>
      <c r="J17" s="378"/>
      <c r="K17" s="379"/>
      <c r="L17" s="379"/>
      <c r="M17" s="379"/>
      <c r="N17" s="379"/>
      <c r="O17" s="378"/>
      <c r="P17" s="420"/>
      <c r="Q17" s="379"/>
      <c r="R17" s="420"/>
      <c r="S17" s="379"/>
      <c r="T17" s="378"/>
      <c r="U17" s="420"/>
      <c r="V17" s="379"/>
      <c r="W17" s="420"/>
      <c r="X17" s="379"/>
      <c r="Y17" s="378"/>
      <c r="Z17" s="420"/>
      <c r="AA17" s="379"/>
      <c r="AB17" s="420"/>
      <c r="AC17" s="379"/>
      <c r="AD17" s="378"/>
      <c r="AE17" s="420"/>
      <c r="AF17" s="379"/>
      <c r="AG17" s="420"/>
      <c r="AH17" s="379"/>
      <c r="AI17" s="378"/>
      <c r="AJ17" s="420"/>
      <c r="AK17" s="379"/>
      <c r="AL17" s="420"/>
      <c r="AM17" s="379"/>
      <c r="AN17" s="378"/>
      <c r="AO17" s="420"/>
      <c r="AP17" s="379"/>
      <c r="AQ17" s="420"/>
      <c r="AR17" s="379"/>
      <c r="AS17" s="378"/>
      <c r="AT17" s="379"/>
      <c r="AU17" s="379"/>
      <c r="AV17" s="379"/>
      <c r="AW17" s="379"/>
      <c r="AX17" s="378"/>
      <c r="AY17" s="379"/>
      <c r="AZ17" s="379"/>
      <c r="BA17" s="420"/>
      <c r="BB17" s="379"/>
      <c r="BC17" s="378"/>
      <c r="BD17" s="379"/>
      <c r="BE17" s="379"/>
      <c r="BF17" s="379"/>
      <c r="BG17" s="379"/>
      <c r="BH17" s="378"/>
      <c r="BI17" s="420"/>
      <c r="BJ17" s="379"/>
      <c r="BK17" s="420"/>
      <c r="BL17" s="379"/>
      <c r="BM17" s="378"/>
      <c r="BN17" s="420"/>
      <c r="BO17" s="379"/>
      <c r="BP17" s="420"/>
      <c r="BQ17" s="379"/>
      <c r="BR17" s="378"/>
      <c r="BS17" s="379"/>
      <c r="BT17" s="379"/>
      <c r="BU17" s="379"/>
      <c r="BV17" s="379"/>
      <c r="BW17" s="8"/>
      <c r="BX17" s="9"/>
      <c r="BY17" s="9"/>
    </row>
    <row r="18" spans="4:77" s="9" customFormat="1" ht="12.75" customHeight="1" x14ac:dyDescent="0.35">
      <c r="D18" s="57" t="s">
        <v>401</v>
      </c>
      <c r="E18" s="109"/>
      <c r="F18" s="15"/>
      <c r="G18" s="471">
        <f>SUM(G19:G22)</f>
        <v>132087000</v>
      </c>
      <c r="H18" s="471"/>
      <c r="I18" s="425"/>
      <c r="J18" s="426"/>
      <c r="K18" s="471"/>
      <c r="L18" s="471">
        <f>SUM(L19:L22)</f>
        <v>874758</v>
      </c>
      <c r="M18" s="471"/>
      <c r="N18" s="425"/>
      <c r="O18" s="426"/>
      <c r="P18" s="471"/>
      <c r="Q18" s="471">
        <f>SUM(Q19:Q22)</f>
        <v>1254261</v>
      </c>
      <c r="R18" s="471"/>
      <c r="S18" s="425"/>
      <c r="T18" s="426"/>
      <c r="U18" s="471"/>
      <c r="V18" s="471">
        <f>SUM(V19:V22)</f>
        <v>810875</v>
      </c>
      <c r="W18" s="471"/>
      <c r="X18" s="425"/>
      <c r="Y18" s="426"/>
      <c r="Z18" s="471"/>
      <c r="AA18" s="471">
        <f>SUM(AA19:AA22)</f>
        <v>0</v>
      </c>
      <c r="AB18" s="471"/>
      <c r="AC18" s="425"/>
      <c r="AD18" s="426"/>
      <c r="AE18" s="471"/>
      <c r="AF18" s="471">
        <f>SUM(AF19:AF22)</f>
        <v>0</v>
      </c>
      <c r="AG18" s="471"/>
      <c r="AH18" s="425"/>
      <c r="AI18" s="426"/>
      <c r="AJ18" s="471"/>
      <c r="AK18" s="471">
        <f>SUM(AK19:AK22)</f>
        <v>0</v>
      </c>
      <c r="AL18" s="471"/>
      <c r="AM18" s="425"/>
      <c r="AN18" s="426"/>
      <c r="AO18" s="471"/>
      <c r="AP18" s="471">
        <f>SUM(AP19:AP22)</f>
        <v>0</v>
      </c>
      <c r="AQ18" s="471"/>
      <c r="AR18" s="425"/>
      <c r="AS18" s="426"/>
      <c r="AT18" s="471"/>
      <c r="AU18" s="471">
        <f>SUM(AU19:AU22)</f>
        <v>0</v>
      </c>
      <c r="AV18" s="471"/>
      <c r="AW18" s="425"/>
      <c r="AX18" s="426"/>
      <c r="AY18" s="471"/>
      <c r="AZ18" s="471">
        <f>SUM(AZ19:AZ22)</f>
        <v>0</v>
      </c>
      <c r="BA18" s="471"/>
      <c r="BB18" s="425"/>
      <c r="BC18" s="426"/>
      <c r="BD18" s="471"/>
      <c r="BE18" s="471">
        <f>SUM(BE19:BE22)</f>
        <v>0</v>
      </c>
      <c r="BF18" s="471"/>
      <c r="BG18" s="425"/>
      <c r="BH18" s="426"/>
      <c r="BI18" s="471"/>
      <c r="BJ18" s="471">
        <f>SUM(BJ19:BJ22)</f>
        <v>0</v>
      </c>
      <c r="BK18" s="471"/>
      <c r="BL18" s="425"/>
      <c r="BM18" s="426"/>
      <c r="BN18" s="471"/>
      <c r="BO18" s="471">
        <f>SUM(BO19:BO22)</f>
        <v>0</v>
      </c>
      <c r="BP18" s="471"/>
      <c r="BQ18" s="425"/>
      <c r="BR18" s="426"/>
      <c r="BS18" s="471"/>
      <c r="BT18" s="471">
        <f>SUM(BT19:BT22)</f>
        <v>2939894</v>
      </c>
      <c r="BU18" s="471"/>
      <c r="BV18" s="425"/>
      <c r="BW18" s="57"/>
    </row>
    <row r="19" spans="4:77" ht="12.75" customHeight="1" x14ac:dyDescent="0.35">
      <c r="D19" s="8" t="s">
        <v>402</v>
      </c>
      <c r="E19" s="357"/>
      <c r="F19" s="357"/>
      <c r="G19" s="420">
        <f>G24+G76</f>
        <v>128587000</v>
      </c>
      <c r="H19" s="434"/>
      <c r="I19" s="430"/>
      <c r="J19" s="431"/>
      <c r="K19" s="431"/>
      <c r="L19" s="430">
        <f>L24+L76</f>
        <v>0</v>
      </c>
      <c r="M19" s="434"/>
      <c r="N19" s="430"/>
      <c r="O19" s="431"/>
      <c r="P19" s="431"/>
      <c r="Q19" s="430">
        <f>Q24+Q76</f>
        <v>0</v>
      </c>
      <c r="R19" s="434"/>
      <c r="S19" s="430"/>
      <c r="T19" s="431"/>
      <c r="U19" s="431"/>
      <c r="V19" s="430">
        <f>V24+V76</f>
        <v>0</v>
      </c>
      <c r="W19" s="434"/>
      <c r="X19" s="430"/>
      <c r="Y19" s="431"/>
      <c r="Z19" s="431"/>
      <c r="AA19" s="430">
        <f>AA24+AA76</f>
        <v>0</v>
      </c>
      <c r="AB19" s="434"/>
      <c r="AC19" s="430"/>
      <c r="AD19" s="431"/>
      <c r="AE19" s="431"/>
      <c r="AF19" s="430">
        <f>AF24+AF76</f>
        <v>0</v>
      </c>
      <c r="AG19" s="434"/>
      <c r="AH19" s="430"/>
      <c r="AI19" s="431"/>
      <c r="AJ19" s="431"/>
      <c r="AK19" s="430">
        <f>AK24+AK76</f>
        <v>0</v>
      </c>
      <c r="AL19" s="434"/>
      <c r="AM19" s="430"/>
      <c r="AN19" s="431"/>
      <c r="AO19" s="431"/>
      <c r="AP19" s="430">
        <f>AP24+AP76</f>
        <v>0</v>
      </c>
      <c r="AQ19" s="434"/>
      <c r="AR19" s="430"/>
      <c r="AS19" s="431"/>
      <c r="AT19" s="431"/>
      <c r="AU19" s="430">
        <f>AU24+AU76</f>
        <v>0</v>
      </c>
      <c r="AV19" s="434"/>
      <c r="AW19" s="430"/>
      <c r="AX19" s="431"/>
      <c r="AY19" s="431"/>
      <c r="AZ19" s="430">
        <f>AZ24+AZ76</f>
        <v>0</v>
      </c>
      <c r="BA19" s="434"/>
      <c r="BB19" s="430"/>
      <c r="BC19" s="431"/>
      <c r="BD19" s="431"/>
      <c r="BE19" s="430">
        <f>BE24+BE76</f>
        <v>0</v>
      </c>
      <c r="BF19" s="434"/>
      <c r="BG19" s="430"/>
      <c r="BH19" s="431"/>
      <c r="BI19" s="431"/>
      <c r="BJ19" s="430">
        <f>BJ24+BJ76</f>
        <v>0</v>
      </c>
      <c r="BK19" s="434"/>
      <c r="BL19" s="430"/>
      <c r="BM19" s="431"/>
      <c r="BN19" s="431"/>
      <c r="BO19" s="430">
        <f>BO24+BO76</f>
        <v>0</v>
      </c>
      <c r="BP19" s="434"/>
      <c r="BQ19" s="430"/>
      <c r="BR19" s="431"/>
      <c r="BS19" s="431"/>
      <c r="BT19" s="430">
        <f>BT24+BT76</f>
        <v>0</v>
      </c>
      <c r="BU19" s="434"/>
      <c r="BV19" s="430"/>
      <c r="BW19" s="8"/>
      <c r="BX19" s="9"/>
      <c r="BY19" s="9"/>
    </row>
    <row r="20" spans="4:77" ht="12.75" customHeight="1" x14ac:dyDescent="0.35">
      <c r="D20" s="8" t="s">
        <v>403</v>
      </c>
      <c r="E20" s="357"/>
      <c r="F20" s="357"/>
      <c r="G20" s="430">
        <v>0</v>
      </c>
      <c r="H20" s="434"/>
      <c r="I20" s="430"/>
      <c r="J20" s="431"/>
      <c r="K20" s="431"/>
      <c r="L20" s="430">
        <v>1</v>
      </c>
      <c r="M20" s="434"/>
      <c r="N20" s="430"/>
      <c r="O20" s="431"/>
      <c r="P20" s="431"/>
      <c r="Q20" s="430">
        <v>0</v>
      </c>
      <c r="R20" s="434"/>
      <c r="S20" s="430"/>
      <c r="T20" s="431"/>
      <c r="U20" s="431"/>
      <c r="V20" s="430">
        <v>2</v>
      </c>
      <c r="W20" s="434"/>
      <c r="X20" s="430"/>
      <c r="Y20" s="431"/>
      <c r="Z20" s="431"/>
      <c r="AA20" s="430">
        <v>0</v>
      </c>
      <c r="AB20" s="434"/>
      <c r="AC20" s="430"/>
      <c r="AD20" s="431"/>
      <c r="AE20" s="431"/>
      <c r="AF20" s="430">
        <v>0</v>
      </c>
      <c r="AG20" s="434"/>
      <c r="AH20" s="430"/>
      <c r="AI20" s="431"/>
      <c r="AJ20" s="431"/>
      <c r="AK20" s="430">
        <v>0</v>
      </c>
      <c r="AL20" s="434"/>
      <c r="AM20" s="430"/>
      <c r="AN20" s="431"/>
      <c r="AO20" s="431"/>
      <c r="AP20" s="430">
        <v>0</v>
      </c>
      <c r="AQ20" s="434"/>
      <c r="AR20" s="430"/>
      <c r="AS20" s="431"/>
      <c r="AT20" s="431"/>
      <c r="AU20" s="430">
        <v>0</v>
      </c>
      <c r="AV20" s="434"/>
      <c r="AW20" s="430"/>
      <c r="AX20" s="431"/>
      <c r="AY20" s="431"/>
      <c r="AZ20" s="430">
        <v>0</v>
      </c>
      <c r="BA20" s="434"/>
      <c r="BB20" s="430"/>
      <c r="BC20" s="431"/>
      <c r="BD20" s="431"/>
      <c r="BE20" s="430">
        <v>0</v>
      </c>
      <c r="BF20" s="434"/>
      <c r="BG20" s="430"/>
      <c r="BH20" s="431"/>
      <c r="BI20" s="431"/>
      <c r="BJ20" s="430">
        <v>0</v>
      </c>
      <c r="BK20" s="434"/>
      <c r="BL20" s="430"/>
      <c r="BM20" s="431"/>
      <c r="BN20" s="431"/>
      <c r="BO20" s="430">
        <v>0</v>
      </c>
      <c r="BP20" s="434"/>
      <c r="BQ20" s="430"/>
      <c r="BR20" s="431"/>
      <c r="BS20" s="431"/>
      <c r="BT20" s="430">
        <f>SUM(L20:BO20)</f>
        <v>3</v>
      </c>
      <c r="BU20" s="434"/>
      <c r="BV20" s="430"/>
      <c r="BW20" s="8"/>
      <c r="BX20" s="9"/>
      <c r="BY20" s="9"/>
    </row>
    <row r="21" spans="4:77" ht="12.75" customHeight="1" x14ac:dyDescent="0.35">
      <c r="D21" s="8" t="s">
        <v>327</v>
      </c>
      <c r="E21" s="357"/>
      <c r="F21" s="357"/>
      <c r="G21" s="430">
        <v>3500000</v>
      </c>
      <c r="H21" s="434"/>
      <c r="I21" s="430"/>
      <c r="J21" s="431"/>
      <c r="K21" s="431"/>
      <c r="L21" s="430">
        <v>874757</v>
      </c>
      <c r="M21" s="434"/>
      <c r="N21" s="430"/>
      <c r="O21" s="431"/>
      <c r="P21" s="431"/>
      <c r="Q21" s="430">
        <v>1254261</v>
      </c>
      <c r="R21" s="434"/>
      <c r="S21" s="430"/>
      <c r="T21" s="431"/>
      <c r="U21" s="431"/>
      <c r="V21" s="430">
        <v>810873</v>
      </c>
      <c r="W21" s="434"/>
      <c r="X21" s="430"/>
      <c r="Y21" s="431"/>
      <c r="Z21" s="431"/>
      <c r="AA21" s="430">
        <v>0</v>
      </c>
      <c r="AB21" s="434"/>
      <c r="AC21" s="430"/>
      <c r="AD21" s="431"/>
      <c r="AE21" s="431"/>
      <c r="AF21" s="430">
        <v>0</v>
      </c>
      <c r="AG21" s="434"/>
      <c r="AH21" s="430"/>
      <c r="AI21" s="431"/>
      <c r="AJ21" s="431"/>
      <c r="AK21" s="430">
        <v>0</v>
      </c>
      <c r="AL21" s="434"/>
      <c r="AM21" s="430"/>
      <c r="AN21" s="431"/>
      <c r="AO21" s="431"/>
      <c r="AP21" s="430">
        <v>0</v>
      </c>
      <c r="AQ21" s="434"/>
      <c r="AR21" s="430"/>
      <c r="AS21" s="431"/>
      <c r="AT21" s="431"/>
      <c r="AU21" s="430">
        <v>0</v>
      </c>
      <c r="AV21" s="434"/>
      <c r="AW21" s="430"/>
      <c r="AX21" s="431"/>
      <c r="AY21" s="431"/>
      <c r="AZ21" s="430">
        <v>0</v>
      </c>
      <c r="BA21" s="434"/>
      <c r="BB21" s="430"/>
      <c r="BC21" s="431"/>
      <c r="BD21" s="431"/>
      <c r="BE21" s="430">
        <v>0</v>
      </c>
      <c r="BF21" s="434"/>
      <c r="BG21" s="430"/>
      <c r="BH21" s="431"/>
      <c r="BI21" s="431"/>
      <c r="BJ21" s="430">
        <v>0</v>
      </c>
      <c r="BK21" s="434"/>
      <c r="BL21" s="430"/>
      <c r="BM21" s="431"/>
      <c r="BN21" s="431"/>
      <c r="BO21" s="430">
        <v>0</v>
      </c>
      <c r="BP21" s="434"/>
      <c r="BQ21" s="430"/>
      <c r="BR21" s="431"/>
      <c r="BS21" s="431"/>
      <c r="BT21" s="430">
        <f>SUM(L21:BO21)</f>
        <v>2939891</v>
      </c>
      <c r="BU21" s="434"/>
      <c r="BV21" s="430"/>
      <c r="BW21" s="8"/>
      <c r="BX21" s="9"/>
      <c r="BY21" s="9"/>
    </row>
    <row r="22" spans="4:77" x14ac:dyDescent="0.35">
      <c r="D22" s="8" t="s">
        <v>404</v>
      </c>
      <c r="E22" s="357"/>
      <c r="F22" s="375"/>
      <c r="G22" s="442">
        <v>0</v>
      </c>
      <c r="H22" s="443"/>
      <c r="I22" s="430"/>
      <c r="J22" s="431"/>
      <c r="K22" s="444"/>
      <c r="L22" s="442">
        <v>0</v>
      </c>
      <c r="M22" s="443"/>
      <c r="N22" s="430"/>
      <c r="O22" s="431"/>
      <c r="P22" s="444"/>
      <c r="Q22" s="442">
        <v>0</v>
      </c>
      <c r="R22" s="443"/>
      <c r="S22" s="430"/>
      <c r="T22" s="431"/>
      <c r="U22" s="444"/>
      <c r="V22" s="442">
        <v>0</v>
      </c>
      <c r="W22" s="443"/>
      <c r="X22" s="430"/>
      <c r="Y22" s="431"/>
      <c r="Z22" s="444"/>
      <c r="AA22" s="442">
        <v>0</v>
      </c>
      <c r="AB22" s="443"/>
      <c r="AC22" s="430"/>
      <c r="AD22" s="431"/>
      <c r="AE22" s="444"/>
      <c r="AF22" s="442">
        <v>0</v>
      </c>
      <c r="AG22" s="443"/>
      <c r="AH22" s="430"/>
      <c r="AI22" s="431"/>
      <c r="AJ22" s="444"/>
      <c r="AK22" s="442">
        <v>0</v>
      </c>
      <c r="AL22" s="443"/>
      <c r="AM22" s="430"/>
      <c r="AN22" s="431"/>
      <c r="AO22" s="444"/>
      <c r="AP22" s="442">
        <v>0</v>
      </c>
      <c r="AQ22" s="443"/>
      <c r="AR22" s="430"/>
      <c r="AS22" s="431"/>
      <c r="AT22" s="444"/>
      <c r="AU22" s="442">
        <v>0</v>
      </c>
      <c r="AV22" s="443"/>
      <c r="AW22" s="430"/>
      <c r="AX22" s="431"/>
      <c r="AY22" s="444"/>
      <c r="AZ22" s="442">
        <v>0</v>
      </c>
      <c r="BA22" s="443"/>
      <c r="BB22" s="430"/>
      <c r="BC22" s="431"/>
      <c r="BD22" s="444"/>
      <c r="BE22" s="442">
        <v>0</v>
      </c>
      <c r="BF22" s="443"/>
      <c r="BG22" s="430"/>
      <c r="BH22" s="431"/>
      <c r="BI22" s="444"/>
      <c r="BJ22" s="442">
        <v>0</v>
      </c>
      <c r="BK22" s="443"/>
      <c r="BL22" s="430"/>
      <c r="BM22" s="431"/>
      <c r="BN22" s="444"/>
      <c r="BO22" s="442">
        <v>0</v>
      </c>
      <c r="BP22" s="443"/>
      <c r="BQ22" s="430"/>
      <c r="BR22" s="431"/>
      <c r="BS22" s="444"/>
      <c r="BT22" s="442">
        <f>SUM(L22:BO22)</f>
        <v>0</v>
      </c>
      <c r="BU22" s="443"/>
      <c r="BV22" s="430"/>
      <c r="BW22" s="8"/>
      <c r="BX22" s="9"/>
      <c r="BY22" s="9"/>
    </row>
    <row r="23" spans="4:77" x14ac:dyDescent="0.35">
      <c r="D23" s="8"/>
      <c r="E23" s="357"/>
      <c r="G23" s="430"/>
      <c r="H23" s="430"/>
      <c r="I23" s="430"/>
      <c r="J23" s="431"/>
      <c r="K23" s="430"/>
      <c r="L23" s="430"/>
      <c r="M23" s="430"/>
      <c r="N23" s="430"/>
      <c r="O23" s="431"/>
      <c r="P23" s="430"/>
      <c r="Q23" s="430"/>
      <c r="R23" s="430"/>
      <c r="S23" s="430"/>
      <c r="T23" s="431"/>
      <c r="U23" s="430"/>
      <c r="V23" s="430"/>
      <c r="W23" s="430"/>
      <c r="X23" s="430"/>
      <c r="Y23" s="431"/>
      <c r="Z23" s="430"/>
      <c r="AA23" s="430"/>
      <c r="AB23" s="430"/>
      <c r="AC23" s="430"/>
      <c r="AD23" s="431"/>
      <c r="AE23" s="430"/>
      <c r="AF23" s="430"/>
      <c r="AG23" s="430"/>
      <c r="AH23" s="430"/>
      <c r="AI23" s="431"/>
      <c r="AJ23" s="430"/>
      <c r="AK23" s="430"/>
      <c r="AL23" s="430"/>
      <c r="AM23" s="430"/>
      <c r="AN23" s="431"/>
      <c r="AO23" s="430"/>
      <c r="AP23" s="430"/>
      <c r="AQ23" s="430"/>
      <c r="AR23" s="430"/>
      <c r="AS23" s="431"/>
      <c r="AT23" s="430"/>
      <c r="AU23" s="430"/>
      <c r="AV23" s="430"/>
      <c r="AW23" s="430"/>
      <c r="AX23" s="431"/>
      <c r="AY23" s="430"/>
      <c r="AZ23" s="430"/>
      <c r="BA23" s="430"/>
      <c r="BB23" s="430"/>
      <c r="BC23" s="431"/>
      <c r="BD23" s="430"/>
      <c r="BE23" s="430"/>
      <c r="BF23" s="430"/>
      <c r="BG23" s="430"/>
      <c r="BH23" s="431"/>
      <c r="BI23" s="430"/>
      <c r="BJ23" s="430"/>
      <c r="BK23" s="430"/>
      <c r="BL23" s="430"/>
      <c r="BM23" s="431"/>
      <c r="BN23" s="430"/>
      <c r="BO23" s="430"/>
      <c r="BP23" s="430"/>
      <c r="BQ23" s="430"/>
      <c r="BR23" s="431"/>
      <c r="BS23" s="430"/>
      <c r="BT23" s="430"/>
      <c r="BU23" s="430"/>
      <c r="BV23" s="430"/>
      <c r="BW23" s="8"/>
      <c r="BX23" s="9"/>
      <c r="BY23" s="9"/>
    </row>
    <row r="24" spans="4:77" s="9" customFormat="1" x14ac:dyDescent="0.35">
      <c r="D24" s="57" t="s">
        <v>329</v>
      </c>
      <c r="E24" s="109"/>
      <c r="G24" s="425">
        <f>SUM(G25:G26)</f>
        <v>128587000</v>
      </c>
      <c r="H24" s="425"/>
      <c r="I24" s="425"/>
      <c r="J24" s="426"/>
      <c r="K24" s="425"/>
      <c r="L24" s="425">
        <f>SUM(L25:L26)</f>
        <v>0</v>
      </c>
      <c r="M24" s="425"/>
      <c r="N24" s="425"/>
      <c r="O24" s="426"/>
      <c r="P24" s="425"/>
      <c r="Q24" s="425">
        <f>SUM(Q25:Q26)</f>
        <v>0</v>
      </c>
      <c r="R24" s="425"/>
      <c r="S24" s="425"/>
      <c r="T24" s="426"/>
      <c r="U24" s="425"/>
      <c r="V24" s="425">
        <f>SUM(V25:V26)</f>
        <v>0</v>
      </c>
      <c r="W24" s="425"/>
      <c r="X24" s="425"/>
      <c r="Y24" s="426"/>
      <c r="Z24" s="425"/>
      <c r="AA24" s="425">
        <f>SUM(AA25:AA26)</f>
        <v>0</v>
      </c>
      <c r="AB24" s="425"/>
      <c r="AC24" s="425"/>
      <c r="AD24" s="426"/>
      <c r="AE24" s="425"/>
      <c r="AF24" s="425">
        <f>SUM(AF25:AF26)</f>
        <v>0</v>
      </c>
      <c r="AG24" s="425"/>
      <c r="AH24" s="425"/>
      <c r="AI24" s="426"/>
      <c r="AJ24" s="425"/>
      <c r="AK24" s="425">
        <f>SUM(AK25:AK26)</f>
        <v>0</v>
      </c>
      <c r="AL24" s="425"/>
      <c r="AM24" s="425"/>
      <c r="AN24" s="426"/>
      <c r="AO24" s="425"/>
      <c r="AP24" s="425">
        <f>SUM(AP25:AP26)</f>
        <v>0</v>
      </c>
      <c r="AQ24" s="425"/>
      <c r="AR24" s="425"/>
      <c r="AS24" s="426"/>
      <c r="AT24" s="425"/>
      <c r="AU24" s="425">
        <f>SUM(AU25:AU26)</f>
        <v>0</v>
      </c>
      <c r="AV24" s="425"/>
      <c r="AW24" s="425"/>
      <c r="AX24" s="426"/>
      <c r="AY24" s="425"/>
      <c r="AZ24" s="425">
        <f>SUM(AZ25:AZ26)</f>
        <v>0</v>
      </c>
      <c r="BA24" s="425"/>
      <c r="BB24" s="425"/>
      <c r="BC24" s="426"/>
      <c r="BD24" s="425"/>
      <c r="BE24" s="425">
        <f>SUM(BE25:BE26)</f>
        <v>0</v>
      </c>
      <c r="BF24" s="425"/>
      <c r="BG24" s="425"/>
      <c r="BH24" s="426"/>
      <c r="BI24" s="425"/>
      <c r="BJ24" s="425">
        <f>SUM(BJ25:BJ26)</f>
        <v>0</v>
      </c>
      <c r="BK24" s="425"/>
      <c r="BL24" s="425"/>
      <c r="BM24" s="426"/>
      <c r="BN24" s="425"/>
      <c r="BO24" s="425">
        <f>SUM(BO25:BO26)</f>
        <v>0</v>
      </c>
      <c r="BP24" s="425"/>
      <c r="BQ24" s="425"/>
      <c r="BR24" s="426"/>
      <c r="BS24" s="1"/>
      <c r="BT24" s="425">
        <f>SUM(BT25:BT26)</f>
        <v>0</v>
      </c>
      <c r="BU24" s="430"/>
      <c r="BV24" s="425"/>
      <c r="BW24" s="57"/>
    </row>
    <row r="25" spans="4:77" x14ac:dyDescent="0.35">
      <c r="D25" s="8" t="s">
        <v>405</v>
      </c>
      <c r="E25" s="357"/>
      <c r="F25" s="362"/>
      <c r="G25" s="428">
        <f>+G29+G33+G37+G41+G49+G53+G57+G61+G65+G69+G73+G45</f>
        <v>67910000</v>
      </c>
      <c r="H25" s="429"/>
      <c r="I25" s="430"/>
      <c r="J25" s="431"/>
      <c r="K25" s="432"/>
      <c r="L25" s="428">
        <f>+L29+L33+L37+L41+L49+L53+L57+L61+L65+L69+L73+L45</f>
        <v>0</v>
      </c>
      <c r="M25" s="429"/>
      <c r="N25" s="430"/>
      <c r="O25" s="431"/>
      <c r="P25" s="432"/>
      <c r="Q25" s="428">
        <f>+Q29+Q33+Q37+Q41+Q49+Q53+Q57+Q61+Q65+Q69+Q73+Q45</f>
        <v>0</v>
      </c>
      <c r="R25" s="429"/>
      <c r="S25" s="430"/>
      <c r="T25" s="441"/>
      <c r="U25" s="432"/>
      <c r="V25" s="428">
        <f>+V29+V33+V37+V41+V49+V53+V57+V61+V65+V69+V73+V45</f>
        <v>0</v>
      </c>
      <c r="W25" s="429"/>
      <c r="X25" s="430"/>
      <c r="Y25" s="431"/>
      <c r="Z25" s="432"/>
      <c r="AA25" s="428">
        <f>+AA29+AA33+AA37+AA41+AA49+AA53+AA57+AA61+AA65+AA69+AA73+AA45</f>
        <v>0</v>
      </c>
      <c r="AB25" s="429"/>
      <c r="AC25" s="430"/>
      <c r="AD25" s="431"/>
      <c r="AE25" s="432"/>
      <c r="AF25" s="428">
        <f>+AF29+AF33+AF37+AF41+AF49+AF53+AF57+AF61+AF65+AF69+AF73+AF45</f>
        <v>0</v>
      </c>
      <c r="AG25" s="429"/>
      <c r="AH25" s="430"/>
      <c r="AI25" s="431"/>
      <c r="AJ25" s="432"/>
      <c r="AK25" s="428">
        <f>+AK29+AK33+AK37+AK41+AK49+AK53+AK57+AK61+AK65+AK69+AK73+AK45</f>
        <v>0</v>
      </c>
      <c r="AL25" s="429"/>
      <c r="AM25" s="430"/>
      <c r="AN25" s="431"/>
      <c r="AO25" s="432"/>
      <c r="AP25" s="428">
        <f>+AP29+AP33+AP37+AP41+AP49+AP53+AP57+AP61+AP65+AP69+AP73+AP45</f>
        <v>0</v>
      </c>
      <c r="AQ25" s="429"/>
      <c r="AR25" s="430"/>
      <c r="AS25" s="431"/>
      <c r="AT25" s="432"/>
      <c r="AU25" s="428">
        <f>+AU29+AU33+AU37+AU41+AU49+AU53+AU57+AU61+AU65+AU69+AU73+AU45</f>
        <v>0</v>
      </c>
      <c r="AV25" s="429"/>
      <c r="AW25" s="430"/>
      <c r="AX25" s="431"/>
      <c r="AY25" s="432"/>
      <c r="AZ25" s="428">
        <f>+AZ29+AZ33+AZ37+AZ41+AZ49+AZ53+AZ57+AZ61+AZ65+AZ69+AZ73+AZ45</f>
        <v>0</v>
      </c>
      <c r="BA25" s="429"/>
      <c r="BB25" s="430"/>
      <c r="BC25" s="431"/>
      <c r="BD25" s="432"/>
      <c r="BE25" s="428">
        <f>+BE29+BE33+BE37+BE41+BE49+BE53+BE57+BE61+BE65+BE69+BE73+BE45</f>
        <v>0</v>
      </c>
      <c r="BF25" s="429"/>
      <c r="BG25" s="430"/>
      <c r="BH25" s="431"/>
      <c r="BI25" s="432"/>
      <c r="BJ25" s="428">
        <f>+BJ29+BJ33+BJ37+BJ41+BJ49+BJ53+BJ57+BJ61+BJ65+BJ69+BJ73+BJ45</f>
        <v>0</v>
      </c>
      <c r="BK25" s="429"/>
      <c r="BL25" s="430"/>
      <c r="BM25" s="431"/>
      <c r="BN25" s="432"/>
      <c r="BO25" s="428">
        <f>+BO29+BO33+BO37+BO41+BO49+BO53+BO57+BO61+BO65+BO69+BO73+BO45</f>
        <v>0</v>
      </c>
      <c r="BP25" s="429"/>
      <c r="BQ25" s="430"/>
      <c r="BR25" s="431"/>
      <c r="BS25" s="362"/>
      <c r="BT25" s="428">
        <f>+BT29+BT33+BT37+BT41+BT49+BT53+BT57+BT61+BT65+BT69+BT73+BT45</f>
        <v>0</v>
      </c>
      <c r="BU25" s="429"/>
      <c r="BV25" s="430"/>
      <c r="BW25" s="8"/>
      <c r="BX25" s="9"/>
      <c r="BY25" s="9"/>
    </row>
    <row r="26" spans="4:77" x14ac:dyDescent="0.35">
      <c r="D26" s="8" t="s">
        <v>333</v>
      </c>
      <c r="E26" s="357"/>
      <c r="F26" s="375"/>
      <c r="G26" s="442">
        <f>+G30+G34+G38+G42+G50+G54+G58+G62+G66+G70+G74+G46</f>
        <v>60677000</v>
      </c>
      <c r="H26" s="443"/>
      <c r="I26" s="430"/>
      <c r="J26" s="431"/>
      <c r="K26" s="444"/>
      <c r="L26" s="442">
        <f>+L30+L34+L38+L42+L50+L54+L58+L62+L66+L70+L74+L46</f>
        <v>0</v>
      </c>
      <c r="M26" s="443"/>
      <c r="N26" s="430"/>
      <c r="O26" s="431"/>
      <c r="P26" s="444"/>
      <c r="Q26" s="442">
        <f>+Q30+Q34+Q38+Q42+Q50+Q54+Q58+Q62+Q66+Q70+Q74+Q46</f>
        <v>0</v>
      </c>
      <c r="R26" s="443"/>
      <c r="S26" s="430"/>
      <c r="T26" s="441"/>
      <c r="U26" s="444"/>
      <c r="V26" s="442">
        <f>+V30+V34+V38+V42+V50+V54+V58+V62+V66+V70+V74+V46</f>
        <v>0</v>
      </c>
      <c r="W26" s="443"/>
      <c r="X26" s="430"/>
      <c r="Y26" s="431"/>
      <c r="Z26" s="444"/>
      <c r="AA26" s="442">
        <f>+AA30+AA34+AA38+AA42+AA50+AA54+AA58+AA62+AA66+AA70+AA74+AA46</f>
        <v>0</v>
      </c>
      <c r="AB26" s="443"/>
      <c r="AC26" s="430"/>
      <c r="AD26" s="431"/>
      <c r="AE26" s="444"/>
      <c r="AF26" s="442">
        <f>+AF30+AF34+AF38+AF42+AF50+AF54+AF58+AF62+AF66+AF70+AF74+AF46</f>
        <v>0</v>
      </c>
      <c r="AG26" s="443"/>
      <c r="AH26" s="430"/>
      <c r="AI26" s="431"/>
      <c r="AJ26" s="444"/>
      <c r="AK26" s="442">
        <f>+AK30+AK34+AK38+AK42+AK50+AK54+AK58+AK62+AK66+AK70+AK74+AK46</f>
        <v>0</v>
      </c>
      <c r="AL26" s="443"/>
      <c r="AM26" s="430"/>
      <c r="AN26" s="431"/>
      <c r="AO26" s="444"/>
      <c r="AP26" s="442">
        <f>+AP30+AP34+AP38+AP42+AP50+AP54+AP58+AP62+AP66+AP70+AP74+AP46</f>
        <v>0</v>
      </c>
      <c r="AQ26" s="443"/>
      <c r="AR26" s="430"/>
      <c r="AS26" s="431"/>
      <c r="AT26" s="444"/>
      <c r="AU26" s="442">
        <f>+AU30+AU34+AU38+AU42+AU50+AU54+AU58+AU62+AU66+AU70+AU74+AU46</f>
        <v>0</v>
      </c>
      <c r="AV26" s="443"/>
      <c r="AW26" s="430"/>
      <c r="AX26" s="431"/>
      <c r="AY26" s="444"/>
      <c r="AZ26" s="442">
        <f>+AZ30+AZ34+AZ38+AZ42+AZ50+AZ54+AZ58+AZ62+AZ66+AZ70+AZ74+AZ46</f>
        <v>0</v>
      </c>
      <c r="BA26" s="443"/>
      <c r="BB26" s="430"/>
      <c r="BC26" s="431"/>
      <c r="BD26" s="444"/>
      <c r="BE26" s="442">
        <f>+BE30+BE34+BE38+BE42+BE50+BE54+BE58+BE62+BE66+BE70+BE74+BE46</f>
        <v>0</v>
      </c>
      <c r="BF26" s="443"/>
      <c r="BG26" s="430"/>
      <c r="BH26" s="431"/>
      <c r="BI26" s="444"/>
      <c r="BJ26" s="442">
        <f>+BJ30+BJ34+BJ38+BJ42+BJ50+BJ54+BJ58+BJ62+BJ66+BJ70+BJ74+BJ46</f>
        <v>0</v>
      </c>
      <c r="BK26" s="443"/>
      <c r="BL26" s="430"/>
      <c r="BM26" s="431"/>
      <c r="BN26" s="444"/>
      <c r="BO26" s="442">
        <f>+BO30+BO34+BO38+BO42+BO50+BO54+BO58+BO62+BO66+BO70+BO74+BO46</f>
        <v>0</v>
      </c>
      <c r="BP26" s="443"/>
      <c r="BQ26" s="430"/>
      <c r="BR26" s="431"/>
      <c r="BS26" s="375"/>
      <c r="BT26" s="442">
        <f>+BT30+BT34+BT38+BT42+BT50+BT54+BT58+BT62+BT66+BT70+BT74+BT46</f>
        <v>0</v>
      </c>
      <c r="BU26" s="443"/>
      <c r="BV26" s="430"/>
      <c r="BW26" s="8"/>
      <c r="BX26" s="9"/>
      <c r="BY26" s="9"/>
    </row>
    <row r="27" spans="4:77" x14ac:dyDescent="0.35">
      <c r="D27" s="8"/>
      <c r="E27" s="357"/>
      <c r="G27" s="430"/>
      <c r="H27" s="430"/>
      <c r="I27" s="430"/>
      <c r="J27" s="431"/>
      <c r="K27" s="430"/>
      <c r="L27" s="430"/>
      <c r="M27" s="430"/>
      <c r="N27" s="430"/>
      <c r="O27" s="431"/>
      <c r="P27" s="430"/>
      <c r="Q27" s="430"/>
      <c r="R27" s="430"/>
      <c r="S27" s="430"/>
      <c r="T27" s="431"/>
      <c r="U27" s="430"/>
      <c r="V27" s="430"/>
      <c r="W27" s="430"/>
      <c r="X27" s="430"/>
      <c r="Y27" s="431"/>
      <c r="Z27" s="430"/>
      <c r="AA27" s="430"/>
      <c r="AB27" s="430"/>
      <c r="AC27" s="430"/>
      <c r="AD27" s="431"/>
      <c r="AE27" s="430"/>
      <c r="AF27" s="430"/>
      <c r="AG27" s="430"/>
      <c r="AH27" s="430"/>
      <c r="AI27" s="431"/>
      <c r="AJ27" s="430"/>
      <c r="AK27" s="430"/>
      <c r="AL27" s="430"/>
      <c r="AM27" s="430"/>
      <c r="AN27" s="431"/>
      <c r="AO27" s="430"/>
      <c r="AP27" s="430"/>
      <c r="AQ27" s="430"/>
      <c r="AR27" s="430"/>
      <c r="AS27" s="431"/>
      <c r="AT27" s="430"/>
      <c r="AU27" s="430"/>
      <c r="AV27" s="430"/>
      <c r="AW27" s="430"/>
      <c r="AX27" s="431"/>
      <c r="AY27" s="430"/>
      <c r="AZ27" s="430"/>
      <c r="BA27" s="430"/>
      <c r="BB27" s="430"/>
      <c r="BC27" s="431"/>
      <c r="BD27" s="430"/>
      <c r="BE27" s="430"/>
      <c r="BF27" s="430"/>
      <c r="BG27" s="430"/>
      <c r="BH27" s="431"/>
      <c r="BI27" s="430"/>
      <c r="BJ27" s="430"/>
      <c r="BK27" s="430"/>
      <c r="BL27" s="430"/>
      <c r="BM27" s="431"/>
      <c r="BN27" s="430"/>
      <c r="BO27" s="430"/>
      <c r="BP27" s="430"/>
      <c r="BQ27" s="430"/>
      <c r="BR27" s="431"/>
      <c r="BT27" s="430"/>
      <c r="BU27" s="430"/>
      <c r="BV27" s="430"/>
      <c r="BW27" s="8"/>
      <c r="BX27" s="9"/>
      <c r="BY27" s="9"/>
    </row>
    <row r="28" spans="4:77" ht="12.75" customHeight="1" x14ac:dyDescent="0.35">
      <c r="D28" s="446" t="s">
        <v>406</v>
      </c>
      <c r="E28" s="357"/>
      <c r="G28" s="430">
        <f>SUM(G29:G30)</f>
        <v>0</v>
      </c>
      <c r="H28" s="430"/>
      <c r="I28" s="430"/>
      <c r="J28" s="431"/>
      <c r="L28" s="430">
        <f>SUM(L29:L30)</f>
        <v>0</v>
      </c>
      <c r="M28" s="430"/>
      <c r="N28" s="430"/>
      <c r="O28" s="431"/>
      <c r="Q28" s="430">
        <f>SUM(Q29:Q30)</f>
        <v>0</v>
      </c>
      <c r="R28" s="430"/>
      <c r="S28" s="430"/>
      <c r="T28" s="431"/>
      <c r="V28" s="430">
        <f>SUM(V29:V30)</f>
        <v>0</v>
      </c>
      <c r="W28" s="430"/>
      <c r="X28" s="430"/>
      <c r="Y28" s="431"/>
      <c r="AA28" s="430">
        <f>SUM(AA29:AA30)</f>
        <v>0</v>
      </c>
      <c r="AB28" s="430"/>
      <c r="AC28" s="430"/>
      <c r="AD28" s="431"/>
      <c r="AF28" s="430">
        <f>SUM(AF29:AF30)</f>
        <v>0</v>
      </c>
      <c r="AG28" s="430"/>
      <c r="AH28" s="430"/>
      <c r="AI28" s="431"/>
      <c r="AK28" s="430">
        <f>SUM(AK29:AK30)</f>
        <v>0</v>
      </c>
      <c r="AL28" s="430"/>
      <c r="AM28" s="430"/>
      <c r="AN28" s="431"/>
      <c r="AP28" s="430">
        <f>SUM(AP29:AP30)</f>
        <v>0</v>
      </c>
      <c r="AQ28" s="430"/>
      <c r="AR28" s="430"/>
      <c r="AS28" s="431"/>
      <c r="AU28" s="430">
        <f>SUM(AU29:AU30)</f>
        <v>0</v>
      </c>
      <c r="AV28" s="430"/>
      <c r="AW28" s="430"/>
      <c r="AX28" s="431"/>
      <c r="AZ28" s="430">
        <f>SUM(AZ29:AZ30)</f>
        <v>0</v>
      </c>
      <c r="BA28" s="430"/>
      <c r="BB28" s="430"/>
      <c r="BC28" s="431"/>
      <c r="BE28" s="430">
        <f>SUM(BE29:BE30)</f>
        <v>0</v>
      </c>
      <c r="BF28" s="430"/>
      <c r="BG28" s="430"/>
      <c r="BH28" s="431"/>
      <c r="BJ28" s="430">
        <f>SUM(BJ29:BJ30)</f>
        <v>0</v>
      </c>
      <c r="BK28" s="430"/>
      <c r="BL28" s="430"/>
      <c r="BM28" s="431"/>
      <c r="BO28" s="430">
        <f>SUM(BO29:BO30)</f>
        <v>0</v>
      </c>
      <c r="BP28" s="430"/>
      <c r="BQ28" s="430"/>
      <c r="BR28" s="431"/>
      <c r="BT28" s="442">
        <f>SUM(BT29:BT30)</f>
        <v>0</v>
      </c>
      <c r="BU28" s="430"/>
      <c r="BV28" s="430"/>
      <c r="BW28" s="8"/>
      <c r="BX28" s="9"/>
      <c r="BY28" s="9"/>
    </row>
    <row r="29" spans="4:77" ht="12.75" customHeight="1" x14ac:dyDescent="0.35">
      <c r="D29" s="446" t="s">
        <v>405</v>
      </c>
      <c r="E29" s="357"/>
      <c r="F29" s="362"/>
      <c r="G29" s="428">
        <v>0</v>
      </c>
      <c r="H29" s="429"/>
      <c r="I29" s="430"/>
      <c r="J29" s="431"/>
      <c r="K29" s="362"/>
      <c r="L29" s="428">
        <v>0</v>
      </c>
      <c r="M29" s="429"/>
      <c r="N29" s="430"/>
      <c r="O29" s="431"/>
      <c r="P29" s="362"/>
      <c r="Q29" s="428">
        <v>0</v>
      </c>
      <c r="R29" s="429"/>
      <c r="S29" s="430"/>
      <c r="T29" s="431"/>
      <c r="U29" s="362"/>
      <c r="V29" s="428">
        <v>0</v>
      </c>
      <c r="W29" s="429"/>
      <c r="X29" s="430"/>
      <c r="Y29" s="431"/>
      <c r="Z29" s="362"/>
      <c r="AA29" s="428">
        <v>0</v>
      </c>
      <c r="AB29" s="429"/>
      <c r="AC29" s="430"/>
      <c r="AD29" s="431"/>
      <c r="AE29" s="362"/>
      <c r="AF29" s="428">
        <v>0</v>
      </c>
      <c r="AG29" s="429"/>
      <c r="AH29" s="430"/>
      <c r="AI29" s="431"/>
      <c r="AJ29" s="362"/>
      <c r="AK29" s="428">
        <v>0</v>
      </c>
      <c r="AL29" s="429"/>
      <c r="AM29" s="430"/>
      <c r="AN29" s="431"/>
      <c r="AO29" s="362"/>
      <c r="AP29" s="428">
        <v>0</v>
      </c>
      <c r="AQ29" s="429"/>
      <c r="AR29" s="430"/>
      <c r="AS29" s="431"/>
      <c r="AT29" s="362"/>
      <c r="AU29" s="428">
        <v>0</v>
      </c>
      <c r="AV29" s="429"/>
      <c r="AW29" s="430"/>
      <c r="AX29" s="431"/>
      <c r="AY29" s="362"/>
      <c r="AZ29" s="428">
        <v>0</v>
      </c>
      <c r="BA29" s="429"/>
      <c r="BB29" s="430"/>
      <c r="BC29" s="431"/>
      <c r="BD29" s="362"/>
      <c r="BE29" s="428">
        <v>0</v>
      </c>
      <c r="BF29" s="429"/>
      <c r="BG29" s="430"/>
      <c r="BH29" s="431"/>
      <c r="BI29" s="362"/>
      <c r="BJ29" s="428">
        <v>0</v>
      </c>
      <c r="BK29" s="429"/>
      <c r="BL29" s="430"/>
      <c r="BM29" s="431"/>
      <c r="BN29" s="362"/>
      <c r="BO29" s="428">
        <v>0</v>
      </c>
      <c r="BP29" s="429"/>
      <c r="BQ29" s="430"/>
      <c r="BR29" s="431"/>
      <c r="BS29" s="362"/>
      <c r="BT29" s="430">
        <f>SUM(L29:BO29)</f>
        <v>0</v>
      </c>
      <c r="BU29" s="429"/>
      <c r="BV29" s="430"/>
      <c r="BW29" s="8"/>
      <c r="BX29" s="9"/>
      <c r="BY29" s="9"/>
    </row>
    <row r="30" spans="4:77" ht="12.75" customHeight="1" x14ac:dyDescent="0.35">
      <c r="D30" s="8" t="s">
        <v>333</v>
      </c>
      <c r="E30" s="357"/>
      <c r="F30" s="375"/>
      <c r="G30" s="442">
        <v>0</v>
      </c>
      <c r="H30" s="443"/>
      <c r="I30" s="430"/>
      <c r="J30" s="431"/>
      <c r="K30" s="375"/>
      <c r="L30" s="442">
        <v>0</v>
      </c>
      <c r="M30" s="443"/>
      <c r="N30" s="430"/>
      <c r="O30" s="431"/>
      <c r="P30" s="375"/>
      <c r="Q30" s="442">
        <v>0</v>
      </c>
      <c r="R30" s="443"/>
      <c r="S30" s="430"/>
      <c r="T30" s="431"/>
      <c r="U30" s="375"/>
      <c r="V30" s="442">
        <v>0</v>
      </c>
      <c r="W30" s="443"/>
      <c r="X30" s="430"/>
      <c r="Y30" s="431"/>
      <c r="Z30" s="375"/>
      <c r="AA30" s="442">
        <v>0</v>
      </c>
      <c r="AB30" s="443"/>
      <c r="AC30" s="430"/>
      <c r="AD30" s="431"/>
      <c r="AE30" s="375"/>
      <c r="AF30" s="442">
        <v>0</v>
      </c>
      <c r="AG30" s="443"/>
      <c r="AH30" s="430"/>
      <c r="AI30" s="431"/>
      <c r="AJ30" s="375"/>
      <c r="AK30" s="442">
        <v>0</v>
      </c>
      <c r="AL30" s="443"/>
      <c r="AM30" s="430"/>
      <c r="AN30" s="431"/>
      <c r="AO30" s="375"/>
      <c r="AP30" s="442">
        <v>0</v>
      </c>
      <c r="AQ30" s="443"/>
      <c r="AR30" s="430"/>
      <c r="AS30" s="431"/>
      <c r="AT30" s="375"/>
      <c r="AU30" s="442">
        <v>0</v>
      </c>
      <c r="AV30" s="443"/>
      <c r="AW30" s="430"/>
      <c r="AX30" s="431"/>
      <c r="AY30" s="375"/>
      <c r="AZ30" s="442">
        <v>0</v>
      </c>
      <c r="BA30" s="443"/>
      <c r="BB30" s="430"/>
      <c r="BC30" s="431"/>
      <c r="BD30" s="375"/>
      <c r="BE30" s="442">
        <v>0</v>
      </c>
      <c r="BF30" s="443"/>
      <c r="BG30" s="430"/>
      <c r="BH30" s="431"/>
      <c r="BI30" s="375"/>
      <c r="BJ30" s="442">
        <v>0</v>
      </c>
      <c r="BK30" s="443"/>
      <c r="BL30" s="430"/>
      <c r="BM30" s="431"/>
      <c r="BN30" s="375"/>
      <c r="BO30" s="442">
        <v>0</v>
      </c>
      <c r="BP30" s="443"/>
      <c r="BQ30" s="430"/>
      <c r="BR30" s="431"/>
      <c r="BS30" s="375"/>
      <c r="BT30" s="442">
        <f>SUM(L30:BO30)</f>
        <v>0</v>
      </c>
      <c r="BU30" s="443"/>
      <c r="BV30" s="430"/>
      <c r="BW30" s="8"/>
      <c r="BX30" s="9"/>
      <c r="BY30" s="9"/>
    </row>
    <row r="31" spans="4:77" x14ac:dyDescent="0.35">
      <c r="D31" s="8"/>
      <c r="E31" s="357"/>
      <c r="G31" s="430"/>
      <c r="H31" s="430"/>
      <c r="I31" s="430"/>
      <c r="J31" s="431"/>
      <c r="K31" s="430"/>
      <c r="L31" s="430"/>
      <c r="M31" s="430"/>
      <c r="N31" s="430"/>
      <c r="O31" s="431"/>
      <c r="P31" s="430"/>
      <c r="Q31" s="430"/>
      <c r="R31" s="430"/>
      <c r="S31" s="430"/>
      <c r="T31" s="431"/>
      <c r="U31" s="430"/>
      <c r="V31" s="430"/>
      <c r="W31" s="430"/>
      <c r="X31" s="430"/>
      <c r="Y31" s="431"/>
      <c r="Z31" s="430"/>
      <c r="AA31" s="430"/>
      <c r="AB31" s="430"/>
      <c r="AC31" s="430"/>
      <c r="AD31" s="431"/>
      <c r="AE31" s="430"/>
      <c r="AF31" s="430"/>
      <c r="AG31" s="430"/>
      <c r="AH31" s="430"/>
      <c r="AI31" s="431"/>
      <c r="AJ31" s="430"/>
      <c r="AK31" s="430"/>
      <c r="AL31" s="430"/>
      <c r="AM31" s="430"/>
      <c r="AN31" s="431"/>
      <c r="AO31" s="430"/>
      <c r="AP31" s="430"/>
      <c r="AQ31" s="430"/>
      <c r="AR31" s="430"/>
      <c r="AS31" s="431"/>
      <c r="AT31" s="430"/>
      <c r="AU31" s="430"/>
      <c r="AV31" s="430"/>
      <c r="AW31" s="430"/>
      <c r="AX31" s="431"/>
      <c r="AY31" s="430"/>
      <c r="AZ31" s="430"/>
      <c r="BA31" s="430"/>
      <c r="BB31" s="430"/>
      <c r="BC31" s="431"/>
      <c r="BD31" s="430"/>
      <c r="BE31" s="430"/>
      <c r="BF31" s="430"/>
      <c r="BG31" s="430"/>
      <c r="BH31" s="431"/>
      <c r="BI31" s="430"/>
      <c r="BJ31" s="430"/>
      <c r="BK31" s="430"/>
      <c r="BL31" s="430"/>
      <c r="BM31" s="431"/>
      <c r="BN31" s="430"/>
      <c r="BO31" s="430"/>
      <c r="BP31" s="430"/>
      <c r="BQ31" s="430"/>
      <c r="BR31" s="431"/>
      <c r="BS31" s="430"/>
      <c r="BT31" s="430"/>
      <c r="BU31" s="430"/>
      <c r="BV31" s="430"/>
      <c r="BW31" s="8"/>
      <c r="BX31" s="9"/>
      <c r="BY31" s="9"/>
    </row>
    <row r="32" spans="4:77" x14ac:dyDescent="0.35">
      <c r="D32" s="8" t="s">
        <v>407</v>
      </c>
      <c r="E32" s="357"/>
      <c r="G32" s="430">
        <f>SUM(G33:G34)</f>
        <v>128587000</v>
      </c>
      <c r="H32" s="430"/>
      <c r="I32" s="430"/>
      <c r="J32" s="431"/>
      <c r="L32" s="430">
        <f>SUM(L33:L34)</f>
        <v>0</v>
      </c>
      <c r="M32" s="430"/>
      <c r="N32" s="430"/>
      <c r="O32" s="431"/>
      <c r="Q32" s="430">
        <f>SUM(Q33:Q34)</f>
        <v>0</v>
      </c>
      <c r="R32" s="430"/>
      <c r="S32" s="430"/>
      <c r="T32" s="431"/>
      <c r="V32" s="430">
        <f>SUM(V33:V34)</f>
        <v>0</v>
      </c>
      <c r="W32" s="430"/>
      <c r="X32" s="430"/>
      <c r="Y32" s="431"/>
      <c r="AA32" s="430">
        <f>SUM(AA33:AA34)</f>
        <v>0</v>
      </c>
      <c r="AB32" s="430"/>
      <c r="AC32" s="430"/>
      <c r="AD32" s="431"/>
      <c r="AF32" s="430">
        <f>SUM(AF33:AF34)</f>
        <v>0</v>
      </c>
      <c r="AG32" s="430"/>
      <c r="AH32" s="430"/>
      <c r="AI32" s="431"/>
      <c r="AK32" s="430">
        <f>SUM(AK33:AK34)</f>
        <v>0</v>
      </c>
      <c r="AL32" s="430"/>
      <c r="AM32" s="430"/>
      <c r="AN32" s="431"/>
      <c r="AP32" s="430">
        <f>SUM(AP33:AP34)</f>
        <v>0</v>
      </c>
      <c r="AQ32" s="430"/>
      <c r="AR32" s="430"/>
      <c r="AS32" s="431"/>
      <c r="AU32" s="430">
        <f>SUM(AU33:AU34)</f>
        <v>0</v>
      </c>
      <c r="AV32" s="430"/>
      <c r="AW32" s="430"/>
      <c r="AX32" s="431"/>
      <c r="AZ32" s="430">
        <f>SUM(AZ33:AZ34)</f>
        <v>0</v>
      </c>
      <c r="BA32" s="430"/>
      <c r="BB32" s="430"/>
      <c r="BC32" s="431"/>
      <c r="BE32" s="430">
        <f>SUM(BE33:BE34)</f>
        <v>0</v>
      </c>
      <c r="BF32" s="430"/>
      <c r="BG32" s="430"/>
      <c r="BH32" s="431"/>
      <c r="BJ32" s="430">
        <f>SUM(BJ33:BJ34)</f>
        <v>0</v>
      </c>
      <c r="BK32" s="430"/>
      <c r="BL32" s="430"/>
      <c r="BM32" s="431"/>
      <c r="BO32" s="430">
        <f>SUM(BO33:BO34)</f>
        <v>0</v>
      </c>
      <c r="BP32" s="430"/>
      <c r="BQ32" s="430"/>
      <c r="BR32" s="431"/>
      <c r="BT32" s="430">
        <f>SUM(BT33:BT34)</f>
        <v>0</v>
      </c>
      <c r="BU32" s="430"/>
      <c r="BV32" s="430"/>
      <c r="BW32" s="8"/>
      <c r="BX32" s="9"/>
      <c r="BY32" s="9"/>
    </row>
    <row r="33" spans="4:77" x14ac:dyDescent="0.35">
      <c r="D33" s="8" t="s">
        <v>405</v>
      </c>
      <c r="E33" s="357"/>
      <c r="F33" s="362"/>
      <c r="G33" s="428">
        <v>67910000</v>
      </c>
      <c r="H33" s="429"/>
      <c r="I33" s="430"/>
      <c r="J33" s="431"/>
      <c r="K33" s="362"/>
      <c r="L33" s="428">
        <v>0</v>
      </c>
      <c r="M33" s="429"/>
      <c r="N33" s="430"/>
      <c r="O33" s="431"/>
      <c r="P33" s="362"/>
      <c r="Q33" s="428">
        <v>0</v>
      </c>
      <c r="R33" s="429"/>
      <c r="S33" s="430"/>
      <c r="T33" s="431"/>
      <c r="U33" s="362"/>
      <c r="V33" s="428">
        <v>0</v>
      </c>
      <c r="W33" s="429"/>
      <c r="X33" s="430"/>
      <c r="Y33" s="431"/>
      <c r="Z33" s="362"/>
      <c r="AA33" s="428">
        <v>0</v>
      </c>
      <c r="AB33" s="429"/>
      <c r="AC33" s="430"/>
      <c r="AD33" s="431"/>
      <c r="AE33" s="362"/>
      <c r="AF33" s="428">
        <v>0</v>
      </c>
      <c r="AG33" s="429"/>
      <c r="AH33" s="430"/>
      <c r="AI33" s="431"/>
      <c r="AJ33" s="362"/>
      <c r="AK33" s="428">
        <v>0</v>
      </c>
      <c r="AL33" s="429"/>
      <c r="AM33" s="430"/>
      <c r="AN33" s="431"/>
      <c r="AO33" s="362"/>
      <c r="AP33" s="428">
        <v>0</v>
      </c>
      <c r="AQ33" s="429"/>
      <c r="AR33" s="430"/>
      <c r="AS33" s="431"/>
      <c r="AT33" s="362"/>
      <c r="AU33" s="428">
        <v>0</v>
      </c>
      <c r="AV33" s="429"/>
      <c r="AW33" s="430"/>
      <c r="AX33" s="431"/>
      <c r="AY33" s="362"/>
      <c r="AZ33" s="428">
        <v>0</v>
      </c>
      <c r="BA33" s="429"/>
      <c r="BB33" s="430"/>
      <c r="BC33" s="431"/>
      <c r="BD33" s="362"/>
      <c r="BE33" s="428">
        <v>0</v>
      </c>
      <c r="BF33" s="429"/>
      <c r="BG33" s="430"/>
      <c r="BH33" s="431"/>
      <c r="BI33" s="362"/>
      <c r="BJ33" s="428">
        <v>0</v>
      </c>
      <c r="BK33" s="429"/>
      <c r="BL33" s="430"/>
      <c r="BM33" s="431"/>
      <c r="BN33" s="362"/>
      <c r="BO33" s="428">
        <v>0</v>
      </c>
      <c r="BP33" s="429"/>
      <c r="BQ33" s="430"/>
      <c r="BR33" s="431"/>
      <c r="BS33" s="362"/>
      <c r="BT33" s="428">
        <f>SUM(L33:BO33)</f>
        <v>0</v>
      </c>
      <c r="BU33" s="429"/>
      <c r="BV33" s="430"/>
      <c r="BW33" s="8"/>
      <c r="BX33" s="9"/>
      <c r="BY33" s="9"/>
    </row>
    <row r="34" spans="4:77" x14ac:dyDescent="0.35">
      <c r="D34" s="8" t="s">
        <v>333</v>
      </c>
      <c r="E34" s="357"/>
      <c r="F34" s="375"/>
      <c r="G34" s="442">
        <v>60677000</v>
      </c>
      <c r="H34" s="443"/>
      <c r="I34" s="430"/>
      <c r="J34" s="431"/>
      <c r="K34" s="375"/>
      <c r="L34" s="442">
        <v>0</v>
      </c>
      <c r="M34" s="443"/>
      <c r="N34" s="430"/>
      <c r="O34" s="431"/>
      <c r="P34" s="375"/>
      <c r="Q34" s="442">
        <v>0</v>
      </c>
      <c r="R34" s="443"/>
      <c r="S34" s="430"/>
      <c r="T34" s="431"/>
      <c r="U34" s="375"/>
      <c r="V34" s="442">
        <v>0</v>
      </c>
      <c r="W34" s="443"/>
      <c r="X34" s="430"/>
      <c r="Y34" s="431"/>
      <c r="Z34" s="375"/>
      <c r="AA34" s="442">
        <v>0</v>
      </c>
      <c r="AB34" s="443"/>
      <c r="AC34" s="430"/>
      <c r="AD34" s="431"/>
      <c r="AE34" s="375"/>
      <c r="AF34" s="442">
        <v>0</v>
      </c>
      <c r="AG34" s="443"/>
      <c r="AH34" s="430"/>
      <c r="AI34" s="431"/>
      <c r="AJ34" s="375"/>
      <c r="AK34" s="442">
        <v>0</v>
      </c>
      <c r="AL34" s="443"/>
      <c r="AM34" s="430"/>
      <c r="AN34" s="431"/>
      <c r="AO34" s="375"/>
      <c r="AP34" s="442">
        <v>0</v>
      </c>
      <c r="AQ34" s="443"/>
      <c r="AR34" s="430"/>
      <c r="AS34" s="431"/>
      <c r="AT34" s="375"/>
      <c r="AU34" s="442">
        <v>0</v>
      </c>
      <c r="AV34" s="443"/>
      <c r="AW34" s="430"/>
      <c r="AX34" s="431"/>
      <c r="AY34" s="375"/>
      <c r="AZ34" s="442">
        <v>0</v>
      </c>
      <c r="BA34" s="443"/>
      <c r="BB34" s="430"/>
      <c r="BC34" s="431"/>
      <c r="BD34" s="375"/>
      <c r="BE34" s="442">
        <v>0</v>
      </c>
      <c r="BF34" s="443"/>
      <c r="BG34" s="430"/>
      <c r="BH34" s="431"/>
      <c r="BI34" s="375"/>
      <c r="BJ34" s="442">
        <v>0</v>
      </c>
      <c r="BK34" s="443"/>
      <c r="BL34" s="430"/>
      <c r="BM34" s="431"/>
      <c r="BN34" s="375"/>
      <c r="BO34" s="442">
        <v>0</v>
      </c>
      <c r="BP34" s="443"/>
      <c r="BQ34" s="430"/>
      <c r="BR34" s="431"/>
      <c r="BS34" s="375"/>
      <c r="BT34" s="442">
        <f>SUM(L34:BO34)</f>
        <v>0</v>
      </c>
      <c r="BU34" s="443"/>
      <c r="BV34" s="430"/>
      <c r="BW34" s="8"/>
      <c r="BX34" s="9"/>
      <c r="BY34" s="9"/>
    </row>
    <row r="35" spans="4:77" ht="12.75" hidden="1" customHeight="1" x14ac:dyDescent="0.35">
      <c r="D35" s="8"/>
      <c r="E35" s="357"/>
      <c r="G35" s="430"/>
      <c r="H35" s="430"/>
      <c r="I35" s="430"/>
      <c r="J35" s="431"/>
      <c r="K35" s="430"/>
      <c r="L35" s="430"/>
      <c r="M35" s="430"/>
      <c r="N35" s="430"/>
      <c r="O35" s="431"/>
      <c r="P35" s="430"/>
      <c r="Q35" s="430"/>
      <c r="R35" s="430"/>
      <c r="S35" s="430"/>
      <c r="T35" s="431"/>
      <c r="U35" s="430"/>
      <c r="V35" s="430"/>
      <c r="W35" s="430"/>
      <c r="X35" s="430"/>
      <c r="Y35" s="431"/>
      <c r="Z35" s="430"/>
      <c r="AA35" s="430"/>
      <c r="AB35" s="430"/>
      <c r="AC35" s="430"/>
      <c r="AD35" s="431"/>
      <c r="AE35" s="430"/>
      <c r="AF35" s="430"/>
      <c r="AG35" s="430"/>
      <c r="AH35" s="430"/>
      <c r="AI35" s="431"/>
      <c r="AJ35" s="430"/>
      <c r="AK35" s="430"/>
      <c r="AL35" s="430"/>
      <c r="AM35" s="430"/>
      <c r="AN35" s="431"/>
      <c r="AO35" s="430"/>
      <c r="AP35" s="430"/>
      <c r="AQ35" s="430"/>
      <c r="AR35" s="430"/>
      <c r="AS35" s="431"/>
      <c r="AT35" s="430"/>
      <c r="AU35" s="430"/>
      <c r="AV35" s="430"/>
      <c r="AW35" s="430"/>
      <c r="AX35" s="431"/>
      <c r="AY35" s="430"/>
      <c r="AZ35" s="430"/>
      <c r="BA35" s="430"/>
      <c r="BB35" s="430"/>
      <c r="BC35" s="431"/>
      <c r="BD35" s="430"/>
      <c r="BE35" s="430"/>
      <c r="BF35" s="430"/>
      <c r="BG35" s="430"/>
      <c r="BH35" s="431"/>
      <c r="BI35" s="430"/>
      <c r="BJ35" s="430"/>
      <c r="BK35" s="430"/>
      <c r="BL35" s="430"/>
      <c r="BM35" s="431"/>
      <c r="BN35" s="430"/>
      <c r="BO35" s="430"/>
      <c r="BP35" s="430"/>
      <c r="BQ35" s="430"/>
      <c r="BR35" s="431"/>
      <c r="BS35" s="430"/>
      <c r="BT35" s="430"/>
      <c r="BU35" s="430"/>
      <c r="BV35" s="430"/>
      <c r="BW35" s="8"/>
      <c r="BX35" s="9"/>
      <c r="BY35" s="9"/>
    </row>
    <row r="36" spans="4:77" ht="12.75" hidden="1" customHeight="1" x14ac:dyDescent="0.35">
      <c r="D36" s="8" t="s">
        <v>381</v>
      </c>
      <c r="E36" s="357"/>
      <c r="G36" s="430">
        <f>SUM(G37:G38)</f>
        <v>0</v>
      </c>
      <c r="H36" s="430"/>
      <c r="I36" s="430"/>
      <c r="J36" s="431"/>
      <c r="K36" s="430"/>
      <c r="L36" s="430">
        <f>SUM(L37:L38)</f>
        <v>0</v>
      </c>
      <c r="M36" s="430"/>
      <c r="N36" s="430"/>
      <c r="O36" s="431"/>
      <c r="Q36" s="430">
        <f>SUM(Q37:Q38)</f>
        <v>0</v>
      </c>
      <c r="R36" s="430"/>
      <c r="S36" s="430"/>
      <c r="T36" s="431"/>
      <c r="V36" s="430">
        <f>SUM(V37:V38)</f>
        <v>0</v>
      </c>
      <c r="W36" s="430"/>
      <c r="X36" s="430"/>
      <c r="Y36" s="431"/>
      <c r="AA36" s="430">
        <f>SUM(AA37:AA38)</f>
        <v>0</v>
      </c>
      <c r="AB36" s="430"/>
      <c r="AC36" s="430"/>
      <c r="AD36" s="431"/>
      <c r="AF36" s="430">
        <f>SUM(AF37:AF38)</f>
        <v>0</v>
      </c>
      <c r="AG36" s="430"/>
      <c r="AH36" s="430"/>
      <c r="AI36" s="431"/>
      <c r="AK36" s="430">
        <f>SUM(AK37:AK38)</f>
        <v>0</v>
      </c>
      <c r="AL36" s="430"/>
      <c r="AM36" s="430"/>
      <c r="AN36" s="431"/>
      <c r="AP36" s="430">
        <f>SUM(AP37:AP38)</f>
        <v>0</v>
      </c>
      <c r="AQ36" s="430"/>
      <c r="AR36" s="430"/>
      <c r="AS36" s="431"/>
      <c r="AU36" s="430">
        <f>SUM(AU37:AU38)</f>
        <v>0</v>
      </c>
      <c r="AV36" s="430"/>
      <c r="AW36" s="430"/>
      <c r="AX36" s="431"/>
      <c r="AZ36" s="430">
        <f>SUM(AZ37:AZ38)</f>
        <v>0</v>
      </c>
      <c r="BA36" s="430"/>
      <c r="BB36" s="430"/>
      <c r="BC36" s="431"/>
      <c r="BE36" s="430">
        <f>SUM(BE37:BE38)</f>
        <v>0</v>
      </c>
      <c r="BF36" s="430"/>
      <c r="BG36" s="430"/>
      <c r="BH36" s="431"/>
      <c r="BJ36" s="430">
        <f>SUM(BJ37:BJ38)</f>
        <v>0</v>
      </c>
      <c r="BK36" s="430"/>
      <c r="BL36" s="430"/>
      <c r="BM36" s="431"/>
      <c r="BO36" s="430">
        <f>SUM(BO37:BO38)</f>
        <v>0</v>
      </c>
      <c r="BP36" s="430"/>
      <c r="BQ36" s="430"/>
      <c r="BR36" s="431"/>
      <c r="BS36" s="430"/>
      <c r="BT36" s="430">
        <f>SUM(BT37:BT38)</f>
        <v>0</v>
      </c>
      <c r="BU36" s="430"/>
      <c r="BV36" s="430"/>
      <c r="BW36" s="8"/>
      <c r="BX36" s="9"/>
      <c r="BY36" s="9"/>
    </row>
    <row r="37" spans="4:77" ht="12.75" hidden="1" customHeight="1" x14ac:dyDescent="0.35">
      <c r="D37" s="8" t="s">
        <v>405</v>
      </c>
      <c r="E37" s="357"/>
      <c r="F37" s="362"/>
      <c r="G37" s="428">
        <v>0</v>
      </c>
      <c r="H37" s="429"/>
      <c r="I37" s="430"/>
      <c r="J37" s="431"/>
      <c r="K37" s="432"/>
      <c r="L37" s="428">
        <v>0</v>
      </c>
      <c r="M37" s="429"/>
      <c r="N37" s="430"/>
      <c r="O37" s="431"/>
      <c r="P37" s="362"/>
      <c r="Q37" s="428">
        <v>0</v>
      </c>
      <c r="R37" s="429"/>
      <c r="S37" s="430"/>
      <c r="T37" s="431"/>
      <c r="U37" s="362"/>
      <c r="V37" s="428">
        <v>0</v>
      </c>
      <c r="W37" s="429"/>
      <c r="X37" s="430"/>
      <c r="Y37" s="431"/>
      <c r="Z37" s="362"/>
      <c r="AA37" s="428">
        <v>0</v>
      </c>
      <c r="AB37" s="429"/>
      <c r="AC37" s="430"/>
      <c r="AD37" s="431"/>
      <c r="AE37" s="362"/>
      <c r="AF37" s="428">
        <v>0</v>
      </c>
      <c r="AG37" s="429"/>
      <c r="AH37" s="430"/>
      <c r="AI37" s="431"/>
      <c r="AJ37" s="362"/>
      <c r="AK37" s="428">
        <v>0</v>
      </c>
      <c r="AL37" s="429"/>
      <c r="AM37" s="430"/>
      <c r="AN37" s="431"/>
      <c r="AO37" s="362"/>
      <c r="AP37" s="428">
        <v>0</v>
      </c>
      <c r="AQ37" s="429"/>
      <c r="AR37" s="430"/>
      <c r="AS37" s="431"/>
      <c r="AT37" s="362"/>
      <c r="AU37" s="428">
        <v>0</v>
      </c>
      <c r="AV37" s="429"/>
      <c r="AW37" s="430"/>
      <c r="AX37" s="431"/>
      <c r="AY37" s="362"/>
      <c r="AZ37" s="428">
        <v>0</v>
      </c>
      <c r="BA37" s="429"/>
      <c r="BB37" s="430"/>
      <c r="BC37" s="431"/>
      <c r="BD37" s="362"/>
      <c r="BE37" s="428">
        <v>0</v>
      </c>
      <c r="BF37" s="429"/>
      <c r="BG37" s="430"/>
      <c r="BH37" s="431"/>
      <c r="BI37" s="362"/>
      <c r="BJ37" s="428">
        <v>0</v>
      </c>
      <c r="BK37" s="429"/>
      <c r="BL37" s="430"/>
      <c r="BM37" s="431"/>
      <c r="BN37" s="362"/>
      <c r="BO37" s="428">
        <v>0</v>
      </c>
      <c r="BP37" s="429"/>
      <c r="BQ37" s="430"/>
      <c r="BR37" s="431"/>
      <c r="BS37" s="432"/>
      <c r="BT37" s="428">
        <f>SUM(L37:BO37)</f>
        <v>0</v>
      </c>
      <c r="BU37" s="429"/>
      <c r="BV37" s="430"/>
      <c r="BW37" s="8"/>
      <c r="BX37" s="9"/>
      <c r="BY37" s="9"/>
    </row>
    <row r="38" spans="4:77" ht="12.75" hidden="1" customHeight="1" x14ac:dyDescent="0.35">
      <c r="D38" s="8" t="s">
        <v>333</v>
      </c>
      <c r="E38" s="357"/>
      <c r="F38" s="375"/>
      <c r="G38" s="442">
        <v>0</v>
      </c>
      <c r="H38" s="443"/>
      <c r="I38" s="430"/>
      <c r="J38" s="431"/>
      <c r="K38" s="444"/>
      <c r="L38" s="442">
        <v>0</v>
      </c>
      <c r="M38" s="443"/>
      <c r="N38" s="430"/>
      <c r="O38" s="431"/>
      <c r="P38" s="375"/>
      <c r="Q38" s="442">
        <v>0</v>
      </c>
      <c r="R38" s="443"/>
      <c r="S38" s="430"/>
      <c r="T38" s="431"/>
      <c r="U38" s="375"/>
      <c r="V38" s="442">
        <v>0</v>
      </c>
      <c r="W38" s="443"/>
      <c r="X38" s="430"/>
      <c r="Y38" s="431"/>
      <c r="Z38" s="375"/>
      <c r="AA38" s="442">
        <v>0</v>
      </c>
      <c r="AB38" s="443"/>
      <c r="AC38" s="430"/>
      <c r="AD38" s="431"/>
      <c r="AE38" s="375"/>
      <c r="AF38" s="442">
        <v>0</v>
      </c>
      <c r="AG38" s="443"/>
      <c r="AH38" s="430"/>
      <c r="AI38" s="431"/>
      <c r="AJ38" s="375"/>
      <c r="AK38" s="442">
        <v>0</v>
      </c>
      <c r="AL38" s="443"/>
      <c r="AM38" s="430"/>
      <c r="AN38" s="431"/>
      <c r="AO38" s="375"/>
      <c r="AP38" s="442">
        <v>0</v>
      </c>
      <c r="AQ38" s="443"/>
      <c r="AR38" s="430"/>
      <c r="AS38" s="431"/>
      <c r="AT38" s="375"/>
      <c r="AU38" s="442">
        <v>0</v>
      </c>
      <c r="AV38" s="443"/>
      <c r="AW38" s="430"/>
      <c r="AX38" s="431"/>
      <c r="AY38" s="375"/>
      <c r="AZ38" s="442">
        <v>0</v>
      </c>
      <c r="BA38" s="443"/>
      <c r="BB38" s="430"/>
      <c r="BC38" s="431"/>
      <c r="BD38" s="375"/>
      <c r="BE38" s="442">
        <v>0</v>
      </c>
      <c r="BF38" s="443"/>
      <c r="BG38" s="430"/>
      <c r="BH38" s="431"/>
      <c r="BI38" s="375"/>
      <c r="BJ38" s="442">
        <v>0</v>
      </c>
      <c r="BK38" s="443"/>
      <c r="BL38" s="430"/>
      <c r="BM38" s="431"/>
      <c r="BN38" s="375"/>
      <c r="BO38" s="442">
        <v>0</v>
      </c>
      <c r="BP38" s="443"/>
      <c r="BQ38" s="430"/>
      <c r="BR38" s="431"/>
      <c r="BS38" s="444"/>
      <c r="BT38" s="442">
        <f>SUM(L38:BO38)</f>
        <v>0</v>
      </c>
      <c r="BU38" s="443"/>
      <c r="BV38" s="430"/>
      <c r="BW38" s="8"/>
      <c r="BX38" s="9"/>
      <c r="BY38" s="9"/>
    </row>
    <row r="39" spans="4:77" ht="12.75" hidden="1" customHeight="1" x14ac:dyDescent="0.35">
      <c r="D39" s="8"/>
      <c r="E39" s="357"/>
      <c r="G39" s="430"/>
      <c r="H39" s="430"/>
      <c r="I39" s="430"/>
      <c r="J39" s="431"/>
      <c r="K39" s="430"/>
      <c r="L39" s="430"/>
      <c r="M39" s="430"/>
      <c r="N39" s="430"/>
      <c r="O39" s="431"/>
      <c r="Q39" s="430"/>
      <c r="R39" s="430"/>
      <c r="S39" s="430"/>
      <c r="T39" s="431"/>
      <c r="V39" s="430"/>
      <c r="W39" s="430"/>
      <c r="X39" s="430"/>
      <c r="Y39" s="431"/>
      <c r="AA39" s="430"/>
      <c r="AB39" s="430"/>
      <c r="AC39" s="430"/>
      <c r="AD39" s="431"/>
      <c r="AF39" s="430"/>
      <c r="AG39" s="430"/>
      <c r="AH39" s="430"/>
      <c r="AI39" s="431"/>
      <c r="AK39" s="430"/>
      <c r="AL39" s="430"/>
      <c r="AM39" s="430"/>
      <c r="AN39" s="431"/>
      <c r="AP39" s="430"/>
      <c r="AQ39" s="430"/>
      <c r="AR39" s="430"/>
      <c r="AS39" s="431"/>
      <c r="AU39" s="430"/>
      <c r="AV39" s="430"/>
      <c r="AW39" s="430"/>
      <c r="AX39" s="431"/>
      <c r="AZ39" s="430"/>
      <c r="BA39" s="430"/>
      <c r="BB39" s="430"/>
      <c r="BC39" s="431"/>
      <c r="BE39" s="430"/>
      <c r="BF39" s="430"/>
      <c r="BG39" s="430"/>
      <c r="BH39" s="431"/>
      <c r="BJ39" s="430"/>
      <c r="BK39" s="430"/>
      <c r="BL39" s="430"/>
      <c r="BM39" s="431"/>
      <c r="BO39" s="430"/>
      <c r="BP39" s="430"/>
      <c r="BQ39" s="430"/>
      <c r="BR39" s="431"/>
      <c r="BS39" s="430"/>
      <c r="BT39" s="430"/>
      <c r="BU39" s="430"/>
      <c r="BV39" s="430"/>
      <c r="BW39" s="8"/>
      <c r="BX39" s="9"/>
      <c r="BY39" s="9"/>
    </row>
    <row r="40" spans="4:77" ht="12.75" hidden="1" customHeight="1" x14ac:dyDescent="0.35">
      <c r="D40" s="8" t="s">
        <v>336</v>
      </c>
      <c r="E40" s="357"/>
      <c r="G40" s="430">
        <v>0</v>
      </c>
      <c r="H40" s="430"/>
      <c r="I40" s="430"/>
      <c r="J40" s="431"/>
      <c r="L40" s="430">
        <f>SUM(L41:L42)</f>
        <v>0</v>
      </c>
      <c r="M40" s="430"/>
      <c r="N40" s="430"/>
      <c r="O40" s="431"/>
      <c r="Q40" s="430">
        <f>SUM(Q41:Q42)</f>
        <v>0</v>
      </c>
      <c r="R40" s="430"/>
      <c r="S40" s="430"/>
      <c r="T40" s="431"/>
      <c r="V40" s="430">
        <f>SUM(V41:V42)</f>
        <v>0</v>
      </c>
      <c r="W40" s="430"/>
      <c r="X40" s="430"/>
      <c r="Y40" s="431"/>
      <c r="AA40" s="430">
        <f>SUM(AA41:AA42)</f>
        <v>0</v>
      </c>
      <c r="AB40" s="430"/>
      <c r="AC40" s="430"/>
      <c r="AD40" s="431"/>
      <c r="AF40" s="430">
        <f>SUM(AF41:AF42)</f>
        <v>0</v>
      </c>
      <c r="AG40" s="430"/>
      <c r="AH40" s="430"/>
      <c r="AI40" s="431"/>
      <c r="AK40" s="430">
        <f>SUM(AK41:AK42)</f>
        <v>0</v>
      </c>
      <c r="AL40" s="430"/>
      <c r="AM40" s="430"/>
      <c r="AN40" s="431"/>
      <c r="AP40" s="430">
        <f>SUM(AP41:AP42)</f>
        <v>0</v>
      </c>
      <c r="AQ40" s="430"/>
      <c r="AR40" s="430"/>
      <c r="AS40" s="431"/>
      <c r="AU40" s="430">
        <f>SUM(AU41:AU42)</f>
        <v>0</v>
      </c>
      <c r="AV40" s="430"/>
      <c r="AW40" s="430"/>
      <c r="AX40" s="431"/>
      <c r="AZ40" s="430">
        <f>SUM(AZ41:AZ42)</f>
        <v>0</v>
      </c>
      <c r="BA40" s="430"/>
      <c r="BB40" s="430"/>
      <c r="BC40" s="431"/>
      <c r="BE40" s="430">
        <f>SUM(BE41:BE42)</f>
        <v>0</v>
      </c>
      <c r="BF40" s="430"/>
      <c r="BG40" s="430"/>
      <c r="BH40" s="431"/>
      <c r="BJ40" s="430">
        <f>SUM(BJ41:BJ42)</f>
        <v>0</v>
      </c>
      <c r="BK40" s="430"/>
      <c r="BL40" s="430"/>
      <c r="BM40" s="431"/>
      <c r="BO40" s="430">
        <f>SUM(BO41:BO42)</f>
        <v>0</v>
      </c>
      <c r="BP40" s="430"/>
      <c r="BQ40" s="430"/>
      <c r="BR40" s="431"/>
      <c r="BT40" s="442">
        <f>SUM(BT41:BT42)</f>
        <v>0</v>
      </c>
      <c r="BU40" s="430"/>
      <c r="BV40" s="430"/>
      <c r="BW40" s="8"/>
      <c r="BX40" s="9"/>
      <c r="BY40" s="9"/>
    </row>
    <row r="41" spans="4:77" ht="12.75" hidden="1" customHeight="1" x14ac:dyDescent="0.35">
      <c r="D41" s="8" t="s">
        <v>405</v>
      </c>
      <c r="E41" s="357"/>
      <c r="F41" s="362"/>
      <c r="G41" s="428">
        <v>0</v>
      </c>
      <c r="H41" s="429"/>
      <c r="I41" s="430"/>
      <c r="J41" s="431"/>
      <c r="K41" s="362"/>
      <c r="L41" s="428">
        <v>0</v>
      </c>
      <c r="M41" s="429"/>
      <c r="N41" s="430"/>
      <c r="O41" s="431"/>
      <c r="P41" s="362"/>
      <c r="Q41" s="428">
        <v>0</v>
      </c>
      <c r="R41" s="429"/>
      <c r="S41" s="430"/>
      <c r="T41" s="431"/>
      <c r="U41" s="362"/>
      <c r="V41" s="428">
        <v>0</v>
      </c>
      <c r="W41" s="429"/>
      <c r="X41" s="430"/>
      <c r="Y41" s="431"/>
      <c r="Z41" s="362"/>
      <c r="AA41" s="428">
        <v>0</v>
      </c>
      <c r="AB41" s="429"/>
      <c r="AC41" s="430"/>
      <c r="AD41" s="431"/>
      <c r="AE41" s="362"/>
      <c r="AF41" s="428">
        <v>0</v>
      </c>
      <c r="AG41" s="429"/>
      <c r="AH41" s="430"/>
      <c r="AI41" s="431"/>
      <c r="AJ41" s="362"/>
      <c r="AK41" s="428">
        <v>0</v>
      </c>
      <c r="AL41" s="429"/>
      <c r="AM41" s="430"/>
      <c r="AN41" s="431"/>
      <c r="AO41" s="362"/>
      <c r="AP41" s="428">
        <v>0</v>
      </c>
      <c r="AQ41" s="429"/>
      <c r="AR41" s="430"/>
      <c r="AS41" s="431"/>
      <c r="AT41" s="362"/>
      <c r="AU41" s="428">
        <v>0</v>
      </c>
      <c r="AV41" s="429"/>
      <c r="AW41" s="430"/>
      <c r="AX41" s="431"/>
      <c r="AY41" s="362"/>
      <c r="AZ41" s="428">
        <v>0</v>
      </c>
      <c r="BA41" s="429"/>
      <c r="BB41" s="430"/>
      <c r="BC41" s="431"/>
      <c r="BD41" s="362"/>
      <c r="BE41" s="428">
        <v>0</v>
      </c>
      <c r="BF41" s="429"/>
      <c r="BG41" s="430"/>
      <c r="BH41" s="431"/>
      <c r="BI41" s="362"/>
      <c r="BJ41" s="428">
        <v>0</v>
      </c>
      <c r="BK41" s="429"/>
      <c r="BL41" s="430"/>
      <c r="BM41" s="431"/>
      <c r="BN41" s="362"/>
      <c r="BO41" s="428">
        <v>0</v>
      </c>
      <c r="BP41" s="429"/>
      <c r="BQ41" s="430"/>
      <c r="BR41" s="431"/>
      <c r="BS41" s="362"/>
      <c r="BT41" s="430">
        <f>SUM(L41:BO41)</f>
        <v>0</v>
      </c>
      <c r="BU41" s="429"/>
      <c r="BV41" s="430"/>
      <c r="BW41" s="8"/>
      <c r="BX41" s="9"/>
      <c r="BY41" s="9"/>
    </row>
    <row r="42" spans="4:77" ht="12.75" hidden="1" customHeight="1" x14ac:dyDescent="0.35">
      <c r="D42" s="8" t="s">
        <v>333</v>
      </c>
      <c r="E42" s="357"/>
      <c r="F42" s="375"/>
      <c r="G42" s="442">
        <v>0</v>
      </c>
      <c r="H42" s="443"/>
      <c r="I42" s="430"/>
      <c r="J42" s="431"/>
      <c r="K42" s="375"/>
      <c r="L42" s="442">
        <v>0</v>
      </c>
      <c r="M42" s="443"/>
      <c r="N42" s="430"/>
      <c r="O42" s="431"/>
      <c r="P42" s="375"/>
      <c r="Q42" s="442">
        <v>0</v>
      </c>
      <c r="R42" s="443"/>
      <c r="S42" s="430"/>
      <c r="T42" s="431"/>
      <c r="U42" s="375"/>
      <c r="V42" s="442">
        <v>0</v>
      </c>
      <c r="W42" s="443"/>
      <c r="X42" s="430"/>
      <c r="Y42" s="431"/>
      <c r="Z42" s="375"/>
      <c r="AA42" s="442">
        <v>0</v>
      </c>
      <c r="AB42" s="443"/>
      <c r="AC42" s="430"/>
      <c r="AD42" s="431"/>
      <c r="AE42" s="375"/>
      <c r="AF42" s="442">
        <v>0</v>
      </c>
      <c r="AG42" s="443"/>
      <c r="AH42" s="430"/>
      <c r="AI42" s="431"/>
      <c r="AJ42" s="375"/>
      <c r="AK42" s="442">
        <v>0</v>
      </c>
      <c r="AL42" s="443"/>
      <c r="AM42" s="430"/>
      <c r="AN42" s="431"/>
      <c r="AO42" s="375"/>
      <c r="AP42" s="442">
        <v>0</v>
      </c>
      <c r="AQ42" s="443"/>
      <c r="AR42" s="430"/>
      <c r="AS42" s="431"/>
      <c r="AT42" s="375"/>
      <c r="AU42" s="442">
        <v>0</v>
      </c>
      <c r="AV42" s="443"/>
      <c r="AW42" s="430"/>
      <c r="AX42" s="431"/>
      <c r="AY42" s="375"/>
      <c r="AZ42" s="442">
        <v>0</v>
      </c>
      <c r="BA42" s="443"/>
      <c r="BB42" s="430"/>
      <c r="BC42" s="431"/>
      <c r="BD42" s="375"/>
      <c r="BE42" s="442">
        <v>0</v>
      </c>
      <c r="BF42" s="443"/>
      <c r="BG42" s="430"/>
      <c r="BH42" s="431"/>
      <c r="BI42" s="375"/>
      <c r="BJ42" s="442">
        <v>0</v>
      </c>
      <c r="BK42" s="443"/>
      <c r="BL42" s="430"/>
      <c r="BM42" s="431"/>
      <c r="BN42" s="375"/>
      <c r="BO42" s="442">
        <v>0</v>
      </c>
      <c r="BP42" s="443"/>
      <c r="BQ42" s="430"/>
      <c r="BR42" s="431"/>
      <c r="BS42" s="375"/>
      <c r="BT42" s="442">
        <f>SUM(L42:BO42)</f>
        <v>0</v>
      </c>
      <c r="BU42" s="443"/>
      <c r="BV42" s="430"/>
      <c r="BW42" s="8"/>
      <c r="BX42" s="9"/>
      <c r="BY42" s="9"/>
    </row>
    <row r="43" spans="4:77" ht="12.75" hidden="1" customHeight="1" x14ac:dyDescent="0.35">
      <c r="D43" s="8"/>
      <c r="E43" s="357"/>
      <c r="G43" s="430"/>
      <c r="H43" s="430"/>
      <c r="I43" s="430"/>
      <c r="J43" s="431"/>
      <c r="L43" s="430"/>
      <c r="M43" s="430"/>
      <c r="N43" s="430"/>
      <c r="O43" s="431"/>
      <c r="Q43" s="430"/>
      <c r="R43" s="430"/>
      <c r="S43" s="430"/>
      <c r="T43" s="431"/>
      <c r="V43" s="430"/>
      <c r="W43" s="430"/>
      <c r="X43" s="430"/>
      <c r="Y43" s="431"/>
      <c r="AA43" s="430"/>
      <c r="AB43" s="430"/>
      <c r="AC43" s="430"/>
      <c r="AD43" s="431"/>
      <c r="AF43" s="430"/>
      <c r="AG43" s="430"/>
      <c r="AH43" s="430"/>
      <c r="AI43" s="431"/>
      <c r="AK43" s="430"/>
      <c r="AL43" s="430"/>
      <c r="AM43" s="430"/>
      <c r="AN43" s="431"/>
      <c r="AP43" s="430"/>
      <c r="AQ43" s="430"/>
      <c r="AR43" s="430"/>
      <c r="AS43" s="431"/>
      <c r="AU43" s="430"/>
      <c r="AV43" s="430"/>
      <c r="AW43" s="430"/>
      <c r="AX43" s="431"/>
      <c r="AZ43" s="430"/>
      <c r="BA43" s="430"/>
      <c r="BB43" s="430"/>
      <c r="BC43" s="431"/>
      <c r="BE43" s="430"/>
      <c r="BF43" s="430"/>
      <c r="BG43" s="430"/>
      <c r="BH43" s="431"/>
      <c r="BJ43" s="430"/>
      <c r="BK43" s="430"/>
      <c r="BL43" s="430"/>
      <c r="BM43" s="431"/>
      <c r="BO43" s="430"/>
      <c r="BP43" s="430"/>
      <c r="BQ43" s="430"/>
      <c r="BR43" s="431"/>
      <c r="BT43" s="430"/>
      <c r="BU43" s="430"/>
      <c r="BV43" s="430"/>
      <c r="BW43" s="8"/>
      <c r="BX43" s="9"/>
      <c r="BY43" s="9"/>
    </row>
    <row r="44" spans="4:77" ht="12.75" hidden="1" customHeight="1" x14ac:dyDescent="0.35">
      <c r="D44" s="8" t="s">
        <v>408</v>
      </c>
      <c r="E44" s="357"/>
      <c r="G44" s="430">
        <v>0</v>
      </c>
      <c r="H44" s="430"/>
      <c r="I44" s="430"/>
      <c r="J44" s="431"/>
      <c r="L44" s="430">
        <f>SUM(L45:L46)</f>
        <v>0</v>
      </c>
      <c r="M44" s="430"/>
      <c r="N44" s="430"/>
      <c r="O44" s="431"/>
      <c r="Q44" s="430">
        <f>SUM(Q45:Q46)</f>
        <v>0</v>
      </c>
      <c r="R44" s="430"/>
      <c r="S44" s="430"/>
      <c r="T44" s="431"/>
      <c r="V44" s="430">
        <f>SUM(V45:V46)</f>
        <v>0</v>
      </c>
      <c r="W44" s="430"/>
      <c r="X44" s="430"/>
      <c r="Y44" s="431"/>
      <c r="AA44" s="430">
        <f>SUM(AA45:AA46)</f>
        <v>0</v>
      </c>
      <c r="AB44" s="430"/>
      <c r="AC44" s="430"/>
      <c r="AD44" s="431"/>
      <c r="AF44" s="430">
        <f>SUM(AF45:AF46)</f>
        <v>0</v>
      </c>
      <c r="AG44" s="430"/>
      <c r="AH44" s="430"/>
      <c r="AI44" s="431"/>
      <c r="AK44" s="430">
        <f>SUM(AK45:AK46)</f>
        <v>0</v>
      </c>
      <c r="AL44" s="430"/>
      <c r="AM44" s="430"/>
      <c r="AN44" s="431"/>
      <c r="AP44" s="430">
        <f>SUM(AP45:AP46)</f>
        <v>0</v>
      </c>
      <c r="AQ44" s="430"/>
      <c r="AR44" s="430"/>
      <c r="AS44" s="431"/>
      <c r="AU44" s="430">
        <f>SUM(AU45:AU46)</f>
        <v>0</v>
      </c>
      <c r="AV44" s="430"/>
      <c r="AW44" s="430"/>
      <c r="AX44" s="431"/>
      <c r="AZ44" s="430">
        <f>SUM(AZ45:AZ46)</f>
        <v>0</v>
      </c>
      <c r="BA44" s="430"/>
      <c r="BB44" s="430"/>
      <c r="BC44" s="431"/>
      <c r="BE44" s="430">
        <f>SUM(BE45:BE46)</f>
        <v>0</v>
      </c>
      <c r="BF44" s="430"/>
      <c r="BG44" s="430"/>
      <c r="BH44" s="431"/>
      <c r="BJ44" s="430">
        <f>SUM(BJ45:BJ46)</f>
        <v>0</v>
      </c>
      <c r="BK44" s="430"/>
      <c r="BL44" s="430"/>
      <c r="BM44" s="431"/>
      <c r="BO44" s="430">
        <f>SUM(BO45:BO46)</f>
        <v>0</v>
      </c>
      <c r="BP44" s="430"/>
      <c r="BQ44" s="430"/>
      <c r="BR44" s="431"/>
      <c r="BT44" s="442">
        <f>SUM(BT45:BT46)</f>
        <v>0</v>
      </c>
      <c r="BU44" s="430"/>
      <c r="BV44" s="430"/>
      <c r="BW44" s="8"/>
      <c r="BX44" s="9"/>
      <c r="BY44" s="9"/>
    </row>
    <row r="45" spans="4:77" ht="12.75" hidden="1" customHeight="1" x14ac:dyDescent="0.35">
      <c r="D45" s="8" t="s">
        <v>405</v>
      </c>
      <c r="E45" s="357"/>
      <c r="F45" s="362"/>
      <c r="G45" s="428">
        <v>0</v>
      </c>
      <c r="H45" s="429"/>
      <c r="I45" s="430"/>
      <c r="J45" s="431"/>
      <c r="K45" s="362"/>
      <c r="L45" s="428">
        <v>0</v>
      </c>
      <c r="M45" s="429"/>
      <c r="N45" s="430"/>
      <c r="O45" s="431"/>
      <c r="P45" s="362"/>
      <c r="Q45" s="428">
        <v>0</v>
      </c>
      <c r="R45" s="429"/>
      <c r="S45" s="430"/>
      <c r="T45" s="431"/>
      <c r="U45" s="362"/>
      <c r="V45" s="428">
        <v>0</v>
      </c>
      <c r="W45" s="429"/>
      <c r="X45" s="430"/>
      <c r="Y45" s="431"/>
      <c r="Z45" s="362"/>
      <c r="AA45" s="428">
        <v>0</v>
      </c>
      <c r="AB45" s="429"/>
      <c r="AC45" s="430"/>
      <c r="AD45" s="431"/>
      <c r="AE45" s="362"/>
      <c r="AF45" s="428">
        <v>0</v>
      </c>
      <c r="AG45" s="429"/>
      <c r="AH45" s="430"/>
      <c r="AI45" s="431"/>
      <c r="AJ45" s="362"/>
      <c r="AK45" s="428">
        <v>0</v>
      </c>
      <c r="AL45" s="429"/>
      <c r="AM45" s="430"/>
      <c r="AN45" s="431"/>
      <c r="AO45" s="362"/>
      <c r="AP45" s="428">
        <v>0</v>
      </c>
      <c r="AQ45" s="429"/>
      <c r="AR45" s="430"/>
      <c r="AS45" s="431"/>
      <c r="AT45" s="362"/>
      <c r="AU45" s="428">
        <v>0</v>
      </c>
      <c r="AV45" s="429"/>
      <c r="AW45" s="430"/>
      <c r="AX45" s="431"/>
      <c r="AY45" s="362"/>
      <c r="AZ45" s="428">
        <v>0</v>
      </c>
      <c r="BA45" s="429"/>
      <c r="BB45" s="430"/>
      <c r="BC45" s="431"/>
      <c r="BD45" s="362"/>
      <c r="BE45" s="428">
        <v>0</v>
      </c>
      <c r="BF45" s="429"/>
      <c r="BG45" s="430"/>
      <c r="BH45" s="431"/>
      <c r="BI45" s="362"/>
      <c r="BJ45" s="428">
        <v>0</v>
      </c>
      <c r="BK45" s="429"/>
      <c r="BL45" s="430"/>
      <c r="BM45" s="431"/>
      <c r="BN45" s="362"/>
      <c r="BO45" s="428">
        <v>0</v>
      </c>
      <c r="BP45" s="429"/>
      <c r="BQ45" s="430"/>
      <c r="BR45" s="431"/>
      <c r="BS45" s="362"/>
      <c r="BT45" s="430">
        <f>SUM(L45:BO45)</f>
        <v>0</v>
      </c>
      <c r="BU45" s="429"/>
      <c r="BV45" s="430"/>
      <c r="BW45" s="8"/>
      <c r="BX45" s="9"/>
      <c r="BY45" s="9"/>
    </row>
    <row r="46" spans="4:77" ht="12.75" hidden="1" customHeight="1" x14ac:dyDescent="0.35">
      <c r="D46" s="8" t="s">
        <v>333</v>
      </c>
      <c r="E46" s="357"/>
      <c r="F46" s="375"/>
      <c r="G46" s="442">
        <v>0</v>
      </c>
      <c r="H46" s="443"/>
      <c r="I46" s="430"/>
      <c r="J46" s="431"/>
      <c r="K46" s="375"/>
      <c r="L46" s="442">
        <v>0</v>
      </c>
      <c r="M46" s="443"/>
      <c r="N46" s="430"/>
      <c r="O46" s="431"/>
      <c r="P46" s="375"/>
      <c r="Q46" s="442">
        <v>0</v>
      </c>
      <c r="R46" s="443"/>
      <c r="S46" s="430"/>
      <c r="T46" s="431"/>
      <c r="U46" s="375"/>
      <c r="V46" s="442">
        <v>0</v>
      </c>
      <c r="W46" s="443"/>
      <c r="X46" s="430"/>
      <c r="Y46" s="431"/>
      <c r="Z46" s="375"/>
      <c r="AA46" s="442">
        <v>0</v>
      </c>
      <c r="AB46" s="443"/>
      <c r="AC46" s="430"/>
      <c r="AD46" s="431"/>
      <c r="AE46" s="375"/>
      <c r="AF46" s="442">
        <v>0</v>
      </c>
      <c r="AG46" s="443"/>
      <c r="AH46" s="430"/>
      <c r="AI46" s="431"/>
      <c r="AJ46" s="375"/>
      <c r="AK46" s="442">
        <v>0</v>
      </c>
      <c r="AL46" s="443"/>
      <c r="AM46" s="430"/>
      <c r="AN46" s="431"/>
      <c r="AO46" s="375"/>
      <c r="AP46" s="442">
        <v>0</v>
      </c>
      <c r="AQ46" s="443"/>
      <c r="AR46" s="430"/>
      <c r="AS46" s="431"/>
      <c r="AT46" s="375"/>
      <c r="AU46" s="442">
        <v>0</v>
      </c>
      <c r="AV46" s="443"/>
      <c r="AW46" s="430"/>
      <c r="AX46" s="431"/>
      <c r="AY46" s="375"/>
      <c r="AZ46" s="442">
        <v>0</v>
      </c>
      <c r="BA46" s="443"/>
      <c r="BB46" s="430"/>
      <c r="BC46" s="431"/>
      <c r="BD46" s="375"/>
      <c r="BE46" s="442">
        <v>0</v>
      </c>
      <c r="BF46" s="443"/>
      <c r="BG46" s="430"/>
      <c r="BH46" s="431"/>
      <c r="BI46" s="375"/>
      <c r="BJ46" s="442">
        <v>0</v>
      </c>
      <c r="BK46" s="443"/>
      <c r="BL46" s="430"/>
      <c r="BM46" s="431"/>
      <c r="BN46" s="375"/>
      <c r="BO46" s="442">
        <v>0</v>
      </c>
      <c r="BP46" s="443"/>
      <c r="BQ46" s="430"/>
      <c r="BR46" s="431"/>
      <c r="BS46" s="375"/>
      <c r="BT46" s="442">
        <f>SUM(L46:BO46)</f>
        <v>0</v>
      </c>
      <c r="BU46" s="443"/>
      <c r="BV46" s="430"/>
      <c r="BW46" s="8"/>
      <c r="BX46" s="9"/>
      <c r="BY46" s="9"/>
    </row>
    <row r="47" spans="4:77" hidden="1" x14ac:dyDescent="0.35">
      <c r="D47" s="8"/>
      <c r="E47" s="357"/>
      <c r="G47" s="430"/>
      <c r="H47" s="430"/>
      <c r="I47" s="430"/>
      <c r="J47" s="431"/>
      <c r="K47" s="430"/>
      <c r="L47" s="430"/>
      <c r="M47" s="430"/>
      <c r="N47" s="430"/>
      <c r="O47" s="431"/>
      <c r="P47" s="430"/>
      <c r="Q47" s="430"/>
      <c r="R47" s="430"/>
      <c r="S47" s="430"/>
      <c r="T47" s="431"/>
      <c r="U47" s="430"/>
      <c r="V47" s="430"/>
      <c r="W47" s="430"/>
      <c r="X47" s="430"/>
      <c r="Y47" s="431"/>
      <c r="Z47" s="430"/>
      <c r="AA47" s="430"/>
      <c r="AB47" s="430"/>
      <c r="AC47" s="430"/>
      <c r="AD47" s="431"/>
      <c r="AE47" s="430"/>
      <c r="AF47" s="430"/>
      <c r="AG47" s="430"/>
      <c r="AH47" s="430"/>
      <c r="AI47" s="431"/>
      <c r="AJ47" s="430"/>
      <c r="AK47" s="430"/>
      <c r="AL47" s="430"/>
      <c r="AM47" s="430"/>
      <c r="AN47" s="431"/>
      <c r="AO47" s="430"/>
      <c r="AP47" s="430"/>
      <c r="AQ47" s="430"/>
      <c r="AR47" s="430"/>
      <c r="AS47" s="431"/>
      <c r="AT47" s="430"/>
      <c r="AU47" s="430"/>
      <c r="AV47" s="430"/>
      <c r="AW47" s="430"/>
      <c r="AX47" s="431"/>
      <c r="AY47" s="430"/>
      <c r="AZ47" s="430"/>
      <c r="BA47" s="430"/>
      <c r="BB47" s="430"/>
      <c r="BC47" s="431"/>
      <c r="BD47" s="430"/>
      <c r="BE47" s="430"/>
      <c r="BF47" s="430"/>
      <c r="BG47" s="430"/>
      <c r="BH47" s="431"/>
      <c r="BI47" s="430"/>
      <c r="BJ47" s="430"/>
      <c r="BK47" s="430"/>
      <c r="BL47" s="430"/>
      <c r="BM47" s="431"/>
      <c r="BN47" s="430"/>
      <c r="BO47" s="430"/>
      <c r="BP47" s="430"/>
      <c r="BQ47" s="430"/>
      <c r="BR47" s="431"/>
      <c r="BS47" s="430"/>
      <c r="BT47" s="430"/>
      <c r="BU47" s="430"/>
      <c r="BV47" s="430"/>
      <c r="BW47" s="8"/>
      <c r="BX47" s="9"/>
      <c r="BY47" s="9"/>
    </row>
    <row r="48" spans="4:77" hidden="1" x14ac:dyDescent="0.35">
      <c r="D48" s="8" t="s">
        <v>409</v>
      </c>
      <c r="E48" s="357"/>
      <c r="G48" s="430">
        <v>0</v>
      </c>
      <c r="H48" s="430"/>
      <c r="I48" s="430"/>
      <c r="J48" s="431"/>
      <c r="L48" s="430">
        <f>SUM(L49:L50)</f>
        <v>0</v>
      </c>
      <c r="M48" s="430"/>
      <c r="N48" s="430"/>
      <c r="O48" s="431"/>
      <c r="Q48" s="430">
        <f>SUM(Q49:Q50)</f>
        <v>0</v>
      </c>
      <c r="R48" s="430"/>
      <c r="S48" s="430"/>
      <c r="T48" s="431"/>
      <c r="V48" s="430">
        <f>SUM(V49:V50)</f>
        <v>0</v>
      </c>
      <c r="W48" s="430"/>
      <c r="X48" s="430"/>
      <c r="Y48" s="431"/>
      <c r="AA48" s="430">
        <f>SUM(AA49:AA50)</f>
        <v>0</v>
      </c>
      <c r="AB48" s="430"/>
      <c r="AC48" s="430"/>
      <c r="AD48" s="431"/>
      <c r="AF48" s="430">
        <f>SUM(AF49:AF50)</f>
        <v>0</v>
      </c>
      <c r="AG48" s="430"/>
      <c r="AH48" s="430"/>
      <c r="AI48" s="431"/>
      <c r="AK48" s="430">
        <f>SUM(AK49:AK50)</f>
        <v>0</v>
      </c>
      <c r="AL48" s="430"/>
      <c r="AM48" s="430"/>
      <c r="AN48" s="431"/>
      <c r="AP48" s="430">
        <f>SUM(AP49:AP50)</f>
        <v>0</v>
      </c>
      <c r="AQ48" s="430"/>
      <c r="AR48" s="430"/>
      <c r="AS48" s="431"/>
      <c r="AU48" s="430">
        <f>SUM(AU49:AU50)</f>
        <v>0</v>
      </c>
      <c r="AV48" s="430"/>
      <c r="AW48" s="430"/>
      <c r="AX48" s="431"/>
      <c r="AZ48" s="430">
        <f>SUM(AZ49:AZ50)</f>
        <v>0</v>
      </c>
      <c r="BA48" s="430"/>
      <c r="BB48" s="430"/>
      <c r="BC48" s="431"/>
      <c r="BE48" s="430">
        <f>SUM(BE49:BE50)</f>
        <v>0</v>
      </c>
      <c r="BF48" s="430"/>
      <c r="BG48" s="430"/>
      <c r="BH48" s="431"/>
      <c r="BJ48" s="430">
        <f>SUM(BJ49:BJ50)</f>
        <v>0</v>
      </c>
      <c r="BK48" s="430"/>
      <c r="BL48" s="430"/>
      <c r="BM48" s="431"/>
      <c r="BO48" s="430">
        <f>SUM(BO49:BO50)</f>
        <v>0</v>
      </c>
      <c r="BP48" s="430"/>
      <c r="BQ48" s="430"/>
      <c r="BR48" s="431"/>
      <c r="BT48" s="430">
        <f>SUM(BT49:BT50)</f>
        <v>0</v>
      </c>
      <c r="BU48" s="430"/>
      <c r="BV48" s="430"/>
      <c r="BW48" s="8"/>
      <c r="BX48" s="9"/>
      <c r="BY48" s="9"/>
    </row>
    <row r="49" spans="4:77" hidden="1" x14ac:dyDescent="0.35">
      <c r="D49" s="8" t="s">
        <v>405</v>
      </c>
      <c r="E49" s="357"/>
      <c r="F49" s="362"/>
      <c r="G49" s="428">
        <v>0</v>
      </c>
      <c r="H49" s="429"/>
      <c r="I49" s="430"/>
      <c r="J49" s="431"/>
      <c r="K49" s="362"/>
      <c r="L49" s="428">
        <v>0</v>
      </c>
      <c r="M49" s="429"/>
      <c r="N49" s="430"/>
      <c r="O49" s="431"/>
      <c r="P49" s="362"/>
      <c r="Q49" s="428">
        <v>0</v>
      </c>
      <c r="R49" s="429"/>
      <c r="S49" s="430"/>
      <c r="T49" s="431"/>
      <c r="U49" s="362"/>
      <c r="V49" s="428">
        <v>0</v>
      </c>
      <c r="W49" s="429"/>
      <c r="X49" s="430"/>
      <c r="Y49" s="431"/>
      <c r="Z49" s="362"/>
      <c r="AA49" s="428">
        <v>0</v>
      </c>
      <c r="AB49" s="429"/>
      <c r="AC49" s="430"/>
      <c r="AD49" s="431"/>
      <c r="AE49" s="362"/>
      <c r="AF49" s="428">
        <v>0</v>
      </c>
      <c r="AG49" s="429"/>
      <c r="AH49" s="430"/>
      <c r="AI49" s="431"/>
      <c r="AJ49" s="362"/>
      <c r="AK49" s="428">
        <v>0</v>
      </c>
      <c r="AL49" s="429"/>
      <c r="AM49" s="430"/>
      <c r="AN49" s="431"/>
      <c r="AO49" s="362"/>
      <c r="AP49" s="428">
        <v>0</v>
      </c>
      <c r="AQ49" s="429"/>
      <c r="AR49" s="430"/>
      <c r="AS49" s="431"/>
      <c r="AT49" s="362"/>
      <c r="AU49" s="428">
        <v>0</v>
      </c>
      <c r="AV49" s="429"/>
      <c r="AW49" s="430"/>
      <c r="AX49" s="431"/>
      <c r="AY49" s="362"/>
      <c r="AZ49" s="428">
        <v>0</v>
      </c>
      <c r="BA49" s="429"/>
      <c r="BB49" s="430"/>
      <c r="BC49" s="431"/>
      <c r="BD49" s="362"/>
      <c r="BE49" s="428">
        <v>0</v>
      </c>
      <c r="BF49" s="429"/>
      <c r="BG49" s="430"/>
      <c r="BH49" s="431"/>
      <c r="BI49" s="362"/>
      <c r="BJ49" s="428">
        <v>0</v>
      </c>
      <c r="BK49" s="429"/>
      <c r="BL49" s="430"/>
      <c r="BM49" s="431"/>
      <c r="BN49" s="362"/>
      <c r="BO49" s="428">
        <v>0</v>
      </c>
      <c r="BP49" s="429"/>
      <c r="BQ49" s="430"/>
      <c r="BR49" s="431"/>
      <c r="BS49" s="362"/>
      <c r="BT49" s="428">
        <f>SUM(L49:BO49)</f>
        <v>0</v>
      </c>
      <c r="BU49" s="429"/>
      <c r="BV49" s="430"/>
      <c r="BW49" s="8"/>
      <c r="BX49" s="9"/>
      <c r="BY49" s="9"/>
    </row>
    <row r="50" spans="4:77" hidden="1" x14ac:dyDescent="0.35">
      <c r="D50" s="8" t="s">
        <v>333</v>
      </c>
      <c r="E50" s="357"/>
      <c r="F50" s="375"/>
      <c r="G50" s="442">
        <v>0</v>
      </c>
      <c r="H50" s="443"/>
      <c r="I50" s="430"/>
      <c r="J50" s="431"/>
      <c r="K50" s="375"/>
      <c r="L50" s="442">
        <v>0</v>
      </c>
      <c r="M50" s="443"/>
      <c r="N50" s="430"/>
      <c r="O50" s="431"/>
      <c r="P50" s="375"/>
      <c r="Q50" s="442">
        <v>0</v>
      </c>
      <c r="R50" s="443"/>
      <c r="S50" s="430"/>
      <c r="T50" s="431"/>
      <c r="U50" s="375"/>
      <c r="V50" s="442">
        <v>0</v>
      </c>
      <c r="W50" s="443"/>
      <c r="X50" s="430"/>
      <c r="Y50" s="431"/>
      <c r="Z50" s="375"/>
      <c r="AA50" s="442">
        <v>0</v>
      </c>
      <c r="AB50" s="443"/>
      <c r="AC50" s="430"/>
      <c r="AD50" s="431"/>
      <c r="AE50" s="375"/>
      <c r="AF50" s="442">
        <v>0</v>
      </c>
      <c r="AG50" s="443"/>
      <c r="AH50" s="430"/>
      <c r="AI50" s="431"/>
      <c r="AJ50" s="375"/>
      <c r="AK50" s="442">
        <v>0</v>
      </c>
      <c r="AL50" s="443"/>
      <c r="AM50" s="430"/>
      <c r="AN50" s="431"/>
      <c r="AO50" s="375"/>
      <c r="AP50" s="442">
        <v>0</v>
      </c>
      <c r="AQ50" s="443"/>
      <c r="AR50" s="430"/>
      <c r="AS50" s="431"/>
      <c r="AT50" s="375"/>
      <c r="AU50" s="442">
        <v>0</v>
      </c>
      <c r="AV50" s="443"/>
      <c r="AW50" s="430"/>
      <c r="AX50" s="431"/>
      <c r="AY50" s="375"/>
      <c r="AZ50" s="442">
        <v>0</v>
      </c>
      <c r="BA50" s="443"/>
      <c r="BB50" s="430"/>
      <c r="BC50" s="431"/>
      <c r="BD50" s="375"/>
      <c r="BE50" s="442">
        <v>0</v>
      </c>
      <c r="BF50" s="443"/>
      <c r="BG50" s="430"/>
      <c r="BH50" s="431"/>
      <c r="BI50" s="375"/>
      <c r="BJ50" s="442">
        <v>0</v>
      </c>
      <c r="BK50" s="443"/>
      <c r="BL50" s="430"/>
      <c r="BM50" s="431"/>
      <c r="BN50" s="375"/>
      <c r="BO50" s="442">
        <v>0</v>
      </c>
      <c r="BP50" s="443"/>
      <c r="BQ50" s="430"/>
      <c r="BR50" s="431"/>
      <c r="BS50" s="375"/>
      <c r="BT50" s="442">
        <f>SUM(L50:BO50)</f>
        <v>0</v>
      </c>
      <c r="BU50" s="443"/>
      <c r="BV50" s="430"/>
      <c r="BW50" s="8"/>
      <c r="BX50" s="9"/>
      <c r="BY50" s="9"/>
    </row>
    <row r="51" spans="4:77" ht="12.75" hidden="1" customHeight="1" x14ac:dyDescent="0.35">
      <c r="D51" s="8"/>
      <c r="E51" s="357"/>
      <c r="G51" s="430"/>
      <c r="H51" s="430"/>
      <c r="I51" s="430"/>
      <c r="J51" s="431"/>
      <c r="K51" s="430"/>
      <c r="L51" s="430"/>
      <c r="M51" s="430"/>
      <c r="N51" s="430"/>
      <c r="O51" s="431"/>
      <c r="P51" s="430"/>
      <c r="Q51" s="430"/>
      <c r="R51" s="430"/>
      <c r="S51" s="430"/>
      <c r="T51" s="431"/>
      <c r="U51" s="430"/>
      <c r="V51" s="430"/>
      <c r="W51" s="430"/>
      <c r="X51" s="430"/>
      <c r="Y51" s="431"/>
      <c r="Z51" s="430"/>
      <c r="AA51" s="430"/>
      <c r="AB51" s="430"/>
      <c r="AC51" s="430"/>
      <c r="AD51" s="431"/>
      <c r="AE51" s="430"/>
      <c r="AF51" s="430"/>
      <c r="AG51" s="430"/>
      <c r="AH51" s="430"/>
      <c r="AI51" s="431"/>
      <c r="AJ51" s="430"/>
      <c r="AK51" s="430"/>
      <c r="AL51" s="430"/>
      <c r="AM51" s="430"/>
      <c r="AN51" s="431"/>
      <c r="AO51" s="430"/>
      <c r="AP51" s="430"/>
      <c r="AQ51" s="430"/>
      <c r="AR51" s="430"/>
      <c r="AS51" s="431"/>
      <c r="AT51" s="430"/>
      <c r="AU51" s="430"/>
      <c r="AV51" s="430"/>
      <c r="AW51" s="430"/>
      <c r="AX51" s="431"/>
      <c r="AY51" s="430"/>
      <c r="AZ51" s="430"/>
      <c r="BA51" s="430"/>
      <c r="BB51" s="430"/>
      <c r="BC51" s="431"/>
      <c r="BD51" s="430"/>
      <c r="BE51" s="430"/>
      <c r="BF51" s="430"/>
      <c r="BG51" s="430"/>
      <c r="BH51" s="431"/>
      <c r="BI51" s="430"/>
      <c r="BJ51" s="430"/>
      <c r="BK51" s="430"/>
      <c r="BL51" s="430"/>
      <c r="BM51" s="431"/>
      <c r="BN51" s="430"/>
      <c r="BO51" s="430"/>
      <c r="BP51" s="430"/>
      <c r="BQ51" s="430"/>
      <c r="BR51" s="431"/>
      <c r="BS51" s="430"/>
      <c r="BT51" s="430"/>
      <c r="BU51" s="430"/>
      <c r="BV51" s="430"/>
      <c r="BW51" s="8"/>
      <c r="BX51" s="9"/>
      <c r="BY51" s="9"/>
    </row>
    <row r="52" spans="4:77" ht="12.75" hidden="1" customHeight="1" x14ac:dyDescent="0.35">
      <c r="D52" s="8" t="s">
        <v>383</v>
      </c>
      <c r="E52" s="357"/>
      <c r="G52" s="430">
        <f>SUM(G53:G54)</f>
        <v>0</v>
      </c>
      <c r="H52" s="430"/>
      <c r="I52" s="430"/>
      <c r="J52" s="431"/>
      <c r="K52" s="430"/>
      <c r="L52" s="430">
        <f>SUM(L53:L54)</f>
        <v>0</v>
      </c>
      <c r="M52" s="430"/>
      <c r="N52" s="430"/>
      <c r="O52" s="431"/>
      <c r="Q52" s="430">
        <f>SUM(Q53:Q54)</f>
        <v>0</v>
      </c>
      <c r="R52" s="430"/>
      <c r="S52" s="430"/>
      <c r="T52" s="431"/>
      <c r="V52" s="430">
        <f>SUM(V53:V54)</f>
        <v>0</v>
      </c>
      <c r="W52" s="430"/>
      <c r="X52" s="430"/>
      <c r="Y52" s="431"/>
      <c r="AA52" s="430">
        <f>SUM(AA53:AA54)</f>
        <v>0</v>
      </c>
      <c r="AB52" s="430"/>
      <c r="AC52" s="430"/>
      <c r="AD52" s="431"/>
      <c r="AF52" s="430">
        <f>SUM(AF53:AF54)</f>
        <v>0</v>
      </c>
      <c r="AG52" s="430"/>
      <c r="AH52" s="430"/>
      <c r="AI52" s="431"/>
      <c r="AK52" s="430">
        <f>SUM(AK53:AK54)</f>
        <v>0</v>
      </c>
      <c r="AL52" s="430"/>
      <c r="AM52" s="430"/>
      <c r="AN52" s="431"/>
      <c r="AP52" s="430">
        <f>SUM(AP53:AP54)</f>
        <v>0</v>
      </c>
      <c r="AQ52" s="430"/>
      <c r="AR52" s="430"/>
      <c r="AS52" s="431"/>
      <c r="AU52" s="430">
        <f>SUM(AU53:AU54)</f>
        <v>0</v>
      </c>
      <c r="AV52" s="430"/>
      <c r="AW52" s="430"/>
      <c r="AX52" s="431"/>
      <c r="AZ52" s="430">
        <f>SUM(AZ53:AZ54)</f>
        <v>0</v>
      </c>
      <c r="BA52" s="430"/>
      <c r="BB52" s="430"/>
      <c r="BC52" s="431"/>
      <c r="BE52" s="430">
        <f>SUM(BE53:BE54)</f>
        <v>0</v>
      </c>
      <c r="BF52" s="430"/>
      <c r="BG52" s="430"/>
      <c r="BH52" s="431"/>
      <c r="BJ52" s="430">
        <f>SUM(BJ53:BJ54)</f>
        <v>0</v>
      </c>
      <c r="BK52" s="430"/>
      <c r="BL52" s="430"/>
      <c r="BM52" s="431"/>
      <c r="BO52" s="430">
        <f>SUM(BO53:BO54)</f>
        <v>0</v>
      </c>
      <c r="BP52" s="430"/>
      <c r="BQ52" s="430"/>
      <c r="BR52" s="431"/>
      <c r="BS52" s="430"/>
      <c r="BT52" s="430">
        <f>SUM(BT53:BT54)</f>
        <v>0</v>
      </c>
      <c r="BU52" s="430"/>
      <c r="BV52" s="430"/>
      <c r="BW52" s="8"/>
      <c r="BX52" s="9"/>
      <c r="BY52" s="9"/>
    </row>
    <row r="53" spans="4:77" ht="12.75" hidden="1" customHeight="1" x14ac:dyDescent="0.35">
      <c r="D53" s="8" t="s">
        <v>405</v>
      </c>
      <c r="E53" s="357"/>
      <c r="F53" s="362"/>
      <c r="G53" s="428">
        <v>0</v>
      </c>
      <c r="H53" s="429"/>
      <c r="I53" s="430"/>
      <c r="J53" s="431"/>
      <c r="K53" s="432"/>
      <c r="L53" s="428">
        <v>0</v>
      </c>
      <c r="M53" s="429"/>
      <c r="N53" s="430"/>
      <c r="O53" s="431"/>
      <c r="P53" s="362"/>
      <c r="Q53" s="428">
        <v>0</v>
      </c>
      <c r="R53" s="429"/>
      <c r="S53" s="430"/>
      <c r="T53" s="431"/>
      <c r="U53" s="362"/>
      <c r="V53" s="428">
        <v>0</v>
      </c>
      <c r="W53" s="429"/>
      <c r="X53" s="430"/>
      <c r="Y53" s="431"/>
      <c r="Z53" s="362"/>
      <c r="AA53" s="428">
        <v>0</v>
      </c>
      <c r="AB53" s="429"/>
      <c r="AC53" s="430"/>
      <c r="AD53" s="431"/>
      <c r="AE53" s="362"/>
      <c r="AF53" s="428">
        <v>0</v>
      </c>
      <c r="AG53" s="429"/>
      <c r="AH53" s="430"/>
      <c r="AI53" s="431"/>
      <c r="AJ53" s="362"/>
      <c r="AK53" s="428">
        <v>0</v>
      </c>
      <c r="AL53" s="429"/>
      <c r="AM53" s="430"/>
      <c r="AN53" s="431"/>
      <c r="AO53" s="362"/>
      <c r="AP53" s="428">
        <v>0</v>
      </c>
      <c r="AQ53" s="429"/>
      <c r="AR53" s="430"/>
      <c r="AS53" s="431"/>
      <c r="AT53" s="362"/>
      <c r="AU53" s="428">
        <v>0</v>
      </c>
      <c r="AV53" s="429"/>
      <c r="AW53" s="430"/>
      <c r="AX53" s="431"/>
      <c r="AY53" s="362"/>
      <c r="AZ53" s="428">
        <v>0</v>
      </c>
      <c r="BA53" s="429"/>
      <c r="BB53" s="430"/>
      <c r="BC53" s="431"/>
      <c r="BD53" s="362"/>
      <c r="BE53" s="428">
        <v>0</v>
      </c>
      <c r="BF53" s="429"/>
      <c r="BG53" s="430"/>
      <c r="BH53" s="431"/>
      <c r="BI53" s="362"/>
      <c r="BJ53" s="428">
        <v>0</v>
      </c>
      <c r="BK53" s="429"/>
      <c r="BL53" s="430"/>
      <c r="BM53" s="431"/>
      <c r="BN53" s="362"/>
      <c r="BO53" s="428">
        <v>0</v>
      </c>
      <c r="BP53" s="429"/>
      <c r="BQ53" s="430"/>
      <c r="BR53" s="431"/>
      <c r="BS53" s="432"/>
      <c r="BT53" s="428">
        <f>SUM(L53:BO53)</f>
        <v>0</v>
      </c>
      <c r="BU53" s="429"/>
      <c r="BV53" s="430"/>
      <c r="BW53" s="8"/>
      <c r="BX53" s="9"/>
      <c r="BY53" s="9"/>
    </row>
    <row r="54" spans="4:77" ht="12.75" hidden="1" customHeight="1" x14ac:dyDescent="0.35">
      <c r="D54" s="8" t="s">
        <v>333</v>
      </c>
      <c r="E54" s="357"/>
      <c r="F54" s="375"/>
      <c r="G54" s="442">
        <v>0</v>
      </c>
      <c r="H54" s="443"/>
      <c r="I54" s="430"/>
      <c r="J54" s="431"/>
      <c r="K54" s="444"/>
      <c r="L54" s="442">
        <v>0</v>
      </c>
      <c r="M54" s="443"/>
      <c r="N54" s="430"/>
      <c r="O54" s="431"/>
      <c r="P54" s="375"/>
      <c r="Q54" s="442">
        <v>0</v>
      </c>
      <c r="R54" s="443"/>
      <c r="S54" s="430"/>
      <c r="T54" s="431"/>
      <c r="U54" s="375"/>
      <c r="V54" s="442">
        <v>0</v>
      </c>
      <c r="W54" s="443"/>
      <c r="X54" s="430"/>
      <c r="Y54" s="431"/>
      <c r="Z54" s="375"/>
      <c r="AA54" s="442">
        <v>0</v>
      </c>
      <c r="AB54" s="443"/>
      <c r="AC54" s="430"/>
      <c r="AD54" s="431"/>
      <c r="AE54" s="375"/>
      <c r="AF54" s="442">
        <v>0</v>
      </c>
      <c r="AG54" s="443"/>
      <c r="AH54" s="430"/>
      <c r="AI54" s="431"/>
      <c r="AJ54" s="375"/>
      <c r="AK54" s="442">
        <v>0</v>
      </c>
      <c r="AL54" s="443"/>
      <c r="AM54" s="430"/>
      <c r="AN54" s="431"/>
      <c r="AO54" s="375"/>
      <c r="AP54" s="442">
        <v>0</v>
      </c>
      <c r="AQ54" s="443"/>
      <c r="AR54" s="430"/>
      <c r="AS54" s="431"/>
      <c r="AT54" s="375"/>
      <c r="AU54" s="442">
        <v>0</v>
      </c>
      <c r="AV54" s="443"/>
      <c r="AW54" s="430"/>
      <c r="AX54" s="431"/>
      <c r="AY54" s="375"/>
      <c r="AZ54" s="442">
        <v>0</v>
      </c>
      <c r="BA54" s="443"/>
      <c r="BB54" s="430"/>
      <c r="BC54" s="431"/>
      <c r="BD54" s="375"/>
      <c r="BE54" s="442">
        <v>0</v>
      </c>
      <c r="BF54" s="443"/>
      <c r="BG54" s="430"/>
      <c r="BH54" s="431"/>
      <c r="BI54" s="375"/>
      <c r="BJ54" s="442">
        <v>0</v>
      </c>
      <c r="BK54" s="443"/>
      <c r="BL54" s="430"/>
      <c r="BM54" s="431"/>
      <c r="BN54" s="375"/>
      <c r="BO54" s="442">
        <v>0</v>
      </c>
      <c r="BP54" s="443"/>
      <c r="BQ54" s="430"/>
      <c r="BR54" s="431"/>
      <c r="BS54" s="444"/>
      <c r="BT54" s="442">
        <f>SUM(L54:BO54)</f>
        <v>0</v>
      </c>
      <c r="BU54" s="443"/>
      <c r="BV54" s="430"/>
      <c r="BW54" s="8"/>
      <c r="BX54" s="9"/>
      <c r="BY54" s="9"/>
    </row>
    <row r="55" spans="4:77" ht="12.75" hidden="1" customHeight="1" x14ac:dyDescent="0.35">
      <c r="D55" s="8"/>
      <c r="E55" s="357"/>
      <c r="G55" s="430"/>
      <c r="H55" s="430"/>
      <c r="I55" s="430"/>
      <c r="J55" s="431"/>
      <c r="K55" s="430"/>
      <c r="L55" s="430"/>
      <c r="M55" s="430"/>
      <c r="N55" s="430"/>
      <c r="O55" s="431"/>
      <c r="Q55" s="430"/>
      <c r="R55" s="430"/>
      <c r="S55" s="430"/>
      <c r="T55" s="431"/>
      <c r="V55" s="430"/>
      <c r="W55" s="430"/>
      <c r="X55" s="430"/>
      <c r="Y55" s="431"/>
      <c r="AA55" s="430"/>
      <c r="AB55" s="430"/>
      <c r="AC55" s="430"/>
      <c r="AD55" s="431"/>
      <c r="AF55" s="430"/>
      <c r="AG55" s="430"/>
      <c r="AH55" s="430"/>
      <c r="AI55" s="431"/>
      <c r="AK55" s="430"/>
      <c r="AL55" s="430"/>
      <c r="AM55" s="430"/>
      <c r="AN55" s="431"/>
      <c r="AP55" s="430"/>
      <c r="AQ55" s="430"/>
      <c r="AR55" s="430"/>
      <c r="AS55" s="431"/>
      <c r="AU55" s="430"/>
      <c r="AV55" s="430"/>
      <c r="AW55" s="430"/>
      <c r="AX55" s="431"/>
      <c r="AZ55" s="430"/>
      <c r="BA55" s="430"/>
      <c r="BB55" s="430"/>
      <c r="BC55" s="431"/>
      <c r="BE55" s="430"/>
      <c r="BF55" s="430"/>
      <c r="BG55" s="430"/>
      <c r="BH55" s="431"/>
      <c r="BJ55" s="430"/>
      <c r="BK55" s="430"/>
      <c r="BL55" s="430"/>
      <c r="BM55" s="431"/>
      <c r="BO55" s="430"/>
      <c r="BP55" s="430"/>
      <c r="BQ55" s="430"/>
      <c r="BR55" s="431"/>
      <c r="BS55" s="430"/>
      <c r="BT55" s="430"/>
      <c r="BU55" s="430"/>
      <c r="BV55" s="430"/>
      <c r="BW55" s="8"/>
      <c r="BX55" s="9"/>
      <c r="BY55" s="9"/>
    </row>
    <row r="56" spans="4:77" ht="12.75" hidden="1" customHeight="1" x14ac:dyDescent="0.35">
      <c r="D56" s="8" t="s">
        <v>410</v>
      </c>
      <c r="E56" s="357"/>
      <c r="G56" s="430">
        <v>0</v>
      </c>
      <c r="H56" s="430"/>
      <c r="I56" s="430"/>
      <c r="J56" s="431"/>
      <c r="L56" s="430">
        <f>SUM(L57:L58)</f>
        <v>0</v>
      </c>
      <c r="M56" s="430"/>
      <c r="N56" s="430"/>
      <c r="O56" s="431"/>
      <c r="Q56" s="430">
        <f>SUM(Q57:Q58)</f>
        <v>0</v>
      </c>
      <c r="R56" s="430"/>
      <c r="S56" s="430"/>
      <c r="T56" s="431"/>
      <c r="V56" s="430">
        <f>SUM(V57:V58)</f>
        <v>0</v>
      </c>
      <c r="W56" s="430"/>
      <c r="X56" s="430"/>
      <c r="Y56" s="431"/>
      <c r="AA56" s="430">
        <f>SUM(AA57:AA58)</f>
        <v>0</v>
      </c>
      <c r="AB56" s="430"/>
      <c r="AC56" s="430"/>
      <c r="AD56" s="431"/>
      <c r="AF56" s="430">
        <f>SUM(AF57:AF58)</f>
        <v>0</v>
      </c>
      <c r="AG56" s="430"/>
      <c r="AH56" s="430"/>
      <c r="AI56" s="431"/>
      <c r="AK56" s="430">
        <f>SUM(AK57:AK58)</f>
        <v>0</v>
      </c>
      <c r="AL56" s="430"/>
      <c r="AM56" s="430"/>
      <c r="AN56" s="431"/>
      <c r="AP56" s="430">
        <f>SUM(AP57:AP58)</f>
        <v>0</v>
      </c>
      <c r="AQ56" s="430"/>
      <c r="AR56" s="430"/>
      <c r="AS56" s="431"/>
      <c r="AU56" s="430">
        <f>SUM(AU57:AU58)</f>
        <v>0</v>
      </c>
      <c r="AV56" s="430"/>
      <c r="AW56" s="430"/>
      <c r="AX56" s="431"/>
      <c r="AZ56" s="430">
        <f>SUM(AZ57:AZ58)</f>
        <v>0</v>
      </c>
      <c r="BA56" s="430"/>
      <c r="BB56" s="430"/>
      <c r="BC56" s="431"/>
      <c r="BE56" s="430">
        <f>SUM(BE57:BE58)</f>
        <v>0</v>
      </c>
      <c r="BF56" s="430"/>
      <c r="BG56" s="430"/>
      <c r="BH56" s="431"/>
      <c r="BJ56" s="430">
        <f>SUM(BJ57:BJ58)</f>
        <v>0</v>
      </c>
      <c r="BK56" s="430"/>
      <c r="BL56" s="430"/>
      <c r="BM56" s="431"/>
      <c r="BO56" s="430">
        <f>SUM(BO57:BO58)</f>
        <v>0</v>
      </c>
      <c r="BP56" s="430"/>
      <c r="BQ56" s="430"/>
      <c r="BR56" s="431"/>
      <c r="BT56" s="442">
        <f>SUM(BT57:BT58)</f>
        <v>0</v>
      </c>
      <c r="BU56" s="430"/>
      <c r="BV56" s="430"/>
      <c r="BW56" s="8"/>
      <c r="BX56" s="9"/>
      <c r="BY56" s="9"/>
    </row>
    <row r="57" spans="4:77" ht="12.75" hidden="1" customHeight="1" x14ac:dyDescent="0.35">
      <c r="D57" s="8" t="s">
        <v>405</v>
      </c>
      <c r="E57" s="357"/>
      <c r="F57" s="362"/>
      <c r="G57" s="428">
        <v>0</v>
      </c>
      <c r="H57" s="429"/>
      <c r="I57" s="430"/>
      <c r="J57" s="431"/>
      <c r="K57" s="362"/>
      <c r="L57" s="428">
        <v>0</v>
      </c>
      <c r="M57" s="429"/>
      <c r="N57" s="430"/>
      <c r="O57" s="431"/>
      <c r="P57" s="362"/>
      <c r="Q57" s="428">
        <v>0</v>
      </c>
      <c r="R57" s="429"/>
      <c r="S57" s="430"/>
      <c r="T57" s="431"/>
      <c r="U57" s="362"/>
      <c r="V57" s="428">
        <v>0</v>
      </c>
      <c r="W57" s="429"/>
      <c r="X57" s="430"/>
      <c r="Y57" s="431"/>
      <c r="Z57" s="362"/>
      <c r="AA57" s="428">
        <v>0</v>
      </c>
      <c r="AB57" s="429"/>
      <c r="AC57" s="430"/>
      <c r="AD57" s="431"/>
      <c r="AE57" s="362"/>
      <c r="AF57" s="428">
        <v>0</v>
      </c>
      <c r="AG57" s="429"/>
      <c r="AH57" s="430"/>
      <c r="AI57" s="431"/>
      <c r="AJ57" s="362"/>
      <c r="AK57" s="428">
        <v>0</v>
      </c>
      <c r="AL57" s="429"/>
      <c r="AM57" s="430"/>
      <c r="AN57" s="431"/>
      <c r="AO57" s="362"/>
      <c r="AP57" s="428">
        <v>0</v>
      </c>
      <c r="AQ57" s="429"/>
      <c r="AR57" s="430"/>
      <c r="AS57" s="431"/>
      <c r="AT57" s="362"/>
      <c r="AU57" s="428">
        <v>0</v>
      </c>
      <c r="AV57" s="429"/>
      <c r="AW57" s="430"/>
      <c r="AX57" s="431"/>
      <c r="AY57" s="362"/>
      <c r="AZ57" s="428">
        <v>0</v>
      </c>
      <c r="BA57" s="429"/>
      <c r="BB57" s="430"/>
      <c r="BC57" s="431"/>
      <c r="BD57" s="362"/>
      <c r="BE57" s="428">
        <v>0</v>
      </c>
      <c r="BF57" s="429"/>
      <c r="BG57" s="430"/>
      <c r="BH57" s="431"/>
      <c r="BI57" s="362"/>
      <c r="BJ57" s="428">
        <v>0</v>
      </c>
      <c r="BK57" s="429"/>
      <c r="BL57" s="430"/>
      <c r="BM57" s="431"/>
      <c r="BN57" s="362"/>
      <c r="BO57" s="428">
        <v>0</v>
      </c>
      <c r="BP57" s="429"/>
      <c r="BQ57" s="430"/>
      <c r="BR57" s="431"/>
      <c r="BS57" s="362"/>
      <c r="BT57" s="430">
        <f>SUM(L57:BO57)</f>
        <v>0</v>
      </c>
      <c r="BU57" s="429"/>
      <c r="BV57" s="430"/>
      <c r="BW57" s="8"/>
      <c r="BX57" s="9"/>
      <c r="BY57" s="9"/>
    </row>
    <row r="58" spans="4:77" ht="12.75" hidden="1" customHeight="1" x14ac:dyDescent="0.35">
      <c r="D58" s="8" t="s">
        <v>333</v>
      </c>
      <c r="E58" s="357"/>
      <c r="F58" s="375"/>
      <c r="G58" s="442">
        <v>0</v>
      </c>
      <c r="H58" s="443"/>
      <c r="I58" s="430"/>
      <c r="J58" s="431"/>
      <c r="K58" s="375"/>
      <c r="L58" s="442">
        <v>0</v>
      </c>
      <c r="M58" s="443"/>
      <c r="N58" s="430"/>
      <c r="O58" s="431"/>
      <c r="P58" s="375"/>
      <c r="Q58" s="442">
        <v>0</v>
      </c>
      <c r="R58" s="443"/>
      <c r="S58" s="430"/>
      <c r="T58" s="431"/>
      <c r="U58" s="375"/>
      <c r="V58" s="442">
        <v>0</v>
      </c>
      <c r="W58" s="443"/>
      <c r="X58" s="430"/>
      <c r="Y58" s="431"/>
      <c r="Z58" s="375"/>
      <c r="AA58" s="442">
        <v>0</v>
      </c>
      <c r="AB58" s="443"/>
      <c r="AC58" s="430"/>
      <c r="AD58" s="431"/>
      <c r="AE58" s="375"/>
      <c r="AF58" s="442">
        <v>0</v>
      </c>
      <c r="AG58" s="443"/>
      <c r="AH58" s="430"/>
      <c r="AI58" s="431"/>
      <c r="AJ58" s="375"/>
      <c r="AK58" s="442">
        <v>0</v>
      </c>
      <c r="AL58" s="443"/>
      <c r="AM58" s="430"/>
      <c r="AN58" s="431"/>
      <c r="AO58" s="375"/>
      <c r="AP58" s="442">
        <v>0</v>
      </c>
      <c r="AQ58" s="443"/>
      <c r="AR58" s="430"/>
      <c r="AS58" s="431"/>
      <c r="AT58" s="375"/>
      <c r="AU58" s="442">
        <v>0</v>
      </c>
      <c r="AV58" s="443"/>
      <c r="AW58" s="430"/>
      <c r="AX58" s="431"/>
      <c r="AY58" s="375"/>
      <c r="AZ58" s="442">
        <v>0</v>
      </c>
      <c r="BA58" s="443"/>
      <c r="BB58" s="430"/>
      <c r="BC58" s="431"/>
      <c r="BD58" s="375"/>
      <c r="BE58" s="442">
        <v>0</v>
      </c>
      <c r="BF58" s="443"/>
      <c r="BG58" s="430"/>
      <c r="BH58" s="431"/>
      <c r="BI58" s="375"/>
      <c r="BJ58" s="442">
        <v>0</v>
      </c>
      <c r="BK58" s="443"/>
      <c r="BL58" s="430"/>
      <c r="BM58" s="431"/>
      <c r="BN58" s="375"/>
      <c r="BO58" s="442">
        <v>0</v>
      </c>
      <c r="BP58" s="443"/>
      <c r="BQ58" s="430"/>
      <c r="BR58" s="431"/>
      <c r="BS58" s="375"/>
      <c r="BT58" s="442">
        <f>SUM(L58:BO58)</f>
        <v>0</v>
      </c>
      <c r="BU58" s="443"/>
      <c r="BV58" s="430"/>
      <c r="BW58" s="8"/>
      <c r="BX58" s="9"/>
      <c r="BY58" s="9"/>
    </row>
    <row r="59" spans="4:77" hidden="1" x14ac:dyDescent="0.35">
      <c r="D59" s="8"/>
      <c r="E59" s="357"/>
      <c r="G59" s="430"/>
      <c r="H59" s="430"/>
      <c r="I59" s="430"/>
      <c r="J59" s="431"/>
      <c r="K59" s="430"/>
      <c r="L59" s="430"/>
      <c r="M59" s="430"/>
      <c r="N59" s="430"/>
      <c r="O59" s="431"/>
      <c r="P59" s="430"/>
      <c r="Q59" s="430"/>
      <c r="R59" s="430"/>
      <c r="S59" s="430"/>
      <c r="T59" s="431"/>
      <c r="U59" s="430"/>
      <c r="V59" s="430"/>
      <c r="W59" s="430"/>
      <c r="X59" s="430"/>
      <c r="Y59" s="431"/>
      <c r="Z59" s="430"/>
      <c r="AA59" s="430"/>
      <c r="AB59" s="430"/>
      <c r="AC59" s="430"/>
      <c r="AD59" s="431"/>
      <c r="AE59" s="430"/>
      <c r="AF59" s="430"/>
      <c r="AG59" s="430"/>
      <c r="AH59" s="430"/>
      <c r="AI59" s="431"/>
      <c r="AJ59" s="430"/>
      <c r="AK59" s="430"/>
      <c r="AL59" s="430"/>
      <c r="AM59" s="430"/>
      <c r="AN59" s="431"/>
      <c r="AO59" s="430"/>
      <c r="AP59" s="430"/>
      <c r="AQ59" s="430"/>
      <c r="AR59" s="430"/>
      <c r="AS59" s="431"/>
      <c r="AT59" s="430"/>
      <c r="AU59" s="430"/>
      <c r="AV59" s="430"/>
      <c r="AW59" s="430"/>
      <c r="AX59" s="431"/>
      <c r="AY59" s="430"/>
      <c r="AZ59" s="430"/>
      <c r="BA59" s="430"/>
      <c r="BB59" s="430"/>
      <c r="BC59" s="431"/>
      <c r="BD59" s="430"/>
      <c r="BE59" s="430"/>
      <c r="BF59" s="430"/>
      <c r="BG59" s="430"/>
      <c r="BH59" s="431"/>
      <c r="BI59" s="430"/>
      <c r="BJ59" s="430"/>
      <c r="BK59" s="430"/>
      <c r="BL59" s="430"/>
      <c r="BM59" s="431"/>
      <c r="BN59" s="430"/>
      <c r="BO59" s="430"/>
      <c r="BP59" s="430"/>
      <c r="BQ59" s="430"/>
      <c r="BR59" s="431"/>
      <c r="BS59" s="430"/>
      <c r="BT59" s="430"/>
      <c r="BU59" s="430"/>
      <c r="BV59" s="430"/>
      <c r="BW59" s="8"/>
      <c r="BX59" s="9"/>
      <c r="BY59" s="9"/>
    </row>
    <row r="60" spans="4:77" hidden="1" x14ac:dyDescent="0.35">
      <c r="D60" s="8" t="s">
        <v>391</v>
      </c>
      <c r="E60" s="357"/>
      <c r="G60" s="430">
        <v>0</v>
      </c>
      <c r="H60" s="430"/>
      <c r="I60" s="430"/>
      <c r="J60" s="431"/>
      <c r="L60" s="430">
        <f>SUM(L61:L62)</f>
        <v>0</v>
      </c>
      <c r="M60" s="430"/>
      <c r="N60" s="430"/>
      <c r="O60" s="431"/>
      <c r="Q60" s="430">
        <f>SUM(Q61:Q62)</f>
        <v>0</v>
      </c>
      <c r="R60" s="430"/>
      <c r="S60" s="430"/>
      <c r="T60" s="431"/>
      <c r="V60" s="430">
        <f>SUM(V61:V62)</f>
        <v>0</v>
      </c>
      <c r="W60" s="430"/>
      <c r="X60" s="430"/>
      <c r="Y60" s="431"/>
      <c r="AA60" s="430">
        <f>SUM(AA61:AA62)</f>
        <v>0</v>
      </c>
      <c r="AB60" s="430"/>
      <c r="AC60" s="430"/>
      <c r="AD60" s="431"/>
      <c r="AF60" s="430">
        <f>SUM(AF61:AF62)</f>
        <v>0</v>
      </c>
      <c r="AG60" s="430"/>
      <c r="AH60" s="430"/>
      <c r="AI60" s="431"/>
      <c r="AK60" s="430">
        <f>SUM(AK61:AK62)</f>
        <v>0</v>
      </c>
      <c r="AL60" s="430"/>
      <c r="AM60" s="430"/>
      <c r="AN60" s="431"/>
      <c r="AP60" s="430">
        <f>SUM(AP61:AP62)</f>
        <v>0</v>
      </c>
      <c r="AQ60" s="430"/>
      <c r="AR60" s="430"/>
      <c r="AS60" s="431"/>
      <c r="AU60" s="430">
        <f>SUM(AU61:AU62)</f>
        <v>0</v>
      </c>
      <c r="AV60" s="430"/>
      <c r="AW60" s="430"/>
      <c r="AX60" s="431"/>
      <c r="AZ60" s="430">
        <f>SUM(AZ61:AZ62)</f>
        <v>0</v>
      </c>
      <c r="BA60" s="430"/>
      <c r="BB60" s="430"/>
      <c r="BC60" s="431"/>
      <c r="BE60" s="430">
        <f>SUM(BE61:BE62)</f>
        <v>0</v>
      </c>
      <c r="BF60" s="430"/>
      <c r="BG60" s="430"/>
      <c r="BH60" s="431"/>
      <c r="BJ60" s="430">
        <f>SUM(BJ61:BJ62)</f>
        <v>0</v>
      </c>
      <c r="BK60" s="430"/>
      <c r="BL60" s="430"/>
      <c r="BM60" s="431"/>
      <c r="BO60" s="430">
        <f>SUM(BO61:BO62)</f>
        <v>0</v>
      </c>
      <c r="BP60" s="430"/>
      <c r="BQ60" s="430"/>
      <c r="BR60" s="431"/>
      <c r="BT60" s="430">
        <f>SUM(BT61:BT62)</f>
        <v>0</v>
      </c>
      <c r="BU60" s="430"/>
      <c r="BV60" s="430"/>
      <c r="BW60" s="8"/>
      <c r="BX60" s="9"/>
      <c r="BY60" s="9"/>
    </row>
    <row r="61" spans="4:77" hidden="1" x14ac:dyDescent="0.35">
      <c r="D61" s="8" t="s">
        <v>405</v>
      </c>
      <c r="E61" s="357"/>
      <c r="F61" s="362"/>
      <c r="G61" s="428">
        <v>0</v>
      </c>
      <c r="H61" s="429"/>
      <c r="I61" s="430"/>
      <c r="J61" s="431"/>
      <c r="K61" s="362"/>
      <c r="L61" s="428">
        <v>0</v>
      </c>
      <c r="M61" s="429"/>
      <c r="N61" s="430"/>
      <c r="O61" s="431"/>
      <c r="P61" s="362"/>
      <c r="Q61" s="428">
        <v>0</v>
      </c>
      <c r="R61" s="429"/>
      <c r="S61" s="430"/>
      <c r="T61" s="431"/>
      <c r="U61" s="362"/>
      <c r="V61" s="428">
        <v>0</v>
      </c>
      <c r="W61" s="429"/>
      <c r="X61" s="430"/>
      <c r="Y61" s="431"/>
      <c r="Z61" s="362"/>
      <c r="AA61" s="428">
        <v>0</v>
      </c>
      <c r="AB61" s="429"/>
      <c r="AC61" s="430"/>
      <c r="AD61" s="431"/>
      <c r="AE61" s="362"/>
      <c r="AF61" s="428">
        <v>0</v>
      </c>
      <c r="AG61" s="429"/>
      <c r="AH61" s="430"/>
      <c r="AI61" s="431"/>
      <c r="AJ61" s="362"/>
      <c r="AK61" s="428">
        <v>0</v>
      </c>
      <c r="AL61" s="429"/>
      <c r="AM61" s="430"/>
      <c r="AN61" s="431"/>
      <c r="AO61" s="362"/>
      <c r="AP61" s="428">
        <v>0</v>
      </c>
      <c r="AQ61" s="429"/>
      <c r="AR61" s="430"/>
      <c r="AS61" s="431"/>
      <c r="AT61" s="362"/>
      <c r="AU61" s="428">
        <v>0</v>
      </c>
      <c r="AV61" s="429"/>
      <c r="AW61" s="430"/>
      <c r="AX61" s="431"/>
      <c r="AY61" s="362"/>
      <c r="AZ61" s="428">
        <v>0</v>
      </c>
      <c r="BA61" s="429"/>
      <c r="BB61" s="430"/>
      <c r="BC61" s="431"/>
      <c r="BD61" s="362"/>
      <c r="BE61" s="428">
        <v>0</v>
      </c>
      <c r="BF61" s="429"/>
      <c r="BG61" s="430"/>
      <c r="BH61" s="431"/>
      <c r="BI61" s="362"/>
      <c r="BJ61" s="428">
        <v>0</v>
      </c>
      <c r="BK61" s="429"/>
      <c r="BL61" s="430"/>
      <c r="BM61" s="431"/>
      <c r="BN61" s="362"/>
      <c r="BO61" s="428">
        <v>0</v>
      </c>
      <c r="BP61" s="429"/>
      <c r="BQ61" s="430"/>
      <c r="BR61" s="431"/>
      <c r="BS61" s="362"/>
      <c r="BT61" s="428">
        <f>SUM(L61:BO61)</f>
        <v>0</v>
      </c>
      <c r="BU61" s="429"/>
      <c r="BV61" s="430"/>
      <c r="BW61" s="8"/>
      <c r="BX61" s="9"/>
      <c r="BY61" s="9"/>
    </row>
    <row r="62" spans="4:77" hidden="1" x14ac:dyDescent="0.35">
      <c r="D62" s="8" t="s">
        <v>333</v>
      </c>
      <c r="E62" s="357"/>
      <c r="F62" s="375"/>
      <c r="G62" s="442">
        <v>0</v>
      </c>
      <c r="H62" s="443"/>
      <c r="I62" s="430"/>
      <c r="J62" s="431"/>
      <c r="K62" s="375"/>
      <c r="L62" s="442">
        <v>0</v>
      </c>
      <c r="M62" s="443"/>
      <c r="N62" s="430"/>
      <c r="O62" s="431"/>
      <c r="P62" s="375"/>
      <c r="Q62" s="442">
        <v>0</v>
      </c>
      <c r="R62" s="443"/>
      <c r="S62" s="430"/>
      <c r="T62" s="431"/>
      <c r="U62" s="375"/>
      <c r="V62" s="442">
        <v>0</v>
      </c>
      <c r="W62" s="443"/>
      <c r="X62" s="430"/>
      <c r="Y62" s="431"/>
      <c r="Z62" s="375"/>
      <c r="AA62" s="442">
        <v>0</v>
      </c>
      <c r="AB62" s="443"/>
      <c r="AC62" s="430"/>
      <c r="AD62" s="431"/>
      <c r="AE62" s="375"/>
      <c r="AF62" s="442">
        <v>0</v>
      </c>
      <c r="AG62" s="443"/>
      <c r="AH62" s="430"/>
      <c r="AI62" s="431"/>
      <c r="AJ62" s="375"/>
      <c r="AK62" s="442">
        <v>0</v>
      </c>
      <c r="AL62" s="443"/>
      <c r="AM62" s="430"/>
      <c r="AN62" s="431"/>
      <c r="AO62" s="375"/>
      <c r="AP62" s="442">
        <v>0</v>
      </c>
      <c r="AQ62" s="443"/>
      <c r="AR62" s="430"/>
      <c r="AS62" s="431"/>
      <c r="AT62" s="375"/>
      <c r="AU62" s="442">
        <v>0</v>
      </c>
      <c r="AV62" s="443"/>
      <c r="AW62" s="430"/>
      <c r="AX62" s="431"/>
      <c r="AY62" s="375"/>
      <c r="AZ62" s="442">
        <v>0</v>
      </c>
      <c r="BA62" s="443"/>
      <c r="BB62" s="430"/>
      <c r="BC62" s="431"/>
      <c r="BD62" s="375"/>
      <c r="BE62" s="442">
        <v>0</v>
      </c>
      <c r="BF62" s="443"/>
      <c r="BG62" s="430"/>
      <c r="BH62" s="431"/>
      <c r="BI62" s="375"/>
      <c r="BJ62" s="442">
        <v>0</v>
      </c>
      <c r="BK62" s="443"/>
      <c r="BL62" s="430"/>
      <c r="BM62" s="431"/>
      <c r="BN62" s="375"/>
      <c r="BO62" s="442">
        <v>0</v>
      </c>
      <c r="BP62" s="443"/>
      <c r="BQ62" s="430"/>
      <c r="BR62" s="431"/>
      <c r="BS62" s="375"/>
      <c r="BT62" s="442">
        <f>SUM(L62:BO62)</f>
        <v>0</v>
      </c>
      <c r="BU62" s="443"/>
      <c r="BV62" s="430"/>
      <c r="BW62" s="8"/>
      <c r="BX62" s="9"/>
      <c r="BY62" s="9"/>
    </row>
    <row r="63" spans="4:77" ht="12.75" hidden="1" customHeight="1" x14ac:dyDescent="0.35">
      <c r="D63" s="8"/>
      <c r="E63" s="357"/>
      <c r="G63" s="430"/>
      <c r="H63" s="430"/>
      <c r="I63" s="430"/>
      <c r="J63" s="431"/>
      <c r="K63" s="430"/>
      <c r="L63" s="430"/>
      <c r="M63" s="430"/>
      <c r="N63" s="430"/>
      <c r="O63" s="431"/>
      <c r="P63" s="430"/>
      <c r="Q63" s="430"/>
      <c r="R63" s="430"/>
      <c r="S63" s="430"/>
      <c r="T63" s="431"/>
      <c r="U63" s="430"/>
      <c r="V63" s="430"/>
      <c r="W63" s="430"/>
      <c r="X63" s="430"/>
      <c r="Y63" s="431"/>
      <c r="Z63" s="430"/>
      <c r="AA63" s="430"/>
      <c r="AB63" s="430"/>
      <c r="AC63" s="430"/>
      <c r="AD63" s="431"/>
      <c r="AE63" s="430"/>
      <c r="AF63" s="430"/>
      <c r="AG63" s="430"/>
      <c r="AH63" s="430"/>
      <c r="AI63" s="431"/>
      <c r="AJ63" s="430"/>
      <c r="AK63" s="430"/>
      <c r="AL63" s="430"/>
      <c r="AM63" s="430"/>
      <c r="AN63" s="431"/>
      <c r="AO63" s="430"/>
      <c r="AP63" s="430"/>
      <c r="AQ63" s="430"/>
      <c r="AR63" s="430"/>
      <c r="AS63" s="431"/>
      <c r="AT63" s="430"/>
      <c r="AU63" s="430"/>
      <c r="AV63" s="430"/>
      <c r="AW63" s="430"/>
      <c r="AX63" s="431"/>
      <c r="AY63" s="430"/>
      <c r="AZ63" s="430"/>
      <c r="BA63" s="430"/>
      <c r="BB63" s="430"/>
      <c r="BC63" s="431"/>
      <c r="BD63" s="430"/>
      <c r="BE63" s="430"/>
      <c r="BF63" s="430"/>
      <c r="BG63" s="430"/>
      <c r="BH63" s="431"/>
      <c r="BI63" s="430"/>
      <c r="BJ63" s="430"/>
      <c r="BK63" s="430"/>
      <c r="BL63" s="430"/>
      <c r="BM63" s="431"/>
      <c r="BN63" s="430"/>
      <c r="BO63" s="430"/>
      <c r="BP63" s="430"/>
      <c r="BQ63" s="430"/>
      <c r="BR63" s="431"/>
      <c r="BS63" s="430"/>
      <c r="BT63" s="430"/>
      <c r="BU63" s="430"/>
      <c r="BV63" s="430"/>
      <c r="BW63" s="8"/>
      <c r="BX63" s="9"/>
      <c r="BY63" s="9"/>
    </row>
    <row r="64" spans="4:77" ht="12.75" hidden="1" customHeight="1" x14ac:dyDescent="0.35">
      <c r="D64" s="8" t="s">
        <v>392</v>
      </c>
      <c r="E64" s="357"/>
      <c r="G64" s="430">
        <f>SUM(G65:G66)</f>
        <v>0</v>
      </c>
      <c r="H64" s="430"/>
      <c r="I64" s="430"/>
      <c r="J64" s="431"/>
      <c r="K64" s="430"/>
      <c r="L64" s="430">
        <f>SUM(L65:L66)</f>
        <v>0</v>
      </c>
      <c r="M64" s="430"/>
      <c r="N64" s="430"/>
      <c r="O64" s="431"/>
      <c r="Q64" s="430">
        <f>SUM(Q65:Q66)</f>
        <v>0</v>
      </c>
      <c r="R64" s="430"/>
      <c r="S64" s="430"/>
      <c r="T64" s="431"/>
      <c r="V64" s="430">
        <f>SUM(V65:V66)</f>
        <v>0</v>
      </c>
      <c r="W64" s="430"/>
      <c r="X64" s="430"/>
      <c r="Y64" s="431"/>
      <c r="AA64" s="430">
        <f>SUM(AA65:AA66)</f>
        <v>0</v>
      </c>
      <c r="AB64" s="430"/>
      <c r="AC64" s="430"/>
      <c r="AD64" s="431"/>
      <c r="AF64" s="430">
        <f>SUM(AF65:AF66)</f>
        <v>0</v>
      </c>
      <c r="AG64" s="430"/>
      <c r="AH64" s="430"/>
      <c r="AI64" s="431"/>
      <c r="AK64" s="430">
        <f>SUM(AK65:AK66)</f>
        <v>0</v>
      </c>
      <c r="AL64" s="430"/>
      <c r="AM64" s="430"/>
      <c r="AN64" s="431"/>
      <c r="AP64" s="430">
        <f>SUM(AP65:AP66)</f>
        <v>0</v>
      </c>
      <c r="AQ64" s="430"/>
      <c r="AR64" s="430"/>
      <c r="AS64" s="431"/>
      <c r="AU64" s="430">
        <f>SUM(AU65:AU66)</f>
        <v>0</v>
      </c>
      <c r="AV64" s="430"/>
      <c r="AW64" s="430"/>
      <c r="AX64" s="431"/>
      <c r="AZ64" s="430">
        <f>SUM(AZ65:AZ66)</f>
        <v>0</v>
      </c>
      <c r="BA64" s="430"/>
      <c r="BB64" s="430"/>
      <c r="BC64" s="431"/>
      <c r="BE64" s="430">
        <f>SUM(BE65:BE66)</f>
        <v>0</v>
      </c>
      <c r="BF64" s="430"/>
      <c r="BG64" s="430"/>
      <c r="BH64" s="431"/>
      <c r="BJ64" s="430">
        <f>SUM(BJ65:BJ66)</f>
        <v>0</v>
      </c>
      <c r="BK64" s="430"/>
      <c r="BL64" s="430"/>
      <c r="BM64" s="431"/>
      <c r="BO64" s="430">
        <f>SUM(BO65:BO66)</f>
        <v>0</v>
      </c>
      <c r="BP64" s="430"/>
      <c r="BQ64" s="430"/>
      <c r="BR64" s="431"/>
      <c r="BS64" s="430"/>
      <c r="BT64" s="430">
        <f>SUM(BT65:BT66)</f>
        <v>0</v>
      </c>
      <c r="BU64" s="430"/>
      <c r="BV64" s="430"/>
      <c r="BW64" s="8"/>
      <c r="BX64" s="9"/>
      <c r="BY64" s="9"/>
    </row>
    <row r="65" spans="4:77" ht="12.75" hidden="1" customHeight="1" x14ac:dyDescent="0.35">
      <c r="D65" s="8" t="s">
        <v>405</v>
      </c>
      <c r="E65" s="357"/>
      <c r="F65" s="362"/>
      <c r="G65" s="428">
        <v>0</v>
      </c>
      <c r="H65" s="429"/>
      <c r="I65" s="430"/>
      <c r="J65" s="431"/>
      <c r="K65" s="432"/>
      <c r="L65" s="428">
        <v>0</v>
      </c>
      <c r="M65" s="429"/>
      <c r="N65" s="430"/>
      <c r="O65" s="431"/>
      <c r="P65" s="362"/>
      <c r="Q65" s="428">
        <v>0</v>
      </c>
      <c r="R65" s="429"/>
      <c r="S65" s="430"/>
      <c r="T65" s="431"/>
      <c r="U65" s="362"/>
      <c r="V65" s="428">
        <v>0</v>
      </c>
      <c r="W65" s="429"/>
      <c r="X65" s="430"/>
      <c r="Y65" s="431"/>
      <c r="Z65" s="362"/>
      <c r="AA65" s="428">
        <v>0</v>
      </c>
      <c r="AB65" s="429"/>
      <c r="AC65" s="430"/>
      <c r="AD65" s="431"/>
      <c r="AE65" s="362"/>
      <c r="AF65" s="428">
        <v>0</v>
      </c>
      <c r="AG65" s="429"/>
      <c r="AH65" s="430"/>
      <c r="AI65" s="431"/>
      <c r="AJ65" s="362"/>
      <c r="AK65" s="428">
        <v>0</v>
      </c>
      <c r="AL65" s="429"/>
      <c r="AM65" s="430"/>
      <c r="AN65" s="431"/>
      <c r="AO65" s="362"/>
      <c r="AP65" s="428">
        <v>0</v>
      </c>
      <c r="AQ65" s="429"/>
      <c r="AR65" s="430"/>
      <c r="AS65" s="431"/>
      <c r="AT65" s="362"/>
      <c r="AU65" s="428">
        <v>0</v>
      </c>
      <c r="AV65" s="429"/>
      <c r="AW65" s="430"/>
      <c r="AX65" s="431"/>
      <c r="AY65" s="362"/>
      <c r="AZ65" s="428">
        <v>0</v>
      </c>
      <c r="BA65" s="429"/>
      <c r="BB65" s="430"/>
      <c r="BC65" s="431"/>
      <c r="BD65" s="362"/>
      <c r="BE65" s="428">
        <v>0</v>
      </c>
      <c r="BF65" s="429"/>
      <c r="BG65" s="430"/>
      <c r="BH65" s="431"/>
      <c r="BI65" s="362"/>
      <c r="BJ65" s="428">
        <v>0</v>
      </c>
      <c r="BK65" s="429"/>
      <c r="BL65" s="430"/>
      <c r="BM65" s="431"/>
      <c r="BN65" s="362"/>
      <c r="BO65" s="428">
        <v>0</v>
      </c>
      <c r="BP65" s="429"/>
      <c r="BQ65" s="430"/>
      <c r="BR65" s="431"/>
      <c r="BS65" s="432"/>
      <c r="BT65" s="428">
        <f>SUM(L65:BO65)</f>
        <v>0</v>
      </c>
      <c r="BU65" s="429"/>
      <c r="BV65" s="430"/>
      <c r="BW65" s="8"/>
      <c r="BX65" s="9"/>
      <c r="BY65" s="9"/>
    </row>
    <row r="66" spans="4:77" ht="12.75" hidden="1" customHeight="1" x14ac:dyDescent="0.35">
      <c r="D66" s="8" t="s">
        <v>333</v>
      </c>
      <c r="E66" s="357"/>
      <c r="F66" s="375"/>
      <c r="G66" s="442">
        <v>0</v>
      </c>
      <c r="H66" s="443"/>
      <c r="I66" s="430"/>
      <c r="J66" s="431"/>
      <c r="K66" s="444"/>
      <c r="L66" s="442">
        <v>0</v>
      </c>
      <c r="M66" s="443"/>
      <c r="N66" s="430"/>
      <c r="O66" s="431"/>
      <c r="P66" s="375"/>
      <c r="Q66" s="442">
        <v>0</v>
      </c>
      <c r="R66" s="443"/>
      <c r="S66" s="430"/>
      <c r="T66" s="431"/>
      <c r="U66" s="375"/>
      <c r="V66" s="442">
        <v>0</v>
      </c>
      <c r="W66" s="443"/>
      <c r="X66" s="430"/>
      <c r="Y66" s="431"/>
      <c r="Z66" s="375"/>
      <c r="AA66" s="442">
        <v>0</v>
      </c>
      <c r="AB66" s="443"/>
      <c r="AC66" s="430"/>
      <c r="AD66" s="431"/>
      <c r="AE66" s="375"/>
      <c r="AF66" s="442">
        <v>0</v>
      </c>
      <c r="AG66" s="443"/>
      <c r="AH66" s="430"/>
      <c r="AI66" s="431"/>
      <c r="AJ66" s="375"/>
      <c r="AK66" s="442">
        <v>0</v>
      </c>
      <c r="AL66" s="443"/>
      <c r="AM66" s="430"/>
      <c r="AN66" s="431"/>
      <c r="AO66" s="375"/>
      <c r="AP66" s="442">
        <v>0</v>
      </c>
      <c r="AQ66" s="443"/>
      <c r="AR66" s="430"/>
      <c r="AS66" s="431"/>
      <c r="AT66" s="375"/>
      <c r="AU66" s="442">
        <v>0</v>
      </c>
      <c r="AV66" s="443"/>
      <c r="AW66" s="430"/>
      <c r="AX66" s="431"/>
      <c r="AY66" s="375"/>
      <c r="AZ66" s="442">
        <v>0</v>
      </c>
      <c r="BA66" s="443"/>
      <c r="BB66" s="430"/>
      <c r="BC66" s="431"/>
      <c r="BD66" s="375"/>
      <c r="BE66" s="442">
        <v>0</v>
      </c>
      <c r="BF66" s="443"/>
      <c r="BG66" s="430"/>
      <c r="BH66" s="431"/>
      <c r="BI66" s="375"/>
      <c r="BJ66" s="442">
        <v>0</v>
      </c>
      <c r="BK66" s="443"/>
      <c r="BL66" s="430"/>
      <c r="BM66" s="431"/>
      <c r="BN66" s="375"/>
      <c r="BO66" s="442">
        <v>0</v>
      </c>
      <c r="BP66" s="443"/>
      <c r="BQ66" s="430"/>
      <c r="BR66" s="431"/>
      <c r="BS66" s="444"/>
      <c r="BT66" s="442">
        <f>SUM(L66:BO66)</f>
        <v>0</v>
      </c>
      <c r="BU66" s="443"/>
      <c r="BV66" s="430"/>
      <c r="BW66" s="8"/>
      <c r="BX66" s="9"/>
      <c r="BY66" s="9"/>
    </row>
    <row r="67" spans="4:77" ht="12.75" hidden="1" customHeight="1" x14ac:dyDescent="0.35">
      <c r="D67" s="8"/>
      <c r="E67" s="357"/>
      <c r="G67" s="430"/>
      <c r="H67" s="430"/>
      <c r="I67" s="430"/>
      <c r="J67" s="431"/>
      <c r="K67" s="430"/>
      <c r="L67" s="430"/>
      <c r="M67" s="430"/>
      <c r="N67" s="430"/>
      <c r="O67" s="431"/>
      <c r="Q67" s="430"/>
      <c r="R67" s="430"/>
      <c r="S67" s="430"/>
      <c r="T67" s="431"/>
      <c r="V67" s="430"/>
      <c r="W67" s="430"/>
      <c r="X67" s="430"/>
      <c r="Y67" s="431"/>
      <c r="AA67" s="430"/>
      <c r="AB67" s="430"/>
      <c r="AC67" s="430"/>
      <c r="AD67" s="431"/>
      <c r="AF67" s="430"/>
      <c r="AG67" s="430"/>
      <c r="AH67" s="430"/>
      <c r="AI67" s="431"/>
      <c r="AK67" s="430"/>
      <c r="AL67" s="430"/>
      <c r="AM67" s="430"/>
      <c r="AN67" s="431"/>
      <c r="AP67" s="430"/>
      <c r="AQ67" s="430"/>
      <c r="AR67" s="430"/>
      <c r="AS67" s="431"/>
      <c r="AU67" s="430"/>
      <c r="AV67" s="430"/>
      <c r="AW67" s="430"/>
      <c r="AX67" s="431"/>
      <c r="AZ67" s="430"/>
      <c r="BA67" s="430"/>
      <c r="BB67" s="430"/>
      <c r="BC67" s="431"/>
      <c r="BE67" s="430"/>
      <c r="BF67" s="430"/>
      <c r="BG67" s="430"/>
      <c r="BH67" s="431"/>
      <c r="BJ67" s="430"/>
      <c r="BK67" s="430"/>
      <c r="BL67" s="430"/>
      <c r="BM67" s="431"/>
      <c r="BO67" s="430"/>
      <c r="BP67" s="430"/>
      <c r="BQ67" s="430"/>
      <c r="BR67" s="431"/>
      <c r="BS67" s="430"/>
      <c r="BT67" s="430"/>
      <c r="BU67" s="430"/>
      <c r="BV67" s="430"/>
      <c r="BW67" s="8"/>
      <c r="BX67" s="9"/>
      <c r="BY67" s="9"/>
    </row>
    <row r="68" spans="4:77" ht="12.75" hidden="1" customHeight="1" x14ac:dyDescent="0.35">
      <c r="D68" s="8" t="s">
        <v>393</v>
      </c>
      <c r="E68" s="357"/>
      <c r="G68" s="430">
        <f>SUM(G69:G70)</f>
        <v>0</v>
      </c>
      <c r="H68" s="430"/>
      <c r="I68" s="430"/>
      <c r="J68" s="431"/>
      <c r="K68" s="430"/>
      <c r="L68" s="430">
        <f>SUM(L69:L70)</f>
        <v>0</v>
      </c>
      <c r="M68" s="430"/>
      <c r="N68" s="430"/>
      <c r="O68" s="431"/>
      <c r="Q68" s="430">
        <f>SUM(Q69:Q70)</f>
        <v>0</v>
      </c>
      <c r="R68" s="430"/>
      <c r="S68" s="430"/>
      <c r="T68" s="431"/>
      <c r="V68" s="430">
        <f>SUM(V69:V70)</f>
        <v>0</v>
      </c>
      <c r="W68" s="430"/>
      <c r="X68" s="430"/>
      <c r="Y68" s="431"/>
      <c r="AA68" s="430">
        <f>SUM(AA69:AA70)</f>
        <v>0</v>
      </c>
      <c r="AB68" s="430"/>
      <c r="AC68" s="430"/>
      <c r="AD68" s="431"/>
      <c r="AF68" s="430">
        <f>SUM(AF69:AF70)</f>
        <v>0</v>
      </c>
      <c r="AG68" s="430"/>
      <c r="AH68" s="430"/>
      <c r="AI68" s="431"/>
      <c r="AK68" s="430">
        <f>SUM(AK69:AK70)</f>
        <v>0</v>
      </c>
      <c r="AL68" s="430"/>
      <c r="AM68" s="430"/>
      <c r="AN68" s="431"/>
      <c r="AP68" s="430">
        <f>SUM(AP69:AP70)</f>
        <v>0</v>
      </c>
      <c r="AQ68" s="430"/>
      <c r="AR68" s="430"/>
      <c r="AS68" s="431"/>
      <c r="AU68" s="430">
        <f>SUM(AU69:AU70)</f>
        <v>0</v>
      </c>
      <c r="AV68" s="430"/>
      <c r="AW68" s="430"/>
      <c r="AX68" s="431"/>
      <c r="AZ68" s="430">
        <f>SUM(AZ69:AZ70)</f>
        <v>0</v>
      </c>
      <c r="BA68" s="430"/>
      <c r="BB68" s="430"/>
      <c r="BC68" s="431"/>
      <c r="BE68" s="430">
        <f>SUM(BE69:BE70)</f>
        <v>0</v>
      </c>
      <c r="BF68" s="430"/>
      <c r="BG68" s="430"/>
      <c r="BH68" s="431"/>
      <c r="BJ68" s="430">
        <f>SUM(BJ69:BJ70)</f>
        <v>0</v>
      </c>
      <c r="BK68" s="430"/>
      <c r="BL68" s="430"/>
      <c r="BM68" s="431"/>
      <c r="BO68" s="430">
        <f>SUM(BO69:BO70)</f>
        <v>0</v>
      </c>
      <c r="BP68" s="430"/>
      <c r="BQ68" s="430"/>
      <c r="BR68" s="431"/>
      <c r="BS68" s="430"/>
      <c r="BT68" s="430">
        <f>SUM(BT69:BT70)</f>
        <v>0</v>
      </c>
      <c r="BU68" s="430"/>
      <c r="BV68" s="430"/>
      <c r="BW68" s="8"/>
      <c r="BX68" s="9"/>
      <c r="BY68" s="9"/>
    </row>
    <row r="69" spans="4:77" ht="12.75" hidden="1" customHeight="1" x14ac:dyDescent="0.35">
      <c r="D69" s="8" t="s">
        <v>405</v>
      </c>
      <c r="E69" s="357"/>
      <c r="F69" s="362"/>
      <c r="G69" s="428">
        <v>0</v>
      </c>
      <c r="H69" s="429"/>
      <c r="I69" s="430"/>
      <c r="J69" s="431"/>
      <c r="K69" s="432"/>
      <c r="L69" s="428">
        <v>0</v>
      </c>
      <c r="M69" s="429"/>
      <c r="N69" s="430"/>
      <c r="O69" s="431"/>
      <c r="P69" s="362"/>
      <c r="Q69" s="428">
        <v>0</v>
      </c>
      <c r="R69" s="429"/>
      <c r="S69" s="430"/>
      <c r="T69" s="431"/>
      <c r="U69" s="362"/>
      <c r="V69" s="428">
        <v>0</v>
      </c>
      <c r="W69" s="429"/>
      <c r="X69" s="430"/>
      <c r="Y69" s="431"/>
      <c r="Z69" s="362"/>
      <c r="AA69" s="428">
        <v>0</v>
      </c>
      <c r="AB69" s="429"/>
      <c r="AC69" s="430"/>
      <c r="AD69" s="431"/>
      <c r="AE69" s="362"/>
      <c r="AF69" s="428">
        <v>0</v>
      </c>
      <c r="AG69" s="429"/>
      <c r="AH69" s="430"/>
      <c r="AI69" s="431"/>
      <c r="AJ69" s="362"/>
      <c r="AK69" s="428">
        <v>0</v>
      </c>
      <c r="AL69" s="429"/>
      <c r="AM69" s="430"/>
      <c r="AN69" s="431"/>
      <c r="AO69" s="362"/>
      <c r="AP69" s="428">
        <v>0</v>
      </c>
      <c r="AQ69" s="429"/>
      <c r="AR69" s="430"/>
      <c r="AS69" s="431"/>
      <c r="AT69" s="362"/>
      <c r="AU69" s="428">
        <v>0</v>
      </c>
      <c r="AV69" s="429"/>
      <c r="AW69" s="430"/>
      <c r="AX69" s="431"/>
      <c r="AY69" s="362"/>
      <c r="AZ69" s="428">
        <v>0</v>
      </c>
      <c r="BA69" s="429"/>
      <c r="BB69" s="430"/>
      <c r="BC69" s="431"/>
      <c r="BD69" s="362"/>
      <c r="BE69" s="428">
        <v>0</v>
      </c>
      <c r="BF69" s="429"/>
      <c r="BG69" s="430"/>
      <c r="BH69" s="431"/>
      <c r="BI69" s="362"/>
      <c r="BJ69" s="428">
        <v>0</v>
      </c>
      <c r="BK69" s="429"/>
      <c r="BL69" s="430"/>
      <c r="BM69" s="431"/>
      <c r="BN69" s="362"/>
      <c r="BO69" s="428">
        <v>0</v>
      </c>
      <c r="BP69" s="429"/>
      <c r="BQ69" s="430"/>
      <c r="BR69" s="431"/>
      <c r="BS69" s="432"/>
      <c r="BT69" s="428">
        <f>SUM(L69:BO69)</f>
        <v>0</v>
      </c>
      <c r="BU69" s="429"/>
      <c r="BV69" s="430"/>
      <c r="BW69" s="8"/>
      <c r="BX69" s="9"/>
      <c r="BY69" s="9"/>
    </row>
    <row r="70" spans="4:77" ht="12.75" hidden="1" customHeight="1" x14ac:dyDescent="0.35">
      <c r="D70" s="8" t="s">
        <v>333</v>
      </c>
      <c r="E70" s="357"/>
      <c r="F70" s="375"/>
      <c r="G70" s="442">
        <v>0</v>
      </c>
      <c r="H70" s="443"/>
      <c r="I70" s="430"/>
      <c r="J70" s="431"/>
      <c r="K70" s="444"/>
      <c r="L70" s="442">
        <v>0</v>
      </c>
      <c r="M70" s="443"/>
      <c r="N70" s="430"/>
      <c r="O70" s="431"/>
      <c r="P70" s="375"/>
      <c r="Q70" s="442">
        <v>0</v>
      </c>
      <c r="R70" s="443"/>
      <c r="S70" s="430"/>
      <c r="T70" s="431"/>
      <c r="U70" s="375"/>
      <c r="V70" s="442">
        <v>0</v>
      </c>
      <c r="W70" s="443"/>
      <c r="X70" s="430"/>
      <c r="Y70" s="431"/>
      <c r="Z70" s="375"/>
      <c r="AA70" s="442">
        <v>0</v>
      </c>
      <c r="AB70" s="443"/>
      <c r="AC70" s="430"/>
      <c r="AD70" s="431"/>
      <c r="AE70" s="375"/>
      <c r="AF70" s="442">
        <v>0</v>
      </c>
      <c r="AG70" s="443"/>
      <c r="AH70" s="430"/>
      <c r="AI70" s="431"/>
      <c r="AJ70" s="375"/>
      <c r="AK70" s="442">
        <v>0</v>
      </c>
      <c r="AL70" s="443"/>
      <c r="AM70" s="430"/>
      <c r="AN70" s="431"/>
      <c r="AO70" s="375"/>
      <c r="AP70" s="442">
        <v>0</v>
      </c>
      <c r="AQ70" s="443"/>
      <c r="AR70" s="430"/>
      <c r="AS70" s="431"/>
      <c r="AT70" s="375"/>
      <c r="AU70" s="442">
        <v>0</v>
      </c>
      <c r="AV70" s="443"/>
      <c r="AW70" s="430"/>
      <c r="AX70" s="431"/>
      <c r="AY70" s="375"/>
      <c r="AZ70" s="442">
        <v>0</v>
      </c>
      <c r="BA70" s="443"/>
      <c r="BB70" s="430"/>
      <c r="BC70" s="431"/>
      <c r="BD70" s="375"/>
      <c r="BE70" s="442">
        <v>0</v>
      </c>
      <c r="BF70" s="443"/>
      <c r="BG70" s="430"/>
      <c r="BH70" s="431"/>
      <c r="BI70" s="375"/>
      <c r="BJ70" s="442">
        <v>0</v>
      </c>
      <c r="BK70" s="443"/>
      <c r="BL70" s="430"/>
      <c r="BM70" s="431"/>
      <c r="BN70" s="375"/>
      <c r="BO70" s="442">
        <v>0</v>
      </c>
      <c r="BP70" s="443"/>
      <c r="BQ70" s="430"/>
      <c r="BR70" s="431"/>
      <c r="BS70" s="444"/>
      <c r="BT70" s="442">
        <f>SUM(L70:BO70)</f>
        <v>0</v>
      </c>
      <c r="BU70" s="443"/>
      <c r="BV70" s="430"/>
      <c r="BW70" s="8"/>
      <c r="BX70" s="9"/>
      <c r="BY70" s="9"/>
    </row>
    <row r="71" spans="4:77" ht="12.75" hidden="1" customHeight="1" x14ac:dyDescent="0.35">
      <c r="D71" s="8"/>
      <c r="E71" s="357"/>
      <c r="G71" s="430"/>
      <c r="H71" s="430"/>
      <c r="I71" s="430"/>
      <c r="J71" s="431"/>
      <c r="K71" s="430"/>
      <c r="L71" s="430"/>
      <c r="M71" s="430"/>
      <c r="N71" s="430"/>
      <c r="O71" s="431"/>
      <c r="Q71" s="430"/>
      <c r="R71" s="430"/>
      <c r="S71" s="430"/>
      <c r="T71" s="431"/>
      <c r="V71" s="430"/>
      <c r="W71" s="430"/>
      <c r="X71" s="430"/>
      <c r="Y71" s="431"/>
      <c r="AA71" s="430"/>
      <c r="AB71" s="430"/>
      <c r="AC71" s="430"/>
      <c r="AD71" s="431"/>
      <c r="AF71" s="430"/>
      <c r="AG71" s="430"/>
      <c r="AH71" s="430"/>
      <c r="AI71" s="431"/>
      <c r="AK71" s="430"/>
      <c r="AL71" s="430"/>
      <c r="AM71" s="430"/>
      <c r="AN71" s="431"/>
      <c r="AP71" s="430"/>
      <c r="AQ71" s="430"/>
      <c r="AR71" s="430"/>
      <c r="AS71" s="431"/>
      <c r="AU71" s="430"/>
      <c r="AV71" s="430"/>
      <c r="AW71" s="430"/>
      <c r="AX71" s="431"/>
      <c r="AZ71" s="430"/>
      <c r="BA71" s="430"/>
      <c r="BB71" s="430"/>
      <c r="BC71" s="431"/>
      <c r="BE71" s="430"/>
      <c r="BF71" s="430"/>
      <c r="BG71" s="430"/>
      <c r="BH71" s="431"/>
      <c r="BJ71" s="430"/>
      <c r="BK71" s="430"/>
      <c r="BL71" s="430"/>
      <c r="BM71" s="431"/>
      <c r="BO71" s="430"/>
      <c r="BP71" s="430"/>
      <c r="BQ71" s="430"/>
      <c r="BR71" s="431"/>
      <c r="BS71" s="430"/>
      <c r="BT71" s="430"/>
      <c r="BU71" s="430"/>
      <c r="BV71" s="430"/>
      <c r="BW71" s="8"/>
      <c r="BX71" s="9"/>
      <c r="BY71" s="9"/>
    </row>
    <row r="72" spans="4:77" ht="12.75" hidden="1" customHeight="1" x14ac:dyDescent="0.35">
      <c r="D72" s="8" t="s">
        <v>393</v>
      </c>
      <c r="E72" s="357"/>
      <c r="G72" s="430">
        <f>SUM(G73:G74)</f>
        <v>0</v>
      </c>
      <c r="H72" s="430"/>
      <c r="I72" s="430"/>
      <c r="J72" s="431"/>
      <c r="K72" s="430"/>
      <c r="L72" s="430">
        <f>SUM(L73:L74)</f>
        <v>0</v>
      </c>
      <c r="M72" s="430"/>
      <c r="N72" s="430"/>
      <c r="O72" s="431"/>
      <c r="Q72" s="430">
        <f>SUM(Q73:Q74)</f>
        <v>0</v>
      </c>
      <c r="R72" s="430"/>
      <c r="S72" s="430"/>
      <c r="T72" s="431"/>
      <c r="V72" s="430">
        <f>SUM(V73:V74)</f>
        <v>0</v>
      </c>
      <c r="W72" s="430"/>
      <c r="X72" s="430"/>
      <c r="Y72" s="431"/>
      <c r="AA72" s="430">
        <f>SUM(AA73:AA74)</f>
        <v>0</v>
      </c>
      <c r="AB72" s="430"/>
      <c r="AC72" s="430"/>
      <c r="AD72" s="431"/>
      <c r="AF72" s="430">
        <f>SUM(AF73:AF74)</f>
        <v>0</v>
      </c>
      <c r="AG72" s="430"/>
      <c r="AH72" s="430"/>
      <c r="AI72" s="431"/>
      <c r="AK72" s="430">
        <f>SUM(AK73:AK74)</f>
        <v>0</v>
      </c>
      <c r="AL72" s="430"/>
      <c r="AM72" s="430"/>
      <c r="AN72" s="431"/>
      <c r="AP72" s="430">
        <f>SUM(AP73:AP74)</f>
        <v>0</v>
      </c>
      <c r="AQ72" s="430"/>
      <c r="AR72" s="430"/>
      <c r="AS72" s="431"/>
      <c r="AU72" s="430">
        <f>SUM(AU73:AU74)</f>
        <v>0</v>
      </c>
      <c r="AV72" s="430"/>
      <c r="AW72" s="430"/>
      <c r="AX72" s="431"/>
      <c r="AZ72" s="430">
        <f>SUM(AZ73:AZ74)</f>
        <v>0</v>
      </c>
      <c r="BA72" s="430"/>
      <c r="BB72" s="430"/>
      <c r="BC72" s="431"/>
      <c r="BE72" s="430">
        <f>SUM(BE73:BE74)</f>
        <v>0</v>
      </c>
      <c r="BF72" s="430"/>
      <c r="BG72" s="430"/>
      <c r="BH72" s="431"/>
      <c r="BJ72" s="430">
        <f>SUM(BJ73:BJ74)</f>
        <v>0</v>
      </c>
      <c r="BK72" s="430"/>
      <c r="BL72" s="430"/>
      <c r="BM72" s="431"/>
      <c r="BO72" s="430">
        <f>SUM(BO73:BO74)</f>
        <v>0</v>
      </c>
      <c r="BP72" s="430"/>
      <c r="BQ72" s="430"/>
      <c r="BR72" s="431"/>
      <c r="BS72" s="430"/>
      <c r="BT72" s="430">
        <f>SUM(BT73:BT74)</f>
        <v>0</v>
      </c>
      <c r="BU72" s="430"/>
      <c r="BV72" s="430"/>
      <c r="BW72" s="8"/>
      <c r="BX72" s="9"/>
      <c r="BY72" s="9"/>
    </row>
    <row r="73" spans="4:77" ht="12.75" hidden="1" customHeight="1" x14ac:dyDescent="0.35">
      <c r="D73" s="8" t="s">
        <v>405</v>
      </c>
      <c r="E73" s="357"/>
      <c r="F73" s="362"/>
      <c r="G73" s="428">
        <v>0</v>
      </c>
      <c r="H73" s="429"/>
      <c r="I73" s="430"/>
      <c r="J73" s="431"/>
      <c r="K73" s="432"/>
      <c r="L73" s="428">
        <v>0</v>
      </c>
      <c r="M73" s="429"/>
      <c r="N73" s="430"/>
      <c r="O73" s="431"/>
      <c r="P73" s="362"/>
      <c r="Q73" s="428">
        <v>0</v>
      </c>
      <c r="R73" s="429"/>
      <c r="S73" s="430"/>
      <c r="T73" s="431"/>
      <c r="U73" s="362"/>
      <c r="V73" s="428">
        <v>0</v>
      </c>
      <c r="W73" s="429"/>
      <c r="X73" s="430"/>
      <c r="Y73" s="431"/>
      <c r="Z73" s="362"/>
      <c r="AA73" s="428">
        <v>0</v>
      </c>
      <c r="AB73" s="429"/>
      <c r="AC73" s="430"/>
      <c r="AD73" s="431"/>
      <c r="AE73" s="362"/>
      <c r="AF73" s="428">
        <v>0</v>
      </c>
      <c r="AG73" s="429"/>
      <c r="AH73" s="430"/>
      <c r="AI73" s="431"/>
      <c r="AJ73" s="362"/>
      <c r="AK73" s="428">
        <v>0</v>
      </c>
      <c r="AL73" s="429"/>
      <c r="AM73" s="430"/>
      <c r="AN73" s="431"/>
      <c r="AO73" s="362"/>
      <c r="AP73" s="428">
        <v>0</v>
      </c>
      <c r="AQ73" s="429"/>
      <c r="AR73" s="430"/>
      <c r="AS73" s="431"/>
      <c r="AT73" s="362"/>
      <c r="AU73" s="428">
        <v>0</v>
      </c>
      <c r="AV73" s="429"/>
      <c r="AW73" s="430"/>
      <c r="AX73" s="431"/>
      <c r="AY73" s="362"/>
      <c r="AZ73" s="428">
        <v>0</v>
      </c>
      <c r="BA73" s="429"/>
      <c r="BB73" s="430"/>
      <c r="BC73" s="431"/>
      <c r="BD73" s="362"/>
      <c r="BE73" s="428">
        <v>0</v>
      </c>
      <c r="BF73" s="429"/>
      <c r="BG73" s="430"/>
      <c r="BH73" s="431"/>
      <c r="BI73" s="362"/>
      <c r="BJ73" s="428">
        <v>0</v>
      </c>
      <c r="BK73" s="429"/>
      <c r="BL73" s="430"/>
      <c r="BM73" s="431"/>
      <c r="BN73" s="362"/>
      <c r="BO73" s="428">
        <v>0</v>
      </c>
      <c r="BP73" s="429"/>
      <c r="BQ73" s="430"/>
      <c r="BR73" s="431"/>
      <c r="BS73" s="432"/>
      <c r="BT73" s="428">
        <f>SUM(L73:BO73)</f>
        <v>0</v>
      </c>
      <c r="BU73" s="429"/>
      <c r="BV73" s="430"/>
      <c r="BW73" s="8"/>
      <c r="BX73" s="9"/>
      <c r="BY73" s="9"/>
    </row>
    <row r="74" spans="4:77" ht="12.75" hidden="1" customHeight="1" x14ac:dyDescent="0.35">
      <c r="D74" s="8" t="s">
        <v>333</v>
      </c>
      <c r="E74" s="357"/>
      <c r="F74" s="375"/>
      <c r="G74" s="442">
        <v>0</v>
      </c>
      <c r="H74" s="443"/>
      <c r="I74" s="430"/>
      <c r="J74" s="431"/>
      <c r="K74" s="444"/>
      <c r="L74" s="442">
        <v>0</v>
      </c>
      <c r="M74" s="443"/>
      <c r="N74" s="430"/>
      <c r="O74" s="431"/>
      <c r="P74" s="375"/>
      <c r="Q74" s="442">
        <v>0</v>
      </c>
      <c r="R74" s="443"/>
      <c r="S74" s="430"/>
      <c r="T74" s="431"/>
      <c r="U74" s="375"/>
      <c r="V74" s="442">
        <v>0</v>
      </c>
      <c r="W74" s="443"/>
      <c r="X74" s="430"/>
      <c r="Y74" s="431"/>
      <c r="Z74" s="375"/>
      <c r="AA74" s="442">
        <v>0</v>
      </c>
      <c r="AB74" s="443"/>
      <c r="AC74" s="430"/>
      <c r="AD74" s="431"/>
      <c r="AE74" s="375"/>
      <c r="AF74" s="442">
        <v>0</v>
      </c>
      <c r="AG74" s="443"/>
      <c r="AH74" s="430"/>
      <c r="AI74" s="431"/>
      <c r="AJ74" s="375"/>
      <c r="AK74" s="442">
        <v>0</v>
      </c>
      <c r="AL74" s="443"/>
      <c r="AM74" s="430"/>
      <c r="AN74" s="431"/>
      <c r="AO74" s="375"/>
      <c r="AP74" s="442">
        <v>0</v>
      </c>
      <c r="AQ74" s="443"/>
      <c r="AR74" s="430"/>
      <c r="AS74" s="431"/>
      <c r="AT74" s="375"/>
      <c r="AU74" s="442">
        <v>0</v>
      </c>
      <c r="AV74" s="443"/>
      <c r="AW74" s="430"/>
      <c r="AX74" s="431"/>
      <c r="AY74" s="375"/>
      <c r="AZ74" s="442">
        <v>0</v>
      </c>
      <c r="BA74" s="443"/>
      <c r="BB74" s="430"/>
      <c r="BC74" s="431"/>
      <c r="BD74" s="375"/>
      <c r="BE74" s="442">
        <v>0</v>
      </c>
      <c r="BF74" s="443"/>
      <c r="BG74" s="430"/>
      <c r="BH74" s="431"/>
      <c r="BI74" s="375"/>
      <c r="BJ74" s="442">
        <v>0</v>
      </c>
      <c r="BK74" s="443"/>
      <c r="BL74" s="430"/>
      <c r="BM74" s="431"/>
      <c r="BN74" s="375"/>
      <c r="BO74" s="442">
        <v>0</v>
      </c>
      <c r="BP74" s="443"/>
      <c r="BQ74" s="430"/>
      <c r="BR74" s="431"/>
      <c r="BS74" s="444"/>
      <c r="BT74" s="442">
        <f>SUM(L74:BO74)</f>
        <v>0</v>
      </c>
      <c r="BU74" s="443"/>
      <c r="BV74" s="430"/>
      <c r="BW74" s="8"/>
      <c r="BX74" s="9"/>
      <c r="BY74" s="9"/>
    </row>
    <row r="75" spans="4:77" ht="12.75" hidden="1" customHeight="1" x14ac:dyDescent="0.35">
      <c r="D75" s="8"/>
      <c r="E75" s="357"/>
      <c r="G75" s="430"/>
      <c r="H75" s="430"/>
      <c r="I75" s="430"/>
      <c r="J75" s="431"/>
      <c r="K75" s="430"/>
      <c r="L75" s="430"/>
      <c r="M75" s="430"/>
      <c r="N75" s="430"/>
      <c r="O75" s="431"/>
      <c r="Q75" s="430"/>
      <c r="R75" s="430"/>
      <c r="S75" s="430"/>
      <c r="T75" s="431"/>
      <c r="V75" s="430"/>
      <c r="W75" s="430"/>
      <c r="X75" s="430"/>
      <c r="Y75" s="431"/>
      <c r="AA75" s="430"/>
      <c r="AB75" s="430"/>
      <c r="AC75" s="430"/>
      <c r="AD75" s="431"/>
      <c r="AF75" s="430"/>
      <c r="AG75" s="430"/>
      <c r="AH75" s="430"/>
      <c r="AI75" s="431"/>
      <c r="AK75" s="430"/>
      <c r="AL75" s="430"/>
      <c r="AM75" s="430"/>
      <c r="AN75" s="431"/>
      <c r="AP75" s="430"/>
      <c r="AQ75" s="430"/>
      <c r="AR75" s="430"/>
      <c r="AS75" s="431"/>
      <c r="AU75" s="430"/>
      <c r="AV75" s="430"/>
      <c r="AW75" s="430"/>
      <c r="AX75" s="431"/>
      <c r="AZ75" s="430"/>
      <c r="BA75" s="430"/>
      <c r="BB75" s="430"/>
      <c r="BC75" s="431"/>
      <c r="BE75" s="430"/>
      <c r="BF75" s="430"/>
      <c r="BG75" s="430"/>
      <c r="BH75" s="431"/>
      <c r="BJ75" s="430"/>
      <c r="BK75" s="430"/>
      <c r="BL75" s="430"/>
      <c r="BM75" s="431"/>
      <c r="BO75" s="430"/>
      <c r="BP75" s="430"/>
      <c r="BQ75" s="430"/>
      <c r="BR75" s="431"/>
      <c r="BS75" s="430"/>
      <c r="BT75" s="430"/>
      <c r="BU75" s="430"/>
      <c r="BV75" s="430"/>
      <c r="BW75" s="8"/>
      <c r="BX75" s="9"/>
      <c r="BY75" s="9"/>
    </row>
    <row r="76" spans="4:77" s="9" customFormat="1" ht="12.75" hidden="1" customHeight="1" x14ac:dyDescent="0.35">
      <c r="D76" s="57" t="s">
        <v>346</v>
      </c>
      <c r="E76" s="109"/>
      <c r="F76" s="15"/>
      <c r="G76" s="471">
        <f>SUM(G77:G99)</f>
        <v>0</v>
      </c>
      <c r="H76" s="471"/>
      <c r="I76" s="425"/>
      <c r="J76" s="426"/>
      <c r="K76" s="471"/>
      <c r="L76" s="471">
        <f>SUM(L77:L99)</f>
        <v>0</v>
      </c>
      <c r="M76" s="471"/>
      <c r="N76" s="425"/>
      <c r="O76" s="426"/>
      <c r="P76" s="471"/>
      <c r="Q76" s="471">
        <f>SUM(Q77:Q99)</f>
        <v>0</v>
      </c>
      <c r="R76" s="471"/>
      <c r="S76" s="425"/>
      <c r="T76" s="426"/>
      <c r="U76" s="471"/>
      <c r="V76" s="471">
        <f>SUM(V77:V99)</f>
        <v>0</v>
      </c>
      <c r="W76" s="471"/>
      <c r="X76" s="425"/>
      <c r="Y76" s="426"/>
      <c r="Z76" s="471"/>
      <c r="AA76" s="471">
        <f>SUM(AA77:AA99)</f>
        <v>0</v>
      </c>
      <c r="AB76" s="471"/>
      <c r="AC76" s="425"/>
      <c r="AD76" s="426"/>
      <c r="AE76" s="471"/>
      <c r="AF76" s="471">
        <f>SUM(AF77:AF99)</f>
        <v>0</v>
      </c>
      <c r="AG76" s="471"/>
      <c r="AH76" s="425"/>
      <c r="AI76" s="426"/>
      <c r="AJ76" s="471"/>
      <c r="AK76" s="471">
        <f>SUM(AK77:AK99)</f>
        <v>0</v>
      </c>
      <c r="AL76" s="471"/>
      <c r="AM76" s="425"/>
      <c r="AN76" s="426"/>
      <c r="AO76" s="471"/>
      <c r="AP76" s="471">
        <f>SUM(AP77:AP99)</f>
        <v>0</v>
      </c>
      <c r="AQ76" s="471"/>
      <c r="AR76" s="425"/>
      <c r="AS76" s="426"/>
      <c r="AT76" s="471"/>
      <c r="AU76" s="471">
        <f>SUM(AU77:AU99)</f>
        <v>0</v>
      </c>
      <c r="AV76" s="471"/>
      <c r="AW76" s="425"/>
      <c r="AX76" s="426"/>
      <c r="AY76" s="471"/>
      <c r="AZ76" s="471">
        <f>SUM(AZ77:AZ99)</f>
        <v>0</v>
      </c>
      <c r="BA76" s="471"/>
      <c r="BB76" s="425"/>
      <c r="BC76" s="426"/>
      <c r="BD76" s="471"/>
      <c r="BE76" s="471">
        <f>SUM(BE77:BE99)</f>
        <v>0</v>
      </c>
      <c r="BF76" s="471"/>
      <c r="BG76" s="425"/>
      <c r="BH76" s="426"/>
      <c r="BI76" s="471"/>
      <c r="BJ76" s="471">
        <f>SUM(BJ77:BJ99)</f>
        <v>0</v>
      </c>
      <c r="BK76" s="471"/>
      <c r="BL76" s="425"/>
      <c r="BM76" s="426"/>
      <c r="BN76" s="471"/>
      <c r="BO76" s="471">
        <f>SUM(BO77:BO99)</f>
        <v>0</v>
      </c>
      <c r="BP76" s="471"/>
      <c r="BQ76" s="425"/>
      <c r="BR76" s="426"/>
      <c r="BS76" s="471"/>
      <c r="BT76" s="471">
        <f>SUM(BT77:BT100)</f>
        <v>0</v>
      </c>
      <c r="BU76" s="471"/>
      <c r="BV76" s="425"/>
      <c r="BW76" s="57"/>
    </row>
    <row r="77" spans="4:77" ht="12.75" hidden="1" customHeight="1" x14ac:dyDescent="0.35">
      <c r="D77" s="8" t="s">
        <v>411</v>
      </c>
      <c r="E77" s="357"/>
      <c r="F77" s="357"/>
      <c r="G77" s="420">
        <v>0</v>
      </c>
      <c r="H77" s="434"/>
      <c r="I77" s="430"/>
      <c r="J77" s="431"/>
      <c r="K77" s="431"/>
      <c r="L77" s="420">
        <v>0</v>
      </c>
      <c r="M77" s="434"/>
      <c r="N77" s="430"/>
      <c r="O77" s="431"/>
      <c r="P77" s="431"/>
      <c r="Q77" s="420">
        <v>0</v>
      </c>
      <c r="R77" s="434"/>
      <c r="S77" s="430"/>
      <c r="T77" s="431"/>
      <c r="U77" s="431"/>
      <c r="V77" s="420">
        <v>0</v>
      </c>
      <c r="W77" s="434"/>
      <c r="X77" s="430"/>
      <c r="Y77" s="431"/>
      <c r="Z77" s="431"/>
      <c r="AA77" s="420">
        <v>0</v>
      </c>
      <c r="AB77" s="434"/>
      <c r="AC77" s="430"/>
      <c r="AD77" s="431"/>
      <c r="AE77" s="431"/>
      <c r="AF77" s="420">
        <v>0</v>
      </c>
      <c r="AG77" s="434"/>
      <c r="AH77" s="430"/>
      <c r="AI77" s="431"/>
      <c r="AJ77" s="431"/>
      <c r="AK77" s="420">
        <v>0</v>
      </c>
      <c r="AL77" s="434"/>
      <c r="AM77" s="430"/>
      <c r="AN77" s="431"/>
      <c r="AO77" s="431"/>
      <c r="AP77" s="420">
        <v>0</v>
      </c>
      <c r="AQ77" s="434"/>
      <c r="AR77" s="430"/>
      <c r="AS77" s="431"/>
      <c r="AT77" s="431"/>
      <c r="AU77" s="420">
        <v>0</v>
      </c>
      <c r="AV77" s="434"/>
      <c r="AW77" s="430"/>
      <c r="AX77" s="431"/>
      <c r="AY77" s="431"/>
      <c r="AZ77" s="420">
        <v>0</v>
      </c>
      <c r="BA77" s="434"/>
      <c r="BB77" s="430"/>
      <c r="BC77" s="431"/>
      <c r="BD77" s="431"/>
      <c r="BE77" s="420">
        <v>0</v>
      </c>
      <c r="BF77" s="434"/>
      <c r="BG77" s="430"/>
      <c r="BH77" s="431"/>
      <c r="BI77" s="431"/>
      <c r="BJ77" s="420">
        <v>0</v>
      </c>
      <c r="BK77" s="434"/>
      <c r="BL77" s="430"/>
      <c r="BM77" s="431"/>
      <c r="BN77" s="431"/>
      <c r="BO77" s="420">
        <v>0</v>
      </c>
      <c r="BP77" s="434"/>
      <c r="BQ77" s="430"/>
      <c r="BR77" s="431"/>
      <c r="BS77" s="431"/>
      <c r="BT77" s="430">
        <f>SUM(L77:BO77)</f>
        <v>0</v>
      </c>
      <c r="BU77" s="434"/>
      <c r="BV77" s="430"/>
      <c r="BW77" s="8"/>
      <c r="BX77" s="9"/>
      <c r="BY77" s="9"/>
    </row>
    <row r="78" spans="4:77" ht="12.75" hidden="1" customHeight="1" x14ac:dyDescent="0.35">
      <c r="D78" s="8" t="s">
        <v>412</v>
      </c>
      <c r="E78" s="357"/>
      <c r="F78" s="357"/>
      <c r="G78" s="379">
        <v>0</v>
      </c>
      <c r="H78" s="434"/>
      <c r="I78" s="430"/>
      <c r="J78" s="431"/>
      <c r="K78" s="431"/>
      <c r="L78" s="379">
        <v>0</v>
      </c>
      <c r="M78" s="434"/>
      <c r="N78" s="430"/>
      <c r="O78" s="431"/>
      <c r="P78" s="431"/>
      <c r="Q78" s="379">
        <v>0</v>
      </c>
      <c r="R78" s="434"/>
      <c r="S78" s="430"/>
      <c r="T78" s="431"/>
      <c r="U78" s="431"/>
      <c r="V78" s="379">
        <v>0</v>
      </c>
      <c r="W78" s="434"/>
      <c r="X78" s="430"/>
      <c r="Y78" s="431"/>
      <c r="Z78" s="431"/>
      <c r="AA78" s="379">
        <v>0</v>
      </c>
      <c r="AB78" s="434"/>
      <c r="AC78" s="430"/>
      <c r="AD78" s="431"/>
      <c r="AE78" s="431"/>
      <c r="AF78" s="379">
        <v>0</v>
      </c>
      <c r="AG78" s="434"/>
      <c r="AH78" s="430"/>
      <c r="AI78" s="431"/>
      <c r="AJ78" s="431"/>
      <c r="AK78" s="379">
        <v>0</v>
      </c>
      <c r="AL78" s="434"/>
      <c r="AM78" s="430"/>
      <c r="AN78" s="431"/>
      <c r="AO78" s="431"/>
      <c r="AP78" s="379">
        <v>0</v>
      </c>
      <c r="AQ78" s="434"/>
      <c r="AR78" s="430"/>
      <c r="AS78" s="431"/>
      <c r="AT78" s="431"/>
      <c r="AU78" s="379">
        <v>0</v>
      </c>
      <c r="AV78" s="434"/>
      <c r="AW78" s="430"/>
      <c r="AX78" s="431"/>
      <c r="AY78" s="431"/>
      <c r="AZ78" s="379">
        <v>0</v>
      </c>
      <c r="BA78" s="434"/>
      <c r="BB78" s="430"/>
      <c r="BC78" s="431"/>
      <c r="BD78" s="431"/>
      <c r="BE78" s="379">
        <v>0</v>
      </c>
      <c r="BF78" s="434"/>
      <c r="BG78" s="430"/>
      <c r="BH78" s="431"/>
      <c r="BI78" s="431"/>
      <c r="BJ78" s="379">
        <v>0</v>
      </c>
      <c r="BK78" s="434"/>
      <c r="BL78" s="430"/>
      <c r="BM78" s="431"/>
      <c r="BN78" s="431"/>
      <c r="BO78" s="379">
        <v>0</v>
      </c>
      <c r="BP78" s="434"/>
      <c r="BQ78" s="430"/>
      <c r="BR78" s="431"/>
      <c r="BS78" s="431"/>
      <c r="BT78" s="430">
        <f t="shared" ref="BT78:BT92" si="0">SUM(L78:BO78)</f>
        <v>0</v>
      </c>
      <c r="BU78" s="434"/>
      <c r="BV78" s="430"/>
      <c r="BW78" s="8"/>
      <c r="BX78" s="9"/>
      <c r="BY78" s="9"/>
    </row>
    <row r="79" spans="4:77" ht="12.75" hidden="1" customHeight="1" x14ac:dyDescent="0.35">
      <c r="D79" s="8" t="s">
        <v>413</v>
      </c>
      <c r="E79" s="357"/>
      <c r="F79" s="357"/>
      <c r="G79" s="379">
        <v>0</v>
      </c>
      <c r="H79" s="434"/>
      <c r="I79" s="430"/>
      <c r="J79" s="431"/>
      <c r="K79" s="431"/>
      <c r="L79" s="379">
        <v>0</v>
      </c>
      <c r="M79" s="434"/>
      <c r="N79" s="430"/>
      <c r="O79" s="431"/>
      <c r="P79" s="431"/>
      <c r="Q79" s="379">
        <v>0</v>
      </c>
      <c r="R79" s="434"/>
      <c r="S79" s="430"/>
      <c r="T79" s="431"/>
      <c r="U79" s="431"/>
      <c r="V79" s="379">
        <v>0</v>
      </c>
      <c r="W79" s="434"/>
      <c r="X79" s="430"/>
      <c r="Y79" s="431"/>
      <c r="Z79" s="431"/>
      <c r="AA79" s="379">
        <v>0</v>
      </c>
      <c r="AB79" s="434"/>
      <c r="AC79" s="430"/>
      <c r="AD79" s="431"/>
      <c r="AE79" s="431"/>
      <c r="AF79" s="379">
        <v>0</v>
      </c>
      <c r="AG79" s="434"/>
      <c r="AH79" s="430"/>
      <c r="AI79" s="431"/>
      <c r="AJ79" s="431"/>
      <c r="AK79" s="379">
        <v>0</v>
      </c>
      <c r="AL79" s="434"/>
      <c r="AM79" s="430"/>
      <c r="AN79" s="431"/>
      <c r="AO79" s="431"/>
      <c r="AP79" s="379">
        <v>0</v>
      </c>
      <c r="AQ79" s="434"/>
      <c r="AR79" s="430"/>
      <c r="AS79" s="431"/>
      <c r="AT79" s="431"/>
      <c r="AU79" s="379">
        <v>0</v>
      </c>
      <c r="AV79" s="434"/>
      <c r="AW79" s="430"/>
      <c r="AX79" s="431"/>
      <c r="AY79" s="431"/>
      <c r="AZ79" s="379">
        <v>0</v>
      </c>
      <c r="BA79" s="434"/>
      <c r="BB79" s="430"/>
      <c r="BC79" s="431"/>
      <c r="BD79" s="431"/>
      <c r="BE79" s="379">
        <v>0</v>
      </c>
      <c r="BF79" s="434"/>
      <c r="BG79" s="430"/>
      <c r="BH79" s="431"/>
      <c r="BI79" s="431"/>
      <c r="BJ79" s="379">
        <v>0</v>
      </c>
      <c r="BK79" s="434"/>
      <c r="BL79" s="430"/>
      <c r="BM79" s="431"/>
      <c r="BN79" s="431"/>
      <c r="BO79" s="379">
        <v>0</v>
      </c>
      <c r="BP79" s="434"/>
      <c r="BQ79" s="430"/>
      <c r="BR79" s="431"/>
      <c r="BS79" s="431"/>
      <c r="BT79" s="430">
        <f t="shared" si="0"/>
        <v>0</v>
      </c>
      <c r="BU79" s="434"/>
      <c r="BV79" s="430"/>
      <c r="BW79" s="8"/>
      <c r="BX79" s="9"/>
      <c r="BY79" s="9"/>
    </row>
    <row r="80" spans="4:77" ht="12.75" hidden="1" customHeight="1" x14ac:dyDescent="0.35">
      <c r="D80" s="8" t="s">
        <v>414</v>
      </c>
      <c r="E80" s="357"/>
      <c r="F80" s="357"/>
      <c r="G80" s="379">
        <v>0</v>
      </c>
      <c r="H80" s="434"/>
      <c r="I80" s="430"/>
      <c r="J80" s="431"/>
      <c r="K80" s="431"/>
      <c r="L80" s="379">
        <v>0</v>
      </c>
      <c r="M80" s="434"/>
      <c r="N80" s="430"/>
      <c r="O80" s="431"/>
      <c r="P80" s="431"/>
      <c r="Q80" s="379">
        <v>0</v>
      </c>
      <c r="R80" s="434"/>
      <c r="S80" s="430"/>
      <c r="T80" s="431"/>
      <c r="U80" s="431"/>
      <c r="V80" s="379">
        <v>0</v>
      </c>
      <c r="W80" s="434"/>
      <c r="X80" s="430"/>
      <c r="Y80" s="431"/>
      <c r="Z80" s="431"/>
      <c r="AA80" s="379">
        <v>0</v>
      </c>
      <c r="AB80" s="434"/>
      <c r="AC80" s="430"/>
      <c r="AD80" s="431"/>
      <c r="AE80" s="431"/>
      <c r="AF80" s="379">
        <v>0</v>
      </c>
      <c r="AG80" s="434"/>
      <c r="AH80" s="430"/>
      <c r="AI80" s="431"/>
      <c r="AJ80" s="431"/>
      <c r="AK80" s="379">
        <v>0</v>
      </c>
      <c r="AL80" s="434"/>
      <c r="AM80" s="430"/>
      <c r="AN80" s="431"/>
      <c r="AO80" s="431"/>
      <c r="AP80" s="379">
        <v>0</v>
      </c>
      <c r="AQ80" s="434"/>
      <c r="AR80" s="430"/>
      <c r="AS80" s="431"/>
      <c r="AT80" s="431"/>
      <c r="AU80" s="379">
        <v>0</v>
      </c>
      <c r="AV80" s="434"/>
      <c r="AW80" s="430"/>
      <c r="AX80" s="431"/>
      <c r="AY80" s="431"/>
      <c r="AZ80" s="379">
        <v>0</v>
      </c>
      <c r="BA80" s="434"/>
      <c r="BB80" s="430"/>
      <c r="BC80" s="431"/>
      <c r="BD80" s="431"/>
      <c r="BE80" s="379">
        <v>0</v>
      </c>
      <c r="BF80" s="434"/>
      <c r="BG80" s="430"/>
      <c r="BH80" s="431"/>
      <c r="BI80" s="431"/>
      <c r="BJ80" s="379">
        <v>0</v>
      </c>
      <c r="BK80" s="434"/>
      <c r="BL80" s="430"/>
      <c r="BM80" s="431"/>
      <c r="BN80" s="431"/>
      <c r="BO80" s="379">
        <v>0</v>
      </c>
      <c r="BP80" s="434"/>
      <c r="BQ80" s="430"/>
      <c r="BR80" s="431"/>
      <c r="BS80" s="431"/>
      <c r="BT80" s="430">
        <f t="shared" si="0"/>
        <v>0</v>
      </c>
      <c r="BU80" s="434"/>
      <c r="BV80" s="430"/>
      <c r="BW80" s="8"/>
      <c r="BX80" s="9"/>
      <c r="BY80" s="9"/>
    </row>
    <row r="81" spans="4:77" ht="12.75" hidden="1" customHeight="1" x14ac:dyDescent="0.35">
      <c r="D81" s="8" t="s">
        <v>349</v>
      </c>
      <c r="E81" s="357"/>
      <c r="F81" s="357"/>
      <c r="G81" s="379">
        <v>0</v>
      </c>
      <c r="H81" s="434"/>
      <c r="I81" s="430"/>
      <c r="J81" s="431"/>
      <c r="K81" s="431"/>
      <c r="L81" s="379">
        <v>0</v>
      </c>
      <c r="M81" s="434"/>
      <c r="N81" s="430"/>
      <c r="O81" s="431"/>
      <c r="P81" s="431"/>
      <c r="Q81" s="379">
        <v>0</v>
      </c>
      <c r="R81" s="434"/>
      <c r="S81" s="430"/>
      <c r="T81" s="431"/>
      <c r="U81" s="431"/>
      <c r="V81" s="379">
        <v>0</v>
      </c>
      <c r="W81" s="434"/>
      <c r="X81" s="430"/>
      <c r="Y81" s="431"/>
      <c r="Z81" s="431"/>
      <c r="AA81" s="379">
        <v>0</v>
      </c>
      <c r="AB81" s="434"/>
      <c r="AC81" s="430"/>
      <c r="AD81" s="431"/>
      <c r="AE81" s="431"/>
      <c r="AF81" s="379">
        <v>0</v>
      </c>
      <c r="AG81" s="434"/>
      <c r="AH81" s="430"/>
      <c r="AI81" s="431"/>
      <c r="AJ81" s="431"/>
      <c r="AK81" s="379">
        <v>0</v>
      </c>
      <c r="AL81" s="434"/>
      <c r="AM81" s="430"/>
      <c r="AN81" s="431"/>
      <c r="AO81" s="431"/>
      <c r="AP81" s="379">
        <v>0</v>
      </c>
      <c r="AQ81" s="434"/>
      <c r="AR81" s="430"/>
      <c r="AS81" s="431"/>
      <c r="AT81" s="431"/>
      <c r="AU81" s="379">
        <v>0</v>
      </c>
      <c r="AV81" s="434"/>
      <c r="AW81" s="430"/>
      <c r="AX81" s="431"/>
      <c r="AY81" s="431"/>
      <c r="AZ81" s="379">
        <v>0</v>
      </c>
      <c r="BA81" s="434"/>
      <c r="BB81" s="430"/>
      <c r="BC81" s="431"/>
      <c r="BD81" s="431"/>
      <c r="BE81" s="379">
        <v>0</v>
      </c>
      <c r="BF81" s="434"/>
      <c r="BG81" s="430"/>
      <c r="BH81" s="431"/>
      <c r="BI81" s="431"/>
      <c r="BJ81" s="379">
        <v>0</v>
      </c>
      <c r="BK81" s="434"/>
      <c r="BL81" s="430"/>
      <c r="BM81" s="431"/>
      <c r="BN81" s="431"/>
      <c r="BO81" s="379">
        <v>0</v>
      </c>
      <c r="BP81" s="434"/>
      <c r="BQ81" s="430"/>
      <c r="BR81" s="431"/>
      <c r="BS81" s="431"/>
      <c r="BT81" s="430">
        <f t="shared" si="0"/>
        <v>0</v>
      </c>
      <c r="BU81" s="434"/>
      <c r="BV81" s="430"/>
      <c r="BW81" s="8"/>
      <c r="BX81" s="9"/>
      <c r="BY81" s="9"/>
    </row>
    <row r="82" spans="4:77" ht="12.75" hidden="1" customHeight="1" x14ac:dyDescent="0.35">
      <c r="D82" s="8" t="s">
        <v>350</v>
      </c>
      <c r="E82" s="357"/>
      <c r="F82" s="357"/>
      <c r="G82" s="379">
        <v>0</v>
      </c>
      <c r="H82" s="434"/>
      <c r="I82" s="430"/>
      <c r="J82" s="431"/>
      <c r="K82" s="431"/>
      <c r="L82" s="379">
        <v>0</v>
      </c>
      <c r="M82" s="434"/>
      <c r="N82" s="430"/>
      <c r="O82" s="431"/>
      <c r="P82" s="431"/>
      <c r="Q82" s="379">
        <v>0</v>
      </c>
      <c r="R82" s="434"/>
      <c r="S82" s="430"/>
      <c r="T82" s="431"/>
      <c r="U82" s="431"/>
      <c r="V82" s="379">
        <v>0</v>
      </c>
      <c r="W82" s="434"/>
      <c r="X82" s="430"/>
      <c r="Y82" s="431"/>
      <c r="Z82" s="431"/>
      <c r="AA82" s="379">
        <v>0</v>
      </c>
      <c r="AB82" s="434"/>
      <c r="AC82" s="430"/>
      <c r="AD82" s="431"/>
      <c r="AE82" s="431"/>
      <c r="AF82" s="379">
        <v>0</v>
      </c>
      <c r="AG82" s="434"/>
      <c r="AH82" s="430"/>
      <c r="AI82" s="431"/>
      <c r="AJ82" s="431"/>
      <c r="AK82" s="379">
        <v>0</v>
      </c>
      <c r="AL82" s="434"/>
      <c r="AM82" s="430"/>
      <c r="AN82" s="431"/>
      <c r="AO82" s="431"/>
      <c r="AP82" s="379">
        <v>0</v>
      </c>
      <c r="AQ82" s="434"/>
      <c r="AR82" s="430"/>
      <c r="AS82" s="431"/>
      <c r="AT82" s="431"/>
      <c r="AU82" s="379">
        <v>0</v>
      </c>
      <c r="AV82" s="434"/>
      <c r="AW82" s="430"/>
      <c r="AX82" s="431"/>
      <c r="AY82" s="431"/>
      <c r="AZ82" s="379">
        <v>0</v>
      </c>
      <c r="BA82" s="434"/>
      <c r="BB82" s="430"/>
      <c r="BC82" s="431"/>
      <c r="BD82" s="431"/>
      <c r="BE82" s="379">
        <v>0</v>
      </c>
      <c r="BF82" s="434"/>
      <c r="BG82" s="430"/>
      <c r="BH82" s="431"/>
      <c r="BI82" s="431"/>
      <c r="BJ82" s="379">
        <v>0</v>
      </c>
      <c r="BK82" s="434"/>
      <c r="BL82" s="430"/>
      <c r="BM82" s="431"/>
      <c r="BN82" s="431"/>
      <c r="BO82" s="379">
        <v>0</v>
      </c>
      <c r="BP82" s="434"/>
      <c r="BQ82" s="430"/>
      <c r="BR82" s="431"/>
      <c r="BS82" s="431"/>
      <c r="BT82" s="430">
        <f t="shared" si="0"/>
        <v>0</v>
      </c>
      <c r="BU82" s="434"/>
      <c r="BV82" s="430"/>
      <c r="BW82" s="8"/>
      <c r="BX82" s="9"/>
      <c r="BY82" s="9"/>
    </row>
    <row r="83" spans="4:77" ht="12.75" hidden="1" customHeight="1" x14ac:dyDescent="0.35">
      <c r="D83" s="8" t="s">
        <v>351</v>
      </c>
      <c r="E83" s="357"/>
      <c r="F83" s="357"/>
      <c r="G83" s="379">
        <v>0</v>
      </c>
      <c r="H83" s="434"/>
      <c r="I83" s="430"/>
      <c r="J83" s="431"/>
      <c r="K83" s="431"/>
      <c r="L83" s="379">
        <v>0</v>
      </c>
      <c r="M83" s="434"/>
      <c r="N83" s="430"/>
      <c r="O83" s="431"/>
      <c r="P83" s="431"/>
      <c r="Q83" s="379">
        <v>0</v>
      </c>
      <c r="R83" s="434"/>
      <c r="S83" s="430"/>
      <c r="T83" s="431"/>
      <c r="U83" s="431"/>
      <c r="V83" s="379">
        <v>0</v>
      </c>
      <c r="W83" s="434"/>
      <c r="X83" s="430"/>
      <c r="Y83" s="431"/>
      <c r="Z83" s="431"/>
      <c r="AA83" s="379">
        <v>0</v>
      </c>
      <c r="AB83" s="434"/>
      <c r="AC83" s="430"/>
      <c r="AD83" s="431"/>
      <c r="AE83" s="431"/>
      <c r="AF83" s="379">
        <v>0</v>
      </c>
      <c r="AG83" s="434"/>
      <c r="AH83" s="430"/>
      <c r="AI83" s="431"/>
      <c r="AJ83" s="431"/>
      <c r="AK83" s="379">
        <v>0</v>
      </c>
      <c r="AL83" s="434"/>
      <c r="AM83" s="430"/>
      <c r="AN83" s="431"/>
      <c r="AO83" s="431"/>
      <c r="AP83" s="379">
        <v>0</v>
      </c>
      <c r="AQ83" s="434"/>
      <c r="AR83" s="430"/>
      <c r="AS83" s="431"/>
      <c r="AT83" s="431"/>
      <c r="AU83" s="379">
        <v>0</v>
      </c>
      <c r="AV83" s="434"/>
      <c r="AW83" s="430"/>
      <c r="AX83" s="431"/>
      <c r="AY83" s="431"/>
      <c r="AZ83" s="379">
        <v>0</v>
      </c>
      <c r="BA83" s="434"/>
      <c r="BB83" s="430"/>
      <c r="BC83" s="431"/>
      <c r="BD83" s="431"/>
      <c r="BE83" s="379">
        <v>0</v>
      </c>
      <c r="BF83" s="434"/>
      <c r="BG83" s="430"/>
      <c r="BH83" s="431"/>
      <c r="BI83" s="431"/>
      <c r="BJ83" s="379">
        <v>0</v>
      </c>
      <c r="BK83" s="434"/>
      <c r="BL83" s="430"/>
      <c r="BM83" s="431"/>
      <c r="BN83" s="431"/>
      <c r="BO83" s="379">
        <v>0</v>
      </c>
      <c r="BP83" s="434"/>
      <c r="BQ83" s="430"/>
      <c r="BR83" s="431"/>
      <c r="BS83" s="431"/>
      <c r="BT83" s="430">
        <f t="shared" si="0"/>
        <v>0</v>
      </c>
      <c r="BU83" s="434"/>
      <c r="BV83" s="430"/>
      <c r="BW83" s="8"/>
      <c r="BX83" s="9"/>
      <c r="BY83" s="9"/>
    </row>
    <row r="84" spans="4:77" ht="12.75" hidden="1" customHeight="1" x14ac:dyDescent="0.35">
      <c r="D84" s="8" t="s">
        <v>352</v>
      </c>
      <c r="E84" s="357"/>
      <c r="F84" s="357"/>
      <c r="G84" s="379">
        <v>0</v>
      </c>
      <c r="H84" s="434"/>
      <c r="I84" s="430"/>
      <c r="J84" s="431"/>
      <c r="K84" s="431"/>
      <c r="L84" s="379">
        <v>0</v>
      </c>
      <c r="M84" s="434"/>
      <c r="N84" s="430"/>
      <c r="O84" s="431"/>
      <c r="P84" s="431"/>
      <c r="Q84" s="379">
        <v>0</v>
      </c>
      <c r="R84" s="434"/>
      <c r="S84" s="430"/>
      <c r="T84" s="431"/>
      <c r="U84" s="431"/>
      <c r="V84" s="379">
        <v>0</v>
      </c>
      <c r="W84" s="434"/>
      <c r="X84" s="430"/>
      <c r="Y84" s="431"/>
      <c r="Z84" s="431"/>
      <c r="AA84" s="379">
        <v>0</v>
      </c>
      <c r="AB84" s="434"/>
      <c r="AC84" s="430"/>
      <c r="AD84" s="431"/>
      <c r="AE84" s="431"/>
      <c r="AF84" s="379">
        <v>0</v>
      </c>
      <c r="AG84" s="434"/>
      <c r="AH84" s="430"/>
      <c r="AI84" s="431"/>
      <c r="AJ84" s="431"/>
      <c r="AK84" s="379">
        <v>0</v>
      </c>
      <c r="AL84" s="434"/>
      <c r="AM84" s="430"/>
      <c r="AN84" s="431"/>
      <c r="AO84" s="431"/>
      <c r="AP84" s="379">
        <v>0</v>
      </c>
      <c r="AQ84" s="434"/>
      <c r="AR84" s="430"/>
      <c r="AS84" s="431"/>
      <c r="AT84" s="431"/>
      <c r="AU84" s="379">
        <v>0</v>
      </c>
      <c r="AV84" s="434"/>
      <c r="AW84" s="430"/>
      <c r="AX84" s="431"/>
      <c r="AY84" s="431"/>
      <c r="AZ84" s="379">
        <v>0</v>
      </c>
      <c r="BA84" s="434"/>
      <c r="BB84" s="430"/>
      <c r="BC84" s="431"/>
      <c r="BD84" s="431"/>
      <c r="BE84" s="379">
        <v>0</v>
      </c>
      <c r="BF84" s="434"/>
      <c r="BG84" s="430"/>
      <c r="BH84" s="431"/>
      <c r="BI84" s="431"/>
      <c r="BJ84" s="379">
        <v>0</v>
      </c>
      <c r="BK84" s="434"/>
      <c r="BL84" s="430"/>
      <c r="BM84" s="431"/>
      <c r="BN84" s="431"/>
      <c r="BO84" s="379">
        <v>0</v>
      </c>
      <c r="BP84" s="434"/>
      <c r="BQ84" s="430"/>
      <c r="BR84" s="431"/>
      <c r="BS84" s="431"/>
      <c r="BT84" s="430">
        <f t="shared" si="0"/>
        <v>0</v>
      </c>
      <c r="BU84" s="434"/>
      <c r="BV84" s="430"/>
      <c r="BW84" s="8"/>
      <c r="BX84" s="9"/>
      <c r="BY84" s="9"/>
    </row>
    <row r="85" spans="4:77" ht="12.75" hidden="1" customHeight="1" x14ac:dyDescent="0.35">
      <c r="D85" s="8" t="s">
        <v>353</v>
      </c>
      <c r="E85" s="357"/>
      <c r="F85" s="357"/>
      <c r="G85" s="379">
        <v>0</v>
      </c>
      <c r="H85" s="434"/>
      <c r="I85" s="430"/>
      <c r="J85" s="431"/>
      <c r="K85" s="431"/>
      <c r="L85" s="379">
        <v>0</v>
      </c>
      <c r="M85" s="434"/>
      <c r="N85" s="430"/>
      <c r="O85" s="431"/>
      <c r="P85" s="431"/>
      <c r="Q85" s="379">
        <v>0</v>
      </c>
      <c r="R85" s="434"/>
      <c r="S85" s="430"/>
      <c r="T85" s="431"/>
      <c r="U85" s="431"/>
      <c r="V85" s="379">
        <v>0</v>
      </c>
      <c r="W85" s="434"/>
      <c r="X85" s="430"/>
      <c r="Y85" s="431"/>
      <c r="Z85" s="431"/>
      <c r="AA85" s="379">
        <v>0</v>
      </c>
      <c r="AB85" s="434"/>
      <c r="AC85" s="430"/>
      <c r="AD85" s="431"/>
      <c r="AE85" s="431"/>
      <c r="AF85" s="379">
        <v>0</v>
      </c>
      <c r="AG85" s="434"/>
      <c r="AH85" s="430"/>
      <c r="AI85" s="431"/>
      <c r="AJ85" s="431"/>
      <c r="AK85" s="379">
        <v>0</v>
      </c>
      <c r="AL85" s="434"/>
      <c r="AM85" s="430"/>
      <c r="AN85" s="431"/>
      <c r="AO85" s="431"/>
      <c r="AP85" s="379">
        <v>0</v>
      </c>
      <c r="AQ85" s="434"/>
      <c r="AR85" s="430"/>
      <c r="AS85" s="431"/>
      <c r="AT85" s="431"/>
      <c r="AU85" s="379">
        <v>0</v>
      </c>
      <c r="AV85" s="434"/>
      <c r="AW85" s="430"/>
      <c r="AX85" s="431"/>
      <c r="AY85" s="431"/>
      <c r="AZ85" s="379">
        <v>0</v>
      </c>
      <c r="BA85" s="434"/>
      <c r="BB85" s="430"/>
      <c r="BC85" s="431"/>
      <c r="BD85" s="431"/>
      <c r="BE85" s="379">
        <v>0</v>
      </c>
      <c r="BF85" s="434"/>
      <c r="BG85" s="430"/>
      <c r="BH85" s="431"/>
      <c r="BI85" s="431"/>
      <c r="BJ85" s="379">
        <v>0</v>
      </c>
      <c r="BK85" s="434"/>
      <c r="BL85" s="430"/>
      <c r="BM85" s="431"/>
      <c r="BN85" s="431"/>
      <c r="BO85" s="379">
        <v>0</v>
      </c>
      <c r="BP85" s="434"/>
      <c r="BQ85" s="430"/>
      <c r="BR85" s="431"/>
      <c r="BS85" s="431"/>
      <c r="BT85" s="430">
        <f t="shared" si="0"/>
        <v>0</v>
      </c>
      <c r="BU85" s="434"/>
      <c r="BV85" s="430"/>
      <c r="BW85" s="8"/>
      <c r="BX85" s="9"/>
      <c r="BY85" s="9"/>
    </row>
    <row r="86" spans="4:77" ht="12.75" hidden="1" customHeight="1" x14ac:dyDescent="0.35">
      <c r="D86" s="8" t="s">
        <v>354</v>
      </c>
      <c r="E86" s="357"/>
      <c r="F86" s="357"/>
      <c r="G86" s="430">
        <v>0</v>
      </c>
      <c r="H86" s="434"/>
      <c r="I86" s="430"/>
      <c r="J86" s="431"/>
      <c r="K86" s="431"/>
      <c r="L86" s="430">
        <v>0</v>
      </c>
      <c r="M86" s="434"/>
      <c r="N86" s="430"/>
      <c r="O86" s="431"/>
      <c r="P86" s="431"/>
      <c r="Q86" s="430">
        <v>0</v>
      </c>
      <c r="R86" s="434"/>
      <c r="S86" s="430"/>
      <c r="T86" s="431"/>
      <c r="U86" s="431"/>
      <c r="V86" s="430">
        <v>0</v>
      </c>
      <c r="W86" s="434"/>
      <c r="X86" s="430"/>
      <c r="Y86" s="431"/>
      <c r="Z86" s="431"/>
      <c r="AA86" s="430">
        <v>0</v>
      </c>
      <c r="AB86" s="434"/>
      <c r="AC86" s="430"/>
      <c r="AD86" s="431"/>
      <c r="AE86" s="431"/>
      <c r="AF86" s="430">
        <v>0</v>
      </c>
      <c r="AG86" s="434"/>
      <c r="AH86" s="430"/>
      <c r="AI86" s="431"/>
      <c r="AJ86" s="431"/>
      <c r="AK86" s="430">
        <v>0</v>
      </c>
      <c r="AL86" s="434"/>
      <c r="AM86" s="430"/>
      <c r="AN86" s="431"/>
      <c r="AO86" s="431"/>
      <c r="AP86" s="430">
        <v>0</v>
      </c>
      <c r="AQ86" s="434"/>
      <c r="AR86" s="430"/>
      <c r="AS86" s="431"/>
      <c r="AT86" s="431"/>
      <c r="AU86" s="430">
        <v>0</v>
      </c>
      <c r="AV86" s="434"/>
      <c r="AW86" s="430"/>
      <c r="AX86" s="431"/>
      <c r="AY86" s="431"/>
      <c r="AZ86" s="430">
        <v>0</v>
      </c>
      <c r="BA86" s="434"/>
      <c r="BB86" s="430"/>
      <c r="BC86" s="431"/>
      <c r="BD86" s="431"/>
      <c r="BE86" s="430">
        <v>0</v>
      </c>
      <c r="BF86" s="434"/>
      <c r="BG86" s="430"/>
      <c r="BH86" s="431"/>
      <c r="BI86" s="431"/>
      <c r="BJ86" s="430">
        <v>0</v>
      </c>
      <c r="BK86" s="434"/>
      <c r="BL86" s="430"/>
      <c r="BM86" s="431"/>
      <c r="BN86" s="431"/>
      <c r="BO86" s="430">
        <v>0</v>
      </c>
      <c r="BP86" s="434"/>
      <c r="BQ86" s="430"/>
      <c r="BR86" s="431"/>
      <c r="BS86" s="431"/>
      <c r="BT86" s="430">
        <f>SUM(L86:BO86)</f>
        <v>0</v>
      </c>
      <c r="BU86" s="434"/>
      <c r="BV86" s="430"/>
      <c r="BW86" s="8"/>
      <c r="BX86" s="9"/>
      <c r="BY86" s="9"/>
    </row>
    <row r="87" spans="4:77" ht="12.75" hidden="1" customHeight="1" x14ac:dyDescent="0.35">
      <c r="D87" s="8" t="s">
        <v>355</v>
      </c>
      <c r="E87" s="357"/>
      <c r="F87" s="357"/>
      <c r="G87" s="430">
        <v>0</v>
      </c>
      <c r="H87" s="434"/>
      <c r="I87" s="430"/>
      <c r="J87" s="431"/>
      <c r="K87" s="431"/>
      <c r="L87" s="430">
        <v>0</v>
      </c>
      <c r="M87" s="434"/>
      <c r="N87" s="430"/>
      <c r="O87" s="431"/>
      <c r="P87" s="431"/>
      <c r="Q87" s="430">
        <v>0</v>
      </c>
      <c r="R87" s="434"/>
      <c r="S87" s="430"/>
      <c r="T87" s="431"/>
      <c r="U87" s="431"/>
      <c r="V87" s="430">
        <v>0</v>
      </c>
      <c r="W87" s="434"/>
      <c r="X87" s="430"/>
      <c r="Y87" s="431"/>
      <c r="Z87" s="431"/>
      <c r="AA87" s="430">
        <v>0</v>
      </c>
      <c r="AB87" s="434"/>
      <c r="AC87" s="430"/>
      <c r="AD87" s="431"/>
      <c r="AE87" s="431"/>
      <c r="AF87" s="430">
        <v>0</v>
      </c>
      <c r="AG87" s="434"/>
      <c r="AH87" s="430"/>
      <c r="AI87" s="431"/>
      <c r="AJ87" s="431"/>
      <c r="AK87" s="430">
        <v>0</v>
      </c>
      <c r="AL87" s="434"/>
      <c r="AM87" s="430"/>
      <c r="AN87" s="431"/>
      <c r="AO87" s="431"/>
      <c r="AP87" s="430">
        <v>0</v>
      </c>
      <c r="AQ87" s="434"/>
      <c r="AR87" s="430"/>
      <c r="AS87" s="431"/>
      <c r="AT87" s="431"/>
      <c r="AU87" s="430">
        <v>0</v>
      </c>
      <c r="AV87" s="434"/>
      <c r="AW87" s="430"/>
      <c r="AX87" s="431"/>
      <c r="AY87" s="431"/>
      <c r="AZ87" s="430">
        <v>0</v>
      </c>
      <c r="BA87" s="434"/>
      <c r="BB87" s="430"/>
      <c r="BC87" s="431"/>
      <c r="BD87" s="431"/>
      <c r="BE87" s="430">
        <v>0</v>
      </c>
      <c r="BF87" s="434"/>
      <c r="BG87" s="430"/>
      <c r="BH87" s="431"/>
      <c r="BI87" s="431"/>
      <c r="BJ87" s="430">
        <v>0</v>
      </c>
      <c r="BK87" s="434"/>
      <c r="BL87" s="430"/>
      <c r="BM87" s="431"/>
      <c r="BN87" s="431"/>
      <c r="BO87" s="430">
        <v>0</v>
      </c>
      <c r="BP87" s="434"/>
      <c r="BQ87" s="430"/>
      <c r="BR87" s="431"/>
      <c r="BS87" s="431"/>
      <c r="BT87" s="430">
        <f t="shared" si="0"/>
        <v>0</v>
      </c>
      <c r="BU87" s="434"/>
      <c r="BV87" s="430"/>
      <c r="BW87" s="8"/>
      <c r="BX87" s="9"/>
      <c r="BY87" s="9"/>
    </row>
    <row r="88" spans="4:77" ht="12.75" hidden="1" customHeight="1" x14ac:dyDescent="0.35">
      <c r="D88" s="8" t="s">
        <v>356</v>
      </c>
      <c r="E88" s="357"/>
      <c r="F88" s="357"/>
      <c r="G88" s="430">
        <v>0</v>
      </c>
      <c r="H88" s="434"/>
      <c r="I88" s="430"/>
      <c r="J88" s="431"/>
      <c r="K88" s="431"/>
      <c r="L88" s="430">
        <v>0</v>
      </c>
      <c r="M88" s="434"/>
      <c r="N88" s="430"/>
      <c r="O88" s="431"/>
      <c r="P88" s="431"/>
      <c r="Q88" s="430">
        <v>0</v>
      </c>
      <c r="R88" s="434"/>
      <c r="S88" s="430"/>
      <c r="T88" s="431"/>
      <c r="U88" s="431"/>
      <c r="V88" s="430">
        <v>0</v>
      </c>
      <c r="W88" s="434"/>
      <c r="X88" s="430"/>
      <c r="Y88" s="431"/>
      <c r="Z88" s="431"/>
      <c r="AA88" s="430">
        <v>0</v>
      </c>
      <c r="AB88" s="434"/>
      <c r="AC88" s="430"/>
      <c r="AD88" s="431"/>
      <c r="AE88" s="431"/>
      <c r="AF88" s="430">
        <v>0</v>
      </c>
      <c r="AG88" s="434"/>
      <c r="AH88" s="430"/>
      <c r="AI88" s="431"/>
      <c r="AJ88" s="431"/>
      <c r="AK88" s="430">
        <v>0</v>
      </c>
      <c r="AL88" s="434"/>
      <c r="AM88" s="430"/>
      <c r="AN88" s="431"/>
      <c r="AO88" s="431"/>
      <c r="AP88" s="430">
        <v>0</v>
      </c>
      <c r="AQ88" s="434"/>
      <c r="AR88" s="430"/>
      <c r="AS88" s="431"/>
      <c r="AT88" s="431"/>
      <c r="AU88" s="430">
        <v>0</v>
      </c>
      <c r="AV88" s="434"/>
      <c r="AW88" s="430"/>
      <c r="AX88" s="431"/>
      <c r="AY88" s="431"/>
      <c r="AZ88" s="430">
        <v>0</v>
      </c>
      <c r="BA88" s="434"/>
      <c r="BB88" s="430"/>
      <c r="BC88" s="431"/>
      <c r="BD88" s="431"/>
      <c r="BE88" s="430">
        <v>0</v>
      </c>
      <c r="BF88" s="434"/>
      <c r="BG88" s="430"/>
      <c r="BH88" s="431"/>
      <c r="BI88" s="431"/>
      <c r="BJ88" s="430">
        <v>0</v>
      </c>
      <c r="BK88" s="434"/>
      <c r="BL88" s="430"/>
      <c r="BM88" s="431"/>
      <c r="BN88" s="431"/>
      <c r="BO88" s="430">
        <v>0</v>
      </c>
      <c r="BP88" s="434"/>
      <c r="BQ88" s="430"/>
      <c r="BR88" s="431"/>
      <c r="BS88" s="431"/>
      <c r="BT88" s="430">
        <f t="shared" si="0"/>
        <v>0</v>
      </c>
      <c r="BU88" s="434"/>
      <c r="BV88" s="430"/>
      <c r="BW88" s="8"/>
      <c r="BX88" s="9"/>
      <c r="BY88" s="9"/>
    </row>
    <row r="89" spans="4:77" ht="12.75" hidden="1" customHeight="1" x14ac:dyDescent="0.35">
      <c r="D89" s="8" t="s">
        <v>415</v>
      </c>
      <c r="E89" s="357"/>
      <c r="F89" s="357"/>
      <c r="G89" s="430">
        <v>0</v>
      </c>
      <c r="H89" s="434"/>
      <c r="I89" s="430"/>
      <c r="J89" s="431"/>
      <c r="K89" s="431"/>
      <c r="L89" s="430">
        <v>0</v>
      </c>
      <c r="M89" s="434"/>
      <c r="N89" s="430"/>
      <c r="O89" s="431"/>
      <c r="P89" s="431"/>
      <c r="Q89" s="430">
        <v>0</v>
      </c>
      <c r="R89" s="434"/>
      <c r="S89" s="430"/>
      <c r="T89" s="431"/>
      <c r="U89" s="431"/>
      <c r="V89" s="430">
        <v>0</v>
      </c>
      <c r="W89" s="434"/>
      <c r="X89" s="430"/>
      <c r="Y89" s="431"/>
      <c r="Z89" s="431"/>
      <c r="AA89" s="430">
        <v>0</v>
      </c>
      <c r="AB89" s="434"/>
      <c r="AC89" s="430"/>
      <c r="AD89" s="431"/>
      <c r="AE89" s="431"/>
      <c r="AF89" s="430">
        <v>0</v>
      </c>
      <c r="AG89" s="434"/>
      <c r="AH89" s="430"/>
      <c r="AI89" s="431"/>
      <c r="AJ89" s="431"/>
      <c r="AK89" s="430">
        <v>0</v>
      </c>
      <c r="AL89" s="434"/>
      <c r="AM89" s="430"/>
      <c r="AN89" s="431"/>
      <c r="AO89" s="431"/>
      <c r="AP89" s="430">
        <v>0</v>
      </c>
      <c r="AQ89" s="434"/>
      <c r="AR89" s="430"/>
      <c r="AS89" s="431"/>
      <c r="AT89" s="431"/>
      <c r="AU89" s="430">
        <v>0</v>
      </c>
      <c r="AV89" s="434"/>
      <c r="AW89" s="430"/>
      <c r="AX89" s="431"/>
      <c r="AY89" s="431"/>
      <c r="AZ89" s="430">
        <v>0</v>
      </c>
      <c r="BA89" s="434"/>
      <c r="BB89" s="430"/>
      <c r="BC89" s="431"/>
      <c r="BD89" s="431"/>
      <c r="BE89" s="430">
        <v>0</v>
      </c>
      <c r="BF89" s="434"/>
      <c r="BG89" s="430"/>
      <c r="BH89" s="431"/>
      <c r="BI89" s="431"/>
      <c r="BJ89" s="430">
        <v>0</v>
      </c>
      <c r="BK89" s="434"/>
      <c r="BL89" s="430"/>
      <c r="BM89" s="431"/>
      <c r="BN89" s="431"/>
      <c r="BO89" s="430">
        <v>0</v>
      </c>
      <c r="BP89" s="434"/>
      <c r="BQ89" s="430"/>
      <c r="BR89" s="431"/>
      <c r="BS89" s="431"/>
      <c r="BT89" s="430">
        <f t="shared" si="0"/>
        <v>0</v>
      </c>
      <c r="BU89" s="434"/>
      <c r="BV89" s="430"/>
      <c r="BW89" s="8"/>
      <c r="BX89" s="9"/>
      <c r="BY89" s="9"/>
    </row>
    <row r="90" spans="4:77" ht="12.75" hidden="1" customHeight="1" x14ac:dyDescent="0.35">
      <c r="D90" s="8" t="s">
        <v>416</v>
      </c>
      <c r="E90" s="357"/>
      <c r="F90" s="357"/>
      <c r="G90" s="430">
        <v>0</v>
      </c>
      <c r="H90" s="434"/>
      <c r="I90" s="430"/>
      <c r="J90" s="431"/>
      <c r="K90" s="431"/>
      <c r="L90" s="430">
        <v>0</v>
      </c>
      <c r="M90" s="434"/>
      <c r="N90" s="430"/>
      <c r="O90" s="431"/>
      <c r="P90" s="431"/>
      <c r="Q90" s="430">
        <v>0</v>
      </c>
      <c r="R90" s="434"/>
      <c r="S90" s="430"/>
      <c r="T90" s="431"/>
      <c r="U90" s="431"/>
      <c r="V90" s="430">
        <v>0</v>
      </c>
      <c r="W90" s="434"/>
      <c r="X90" s="430"/>
      <c r="Y90" s="431"/>
      <c r="Z90" s="431"/>
      <c r="AA90" s="430">
        <v>0</v>
      </c>
      <c r="AB90" s="434"/>
      <c r="AC90" s="430"/>
      <c r="AD90" s="431"/>
      <c r="AE90" s="431"/>
      <c r="AF90" s="430">
        <v>0</v>
      </c>
      <c r="AG90" s="434"/>
      <c r="AH90" s="430"/>
      <c r="AI90" s="431"/>
      <c r="AJ90" s="431"/>
      <c r="AK90" s="430">
        <v>0</v>
      </c>
      <c r="AL90" s="434"/>
      <c r="AM90" s="430"/>
      <c r="AN90" s="431"/>
      <c r="AO90" s="431"/>
      <c r="AP90" s="430">
        <v>0</v>
      </c>
      <c r="AQ90" s="434"/>
      <c r="AR90" s="430"/>
      <c r="AS90" s="431"/>
      <c r="AT90" s="431"/>
      <c r="AU90" s="430">
        <v>0</v>
      </c>
      <c r="AV90" s="434"/>
      <c r="AW90" s="430"/>
      <c r="AX90" s="431"/>
      <c r="AY90" s="431"/>
      <c r="AZ90" s="430">
        <v>0</v>
      </c>
      <c r="BA90" s="434"/>
      <c r="BB90" s="430"/>
      <c r="BC90" s="431"/>
      <c r="BD90" s="431"/>
      <c r="BE90" s="430">
        <v>0</v>
      </c>
      <c r="BF90" s="434"/>
      <c r="BG90" s="430"/>
      <c r="BH90" s="431"/>
      <c r="BI90" s="431"/>
      <c r="BJ90" s="430">
        <v>0</v>
      </c>
      <c r="BK90" s="434"/>
      <c r="BL90" s="430"/>
      <c r="BM90" s="431"/>
      <c r="BN90" s="431"/>
      <c r="BO90" s="430">
        <v>0</v>
      </c>
      <c r="BP90" s="434"/>
      <c r="BQ90" s="430"/>
      <c r="BR90" s="431"/>
      <c r="BS90" s="431"/>
      <c r="BT90" s="430">
        <f t="shared" si="0"/>
        <v>0</v>
      </c>
      <c r="BU90" s="434"/>
      <c r="BV90" s="430"/>
      <c r="BW90" s="8"/>
      <c r="BX90" s="9"/>
      <c r="BY90" s="9"/>
    </row>
    <row r="91" spans="4:77" ht="12.75" hidden="1" customHeight="1" x14ac:dyDescent="0.35">
      <c r="D91" s="8" t="s">
        <v>417</v>
      </c>
      <c r="E91" s="357"/>
      <c r="F91" s="357"/>
      <c r="G91" s="430">
        <v>0</v>
      </c>
      <c r="H91" s="434"/>
      <c r="I91" s="430"/>
      <c r="J91" s="431"/>
      <c r="K91" s="431"/>
      <c r="L91" s="430">
        <v>0</v>
      </c>
      <c r="M91" s="434"/>
      <c r="N91" s="430"/>
      <c r="O91" s="431"/>
      <c r="P91" s="431"/>
      <c r="Q91" s="430">
        <v>0</v>
      </c>
      <c r="R91" s="434"/>
      <c r="S91" s="430"/>
      <c r="T91" s="431"/>
      <c r="U91" s="431"/>
      <c r="V91" s="430">
        <v>0</v>
      </c>
      <c r="W91" s="434"/>
      <c r="X91" s="430"/>
      <c r="Y91" s="431"/>
      <c r="Z91" s="431"/>
      <c r="AA91" s="430">
        <v>0</v>
      </c>
      <c r="AB91" s="434"/>
      <c r="AC91" s="430"/>
      <c r="AD91" s="431"/>
      <c r="AE91" s="431"/>
      <c r="AF91" s="430">
        <v>0</v>
      </c>
      <c r="AG91" s="434"/>
      <c r="AH91" s="430"/>
      <c r="AI91" s="431"/>
      <c r="AJ91" s="431"/>
      <c r="AK91" s="430">
        <v>0</v>
      </c>
      <c r="AL91" s="434"/>
      <c r="AM91" s="430"/>
      <c r="AN91" s="431"/>
      <c r="AO91" s="431"/>
      <c r="AP91" s="430">
        <v>0</v>
      </c>
      <c r="AQ91" s="434"/>
      <c r="AR91" s="430"/>
      <c r="AS91" s="431"/>
      <c r="AT91" s="431"/>
      <c r="AU91" s="430">
        <v>0</v>
      </c>
      <c r="AV91" s="434"/>
      <c r="AW91" s="430"/>
      <c r="AX91" s="431"/>
      <c r="AY91" s="431"/>
      <c r="AZ91" s="430">
        <v>0</v>
      </c>
      <c r="BA91" s="434"/>
      <c r="BB91" s="430"/>
      <c r="BC91" s="431"/>
      <c r="BD91" s="431"/>
      <c r="BE91" s="430">
        <v>0</v>
      </c>
      <c r="BF91" s="434"/>
      <c r="BG91" s="430"/>
      <c r="BH91" s="431"/>
      <c r="BI91" s="431"/>
      <c r="BJ91" s="430">
        <v>0</v>
      </c>
      <c r="BK91" s="434"/>
      <c r="BL91" s="430"/>
      <c r="BM91" s="431"/>
      <c r="BN91" s="431"/>
      <c r="BO91" s="430">
        <v>0</v>
      </c>
      <c r="BP91" s="434"/>
      <c r="BQ91" s="430"/>
      <c r="BR91" s="431"/>
      <c r="BS91" s="431"/>
      <c r="BT91" s="430">
        <f t="shared" si="0"/>
        <v>0</v>
      </c>
      <c r="BU91" s="434"/>
      <c r="BV91" s="430"/>
      <c r="BW91" s="8"/>
      <c r="BX91" s="9"/>
      <c r="BY91" s="9"/>
    </row>
    <row r="92" spans="4:77" ht="12.75" hidden="1" customHeight="1" x14ac:dyDescent="0.35">
      <c r="D92" s="8" t="s">
        <v>418</v>
      </c>
      <c r="E92" s="357"/>
      <c r="F92" s="357"/>
      <c r="G92" s="430">
        <v>0</v>
      </c>
      <c r="H92" s="434"/>
      <c r="I92" s="430"/>
      <c r="J92" s="431"/>
      <c r="K92" s="431"/>
      <c r="L92" s="430">
        <v>0</v>
      </c>
      <c r="M92" s="434"/>
      <c r="N92" s="430"/>
      <c r="O92" s="431"/>
      <c r="P92" s="431"/>
      <c r="Q92" s="430">
        <v>0</v>
      </c>
      <c r="R92" s="434"/>
      <c r="S92" s="430"/>
      <c r="T92" s="431"/>
      <c r="U92" s="431"/>
      <c r="V92" s="430">
        <v>0</v>
      </c>
      <c r="W92" s="434"/>
      <c r="X92" s="430"/>
      <c r="Y92" s="431"/>
      <c r="Z92" s="431"/>
      <c r="AA92" s="430">
        <v>0</v>
      </c>
      <c r="AB92" s="434"/>
      <c r="AC92" s="430"/>
      <c r="AD92" s="431"/>
      <c r="AE92" s="431"/>
      <c r="AF92" s="430">
        <v>0</v>
      </c>
      <c r="AG92" s="434"/>
      <c r="AH92" s="430"/>
      <c r="AI92" s="431"/>
      <c r="AJ92" s="431"/>
      <c r="AK92" s="430">
        <v>0</v>
      </c>
      <c r="AL92" s="434"/>
      <c r="AM92" s="430"/>
      <c r="AN92" s="431"/>
      <c r="AO92" s="431"/>
      <c r="AP92" s="430">
        <v>0</v>
      </c>
      <c r="AQ92" s="434"/>
      <c r="AR92" s="430"/>
      <c r="AS92" s="431"/>
      <c r="AT92" s="431"/>
      <c r="AU92" s="430">
        <v>0</v>
      </c>
      <c r="AV92" s="434"/>
      <c r="AW92" s="430"/>
      <c r="AX92" s="431"/>
      <c r="AY92" s="431"/>
      <c r="AZ92" s="430">
        <v>0</v>
      </c>
      <c r="BA92" s="434"/>
      <c r="BB92" s="430"/>
      <c r="BC92" s="431"/>
      <c r="BD92" s="431"/>
      <c r="BE92" s="430">
        <v>0</v>
      </c>
      <c r="BF92" s="434"/>
      <c r="BG92" s="430"/>
      <c r="BH92" s="431"/>
      <c r="BI92" s="431"/>
      <c r="BJ92" s="430">
        <v>0</v>
      </c>
      <c r="BK92" s="434"/>
      <c r="BL92" s="430"/>
      <c r="BM92" s="431"/>
      <c r="BN92" s="431"/>
      <c r="BO92" s="430">
        <v>0</v>
      </c>
      <c r="BP92" s="434"/>
      <c r="BQ92" s="430"/>
      <c r="BR92" s="431"/>
      <c r="BS92" s="431"/>
      <c r="BT92" s="430">
        <f t="shared" si="0"/>
        <v>0</v>
      </c>
      <c r="BU92" s="434"/>
      <c r="BV92" s="430"/>
      <c r="BW92" s="8"/>
      <c r="BX92" s="9"/>
      <c r="BY92" s="9"/>
    </row>
    <row r="93" spans="4:77" ht="12.75" hidden="1" customHeight="1" x14ac:dyDescent="0.35">
      <c r="D93" s="8" t="s">
        <v>419</v>
      </c>
      <c r="E93" s="357"/>
      <c r="F93" s="357"/>
      <c r="G93" s="430">
        <v>0</v>
      </c>
      <c r="H93" s="434"/>
      <c r="I93" s="430"/>
      <c r="J93" s="431"/>
      <c r="K93" s="431"/>
      <c r="L93" s="430">
        <v>0</v>
      </c>
      <c r="M93" s="434"/>
      <c r="N93" s="430"/>
      <c r="O93" s="431"/>
      <c r="P93" s="431"/>
      <c r="Q93" s="430">
        <v>0</v>
      </c>
      <c r="R93" s="434"/>
      <c r="S93" s="430"/>
      <c r="T93" s="431"/>
      <c r="U93" s="431"/>
      <c r="V93" s="430">
        <v>0</v>
      </c>
      <c r="W93" s="434"/>
      <c r="X93" s="430"/>
      <c r="Y93" s="431"/>
      <c r="Z93" s="431"/>
      <c r="AA93" s="430">
        <v>0</v>
      </c>
      <c r="AB93" s="434"/>
      <c r="AC93" s="430"/>
      <c r="AD93" s="431"/>
      <c r="AE93" s="431"/>
      <c r="AF93" s="430">
        <v>0</v>
      </c>
      <c r="AG93" s="434"/>
      <c r="AH93" s="430"/>
      <c r="AI93" s="431"/>
      <c r="AJ93" s="431"/>
      <c r="AK93" s="430">
        <v>0</v>
      </c>
      <c r="AL93" s="434"/>
      <c r="AM93" s="430"/>
      <c r="AN93" s="431"/>
      <c r="AO93" s="431"/>
      <c r="AP93" s="430">
        <v>0</v>
      </c>
      <c r="AQ93" s="434"/>
      <c r="AR93" s="430"/>
      <c r="AS93" s="431"/>
      <c r="AT93" s="431"/>
      <c r="AU93" s="430">
        <v>0</v>
      </c>
      <c r="AV93" s="434"/>
      <c r="AW93" s="430"/>
      <c r="AX93" s="431"/>
      <c r="AY93" s="431"/>
      <c r="AZ93" s="430">
        <v>0</v>
      </c>
      <c r="BA93" s="434"/>
      <c r="BB93" s="430"/>
      <c r="BC93" s="431"/>
      <c r="BD93" s="431"/>
      <c r="BE93" s="430">
        <v>0</v>
      </c>
      <c r="BF93" s="434"/>
      <c r="BG93" s="430"/>
      <c r="BH93" s="431"/>
      <c r="BI93" s="431"/>
      <c r="BJ93" s="430">
        <v>0</v>
      </c>
      <c r="BK93" s="434"/>
      <c r="BL93" s="430"/>
      <c r="BM93" s="431"/>
      <c r="BN93" s="431"/>
      <c r="BO93" s="430">
        <v>0</v>
      </c>
      <c r="BP93" s="434"/>
      <c r="BQ93" s="430"/>
      <c r="BR93" s="431"/>
      <c r="BS93" s="431"/>
      <c r="BT93" s="430">
        <f>SUM(L93:BO93)</f>
        <v>0</v>
      </c>
      <c r="BU93" s="434"/>
      <c r="BV93" s="430"/>
      <c r="BW93" s="8"/>
      <c r="BX93" s="9"/>
      <c r="BY93" s="9"/>
    </row>
    <row r="94" spans="4:77" ht="12.75" hidden="1" customHeight="1" x14ac:dyDescent="0.35">
      <c r="D94" s="8" t="s">
        <v>420</v>
      </c>
      <c r="E94" s="357"/>
      <c r="F94" s="357"/>
      <c r="G94" s="430">
        <v>0</v>
      </c>
      <c r="H94" s="434"/>
      <c r="I94" s="430"/>
      <c r="J94" s="431"/>
      <c r="K94" s="431"/>
      <c r="L94" s="430">
        <v>0</v>
      </c>
      <c r="M94" s="434"/>
      <c r="N94" s="430"/>
      <c r="O94" s="431"/>
      <c r="P94" s="431"/>
      <c r="Q94" s="430">
        <v>0</v>
      </c>
      <c r="R94" s="434"/>
      <c r="S94" s="430"/>
      <c r="T94" s="431"/>
      <c r="U94" s="431"/>
      <c r="V94" s="430">
        <v>0</v>
      </c>
      <c r="W94" s="434"/>
      <c r="X94" s="430"/>
      <c r="Y94" s="431"/>
      <c r="Z94" s="431"/>
      <c r="AA94" s="430">
        <v>0</v>
      </c>
      <c r="AB94" s="434"/>
      <c r="AC94" s="430"/>
      <c r="AD94" s="431"/>
      <c r="AE94" s="431"/>
      <c r="AF94" s="430">
        <v>0</v>
      </c>
      <c r="AG94" s="434"/>
      <c r="AH94" s="430"/>
      <c r="AI94" s="431"/>
      <c r="AJ94" s="431"/>
      <c r="AK94" s="430">
        <v>0</v>
      </c>
      <c r="AL94" s="434"/>
      <c r="AM94" s="430"/>
      <c r="AN94" s="431"/>
      <c r="AO94" s="431"/>
      <c r="AP94" s="430">
        <v>0</v>
      </c>
      <c r="AQ94" s="434"/>
      <c r="AR94" s="430"/>
      <c r="AS94" s="431"/>
      <c r="AT94" s="431"/>
      <c r="AU94" s="430">
        <v>0</v>
      </c>
      <c r="AV94" s="434"/>
      <c r="AW94" s="430"/>
      <c r="AX94" s="431"/>
      <c r="AY94" s="431"/>
      <c r="AZ94" s="430">
        <v>0</v>
      </c>
      <c r="BA94" s="434"/>
      <c r="BB94" s="430"/>
      <c r="BC94" s="431"/>
      <c r="BD94" s="431"/>
      <c r="BE94" s="430">
        <v>0</v>
      </c>
      <c r="BF94" s="434"/>
      <c r="BG94" s="430"/>
      <c r="BH94" s="431"/>
      <c r="BI94" s="431"/>
      <c r="BJ94" s="430">
        <v>0</v>
      </c>
      <c r="BK94" s="434"/>
      <c r="BL94" s="430"/>
      <c r="BM94" s="431"/>
      <c r="BN94" s="431"/>
      <c r="BO94" s="430">
        <v>0</v>
      </c>
      <c r="BP94" s="434"/>
      <c r="BQ94" s="430"/>
      <c r="BR94" s="431"/>
      <c r="BS94" s="431"/>
      <c r="BT94" s="430">
        <f>SUM(L94:BO94)</f>
        <v>0</v>
      </c>
      <c r="BU94" s="434"/>
      <c r="BV94" s="430"/>
      <c r="BW94" s="8"/>
      <c r="BX94" s="9"/>
      <c r="BY94" s="9"/>
    </row>
    <row r="95" spans="4:77" ht="12.75" hidden="1" customHeight="1" x14ac:dyDescent="0.35">
      <c r="D95" s="8" t="s">
        <v>359</v>
      </c>
      <c r="E95" s="357"/>
      <c r="F95" s="357"/>
      <c r="G95" s="430">
        <v>0</v>
      </c>
      <c r="H95" s="434"/>
      <c r="I95" s="430"/>
      <c r="J95" s="431"/>
      <c r="K95" s="431"/>
      <c r="L95" s="430">
        <v>0</v>
      </c>
      <c r="M95" s="434"/>
      <c r="N95" s="430"/>
      <c r="O95" s="431"/>
      <c r="P95" s="431"/>
      <c r="Q95" s="430">
        <v>0</v>
      </c>
      <c r="R95" s="434"/>
      <c r="S95" s="430"/>
      <c r="T95" s="431"/>
      <c r="U95" s="431"/>
      <c r="V95" s="430">
        <v>0</v>
      </c>
      <c r="W95" s="434"/>
      <c r="X95" s="430"/>
      <c r="Y95" s="431"/>
      <c r="Z95" s="431"/>
      <c r="AA95" s="430">
        <v>0</v>
      </c>
      <c r="AB95" s="434"/>
      <c r="AC95" s="430"/>
      <c r="AD95" s="431"/>
      <c r="AE95" s="431"/>
      <c r="AF95" s="430">
        <v>0</v>
      </c>
      <c r="AG95" s="434"/>
      <c r="AH95" s="430"/>
      <c r="AI95" s="431"/>
      <c r="AJ95" s="431"/>
      <c r="AK95" s="430">
        <v>0</v>
      </c>
      <c r="AL95" s="434"/>
      <c r="AM95" s="430"/>
      <c r="AN95" s="431"/>
      <c r="AO95" s="431"/>
      <c r="AP95" s="430">
        <v>0</v>
      </c>
      <c r="AQ95" s="434"/>
      <c r="AR95" s="430"/>
      <c r="AS95" s="431"/>
      <c r="AT95" s="431"/>
      <c r="AU95" s="430">
        <v>0</v>
      </c>
      <c r="AV95" s="434"/>
      <c r="AW95" s="430"/>
      <c r="AX95" s="431"/>
      <c r="AY95" s="431"/>
      <c r="AZ95" s="430">
        <v>0</v>
      </c>
      <c r="BA95" s="434"/>
      <c r="BB95" s="430"/>
      <c r="BC95" s="431"/>
      <c r="BD95" s="431"/>
      <c r="BE95" s="430">
        <v>0</v>
      </c>
      <c r="BF95" s="434"/>
      <c r="BG95" s="430"/>
      <c r="BH95" s="431"/>
      <c r="BI95" s="431"/>
      <c r="BJ95" s="430">
        <v>0</v>
      </c>
      <c r="BK95" s="434"/>
      <c r="BL95" s="430"/>
      <c r="BM95" s="431"/>
      <c r="BN95" s="431"/>
      <c r="BO95" s="430">
        <v>0</v>
      </c>
      <c r="BP95" s="434"/>
      <c r="BQ95" s="430"/>
      <c r="BR95" s="431"/>
      <c r="BS95" s="431"/>
      <c r="BT95" s="430">
        <f t="shared" ref="BT95:BT98" si="1">SUM(L95:BO95)</f>
        <v>0</v>
      </c>
      <c r="BU95" s="434"/>
      <c r="BV95" s="430"/>
      <c r="BW95" s="8"/>
      <c r="BX95" s="9"/>
      <c r="BY95" s="9"/>
    </row>
    <row r="96" spans="4:77" ht="12.75" hidden="1" customHeight="1" x14ac:dyDescent="0.35">
      <c r="D96" s="8" t="s">
        <v>368</v>
      </c>
      <c r="E96" s="357"/>
      <c r="F96" s="357"/>
      <c r="G96" s="430">
        <v>0</v>
      </c>
      <c r="H96" s="434"/>
      <c r="I96" s="430"/>
      <c r="J96" s="431"/>
      <c r="K96" s="431"/>
      <c r="L96" s="430">
        <v>0</v>
      </c>
      <c r="M96" s="434"/>
      <c r="N96" s="430"/>
      <c r="O96" s="431"/>
      <c r="P96" s="431"/>
      <c r="Q96" s="430">
        <v>0</v>
      </c>
      <c r="R96" s="434"/>
      <c r="S96" s="430"/>
      <c r="T96" s="431"/>
      <c r="U96" s="431"/>
      <c r="V96" s="430">
        <v>0</v>
      </c>
      <c r="W96" s="434"/>
      <c r="X96" s="430"/>
      <c r="Y96" s="431"/>
      <c r="Z96" s="431"/>
      <c r="AA96" s="430">
        <v>0</v>
      </c>
      <c r="AB96" s="434"/>
      <c r="AC96" s="430"/>
      <c r="AD96" s="431"/>
      <c r="AE96" s="431"/>
      <c r="AF96" s="430">
        <v>0</v>
      </c>
      <c r="AG96" s="434"/>
      <c r="AH96" s="430"/>
      <c r="AI96" s="431"/>
      <c r="AJ96" s="431"/>
      <c r="AK96" s="430">
        <v>0</v>
      </c>
      <c r="AL96" s="434"/>
      <c r="AM96" s="430"/>
      <c r="AN96" s="431"/>
      <c r="AO96" s="431"/>
      <c r="AP96" s="430">
        <v>0</v>
      </c>
      <c r="AQ96" s="434"/>
      <c r="AR96" s="430"/>
      <c r="AS96" s="431"/>
      <c r="AT96" s="431"/>
      <c r="AU96" s="430">
        <v>0</v>
      </c>
      <c r="AV96" s="434"/>
      <c r="AW96" s="430"/>
      <c r="AX96" s="431"/>
      <c r="AY96" s="431"/>
      <c r="AZ96" s="430">
        <v>0</v>
      </c>
      <c r="BA96" s="434"/>
      <c r="BB96" s="430"/>
      <c r="BC96" s="431"/>
      <c r="BD96" s="431"/>
      <c r="BE96" s="430">
        <v>0</v>
      </c>
      <c r="BF96" s="434"/>
      <c r="BG96" s="430"/>
      <c r="BH96" s="431"/>
      <c r="BI96" s="431"/>
      <c r="BJ96" s="430">
        <v>0</v>
      </c>
      <c r="BK96" s="434"/>
      <c r="BL96" s="430"/>
      <c r="BM96" s="431"/>
      <c r="BN96" s="431"/>
      <c r="BO96" s="430">
        <v>0</v>
      </c>
      <c r="BP96" s="434"/>
      <c r="BQ96" s="430"/>
      <c r="BR96" s="431"/>
      <c r="BS96" s="431"/>
      <c r="BT96" s="430">
        <f>SUM(L96:BO96)</f>
        <v>0</v>
      </c>
      <c r="BU96" s="434"/>
      <c r="BV96" s="430"/>
      <c r="BW96" s="8"/>
      <c r="BX96" s="9"/>
      <c r="BY96" s="9"/>
    </row>
    <row r="97" spans="4:77" ht="12.75" hidden="1" customHeight="1" x14ac:dyDescent="0.35">
      <c r="D97" s="8" t="s">
        <v>368</v>
      </c>
      <c r="E97" s="357"/>
      <c r="F97" s="357"/>
      <c r="G97" s="430">
        <v>0</v>
      </c>
      <c r="H97" s="434"/>
      <c r="I97" s="430"/>
      <c r="J97" s="431"/>
      <c r="K97" s="431"/>
      <c r="L97" s="430">
        <v>0</v>
      </c>
      <c r="M97" s="434"/>
      <c r="N97" s="430"/>
      <c r="O97" s="431"/>
      <c r="P97" s="431"/>
      <c r="Q97" s="430">
        <v>0</v>
      </c>
      <c r="R97" s="434"/>
      <c r="S97" s="430"/>
      <c r="T97" s="431"/>
      <c r="U97" s="431"/>
      <c r="V97" s="430">
        <v>0</v>
      </c>
      <c r="W97" s="434"/>
      <c r="X97" s="430"/>
      <c r="Y97" s="431"/>
      <c r="Z97" s="431"/>
      <c r="AA97" s="430">
        <v>0</v>
      </c>
      <c r="AB97" s="434"/>
      <c r="AC97" s="430"/>
      <c r="AD97" s="431"/>
      <c r="AE97" s="431"/>
      <c r="AF97" s="430">
        <v>0</v>
      </c>
      <c r="AG97" s="434"/>
      <c r="AH97" s="430"/>
      <c r="AI97" s="431"/>
      <c r="AJ97" s="431"/>
      <c r="AK97" s="430">
        <v>0</v>
      </c>
      <c r="AL97" s="434"/>
      <c r="AM97" s="430"/>
      <c r="AN97" s="431"/>
      <c r="AO97" s="431"/>
      <c r="AP97" s="430">
        <v>0</v>
      </c>
      <c r="AQ97" s="434"/>
      <c r="AR97" s="430"/>
      <c r="AS97" s="431"/>
      <c r="AT97" s="431"/>
      <c r="AU97" s="430">
        <v>0</v>
      </c>
      <c r="AV97" s="434"/>
      <c r="AW97" s="430"/>
      <c r="AX97" s="431"/>
      <c r="AY97" s="431"/>
      <c r="AZ97" s="430">
        <v>0</v>
      </c>
      <c r="BA97" s="434"/>
      <c r="BB97" s="430"/>
      <c r="BC97" s="431"/>
      <c r="BD97" s="431"/>
      <c r="BE97" s="430">
        <v>0</v>
      </c>
      <c r="BF97" s="434"/>
      <c r="BG97" s="430"/>
      <c r="BH97" s="431"/>
      <c r="BI97" s="431"/>
      <c r="BJ97" s="430">
        <v>0</v>
      </c>
      <c r="BK97" s="434"/>
      <c r="BL97" s="430"/>
      <c r="BM97" s="431"/>
      <c r="BN97" s="431"/>
      <c r="BO97" s="430">
        <v>0</v>
      </c>
      <c r="BP97" s="434"/>
      <c r="BQ97" s="430"/>
      <c r="BR97" s="431"/>
      <c r="BS97" s="431"/>
      <c r="BT97" s="430">
        <f t="shared" si="1"/>
        <v>0</v>
      </c>
      <c r="BU97" s="434"/>
      <c r="BV97" s="430"/>
      <c r="BW97" s="8"/>
      <c r="BX97" s="9"/>
      <c r="BY97" s="9"/>
    </row>
    <row r="98" spans="4:77" ht="12.75" hidden="1" customHeight="1" x14ac:dyDescent="0.35">
      <c r="D98" s="8" t="s">
        <v>368</v>
      </c>
      <c r="E98" s="357"/>
      <c r="F98" s="357"/>
      <c r="G98" s="430">
        <v>0</v>
      </c>
      <c r="H98" s="434"/>
      <c r="I98" s="430"/>
      <c r="J98" s="431"/>
      <c r="K98" s="431"/>
      <c r="L98" s="430">
        <v>0</v>
      </c>
      <c r="M98" s="434"/>
      <c r="N98" s="430"/>
      <c r="O98" s="431"/>
      <c r="P98" s="431"/>
      <c r="Q98" s="430">
        <v>0</v>
      </c>
      <c r="R98" s="434"/>
      <c r="S98" s="430"/>
      <c r="T98" s="431"/>
      <c r="U98" s="431"/>
      <c r="V98" s="430">
        <v>0</v>
      </c>
      <c r="W98" s="434"/>
      <c r="X98" s="430"/>
      <c r="Y98" s="431"/>
      <c r="Z98" s="431"/>
      <c r="AA98" s="430">
        <v>0</v>
      </c>
      <c r="AB98" s="434"/>
      <c r="AC98" s="430"/>
      <c r="AD98" s="431"/>
      <c r="AE98" s="431"/>
      <c r="AF98" s="430">
        <v>0</v>
      </c>
      <c r="AG98" s="434"/>
      <c r="AH98" s="430"/>
      <c r="AI98" s="431"/>
      <c r="AJ98" s="431"/>
      <c r="AK98" s="430">
        <v>0</v>
      </c>
      <c r="AL98" s="434"/>
      <c r="AM98" s="430"/>
      <c r="AN98" s="431"/>
      <c r="AO98" s="431"/>
      <c r="AP98" s="430">
        <v>0</v>
      </c>
      <c r="AQ98" s="434"/>
      <c r="AR98" s="430"/>
      <c r="AS98" s="431"/>
      <c r="AT98" s="431"/>
      <c r="AU98" s="430">
        <v>0</v>
      </c>
      <c r="AV98" s="434"/>
      <c r="AW98" s="430"/>
      <c r="AX98" s="431"/>
      <c r="AY98" s="431"/>
      <c r="AZ98" s="430">
        <v>0</v>
      </c>
      <c r="BA98" s="434"/>
      <c r="BB98" s="430"/>
      <c r="BC98" s="431"/>
      <c r="BD98" s="431"/>
      <c r="BE98" s="430">
        <v>0</v>
      </c>
      <c r="BF98" s="434"/>
      <c r="BG98" s="430"/>
      <c r="BH98" s="431"/>
      <c r="BI98" s="431"/>
      <c r="BJ98" s="430">
        <v>0</v>
      </c>
      <c r="BK98" s="434"/>
      <c r="BL98" s="430"/>
      <c r="BM98" s="431"/>
      <c r="BN98" s="431"/>
      <c r="BO98" s="430">
        <v>0</v>
      </c>
      <c r="BP98" s="434"/>
      <c r="BQ98" s="430"/>
      <c r="BR98" s="431"/>
      <c r="BS98" s="431"/>
      <c r="BT98" s="430">
        <f t="shared" si="1"/>
        <v>0</v>
      </c>
      <c r="BU98" s="434"/>
      <c r="BV98" s="430"/>
      <c r="BW98" s="8"/>
      <c r="BX98" s="9"/>
      <c r="BY98" s="9"/>
    </row>
    <row r="99" spans="4:77" hidden="1" x14ac:dyDescent="0.35">
      <c r="D99" s="8"/>
      <c r="E99" s="357"/>
      <c r="F99" s="375"/>
      <c r="G99" s="442"/>
      <c r="H99" s="443"/>
      <c r="I99" s="430"/>
      <c r="J99" s="431"/>
      <c r="K99" s="444"/>
      <c r="L99" s="442"/>
      <c r="M99" s="443"/>
      <c r="N99" s="430"/>
      <c r="O99" s="431"/>
      <c r="P99" s="444"/>
      <c r="Q99" s="442"/>
      <c r="R99" s="443"/>
      <c r="S99" s="430"/>
      <c r="T99" s="431"/>
      <c r="U99" s="444"/>
      <c r="V99" s="442"/>
      <c r="W99" s="443"/>
      <c r="X99" s="430"/>
      <c r="Y99" s="431"/>
      <c r="Z99" s="444"/>
      <c r="AA99" s="442"/>
      <c r="AB99" s="443"/>
      <c r="AC99" s="430"/>
      <c r="AD99" s="431"/>
      <c r="AE99" s="444"/>
      <c r="AF99" s="442"/>
      <c r="AG99" s="443"/>
      <c r="AH99" s="430"/>
      <c r="AI99" s="431"/>
      <c r="AJ99" s="444"/>
      <c r="AK99" s="442"/>
      <c r="AL99" s="443"/>
      <c r="AM99" s="430"/>
      <c r="AN99" s="431"/>
      <c r="AO99" s="444"/>
      <c r="AP99" s="442"/>
      <c r="AQ99" s="443"/>
      <c r="AR99" s="430"/>
      <c r="AS99" s="431"/>
      <c r="AT99" s="444"/>
      <c r="AU99" s="442"/>
      <c r="AV99" s="443"/>
      <c r="AW99" s="430"/>
      <c r="AX99" s="431"/>
      <c r="AY99" s="444"/>
      <c r="AZ99" s="442"/>
      <c r="BA99" s="443"/>
      <c r="BB99" s="430"/>
      <c r="BC99" s="431"/>
      <c r="BD99" s="444"/>
      <c r="BE99" s="442"/>
      <c r="BF99" s="443"/>
      <c r="BG99" s="430"/>
      <c r="BH99" s="431"/>
      <c r="BI99" s="444"/>
      <c r="BJ99" s="442"/>
      <c r="BK99" s="443"/>
      <c r="BL99" s="430"/>
      <c r="BM99" s="431"/>
      <c r="BN99" s="444"/>
      <c r="BO99" s="442"/>
      <c r="BP99" s="443"/>
      <c r="BQ99" s="430"/>
      <c r="BR99" s="431"/>
      <c r="BS99" s="444"/>
      <c r="BT99" s="442"/>
      <c r="BU99" s="443"/>
      <c r="BV99" s="430"/>
      <c r="BW99" s="8"/>
      <c r="BX99" s="9"/>
      <c r="BY99" s="9"/>
    </row>
    <row r="100" spans="4:77" ht="12.75" customHeight="1" x14ac:dyDescent="0.35">
      <c r="D100" s="8"/>
      <c r="E100" s="357"/>
      <c r="G100" s="430"/>
      <c r="H100" s="430"/>
      <c r="I100" s="430"/>
      <c r="J100" s="431"/>
      <c r="K100" s="430"/>
      <c r="L100" s="430"/>
      <c r="M100" s="430"/>
      <c r="N100" s="430"/>
      <c r="O100" s="431"/>
      <c r="P100" s="430"/>
      <c r="Q100" s="430"/>
      <c r="R100" s="430"/>
      <c r="S100" s="430"/>
      <c r="T100" s="431"/>
      <c r="U100" s="430"/>
      <c r="V100" s="430"/>
      <c r="W100" s="430"/>
      <c r="X100" s="430"/>
      <c r="Y100" s="431"/>
      <c r="Z100" s="430"/>
      <c r="AA100" s="430"/>
      <c r="AB100" s="430"/>
      <c r="AC100" s="430"/>
      <c r="AD100" s="431"/>
      <c r="AE100" s="430"/>
      <c r="AF100" s="430"/>
      <c r="AG100" s="430"/>
      <c r="AH100" s="430"/>
      <c r="AI100" s="431"/>
      <c r="AJ100" s="430"/>
      <c r="AK100" s="430"/>
      <c r="AL100" s="430"/>
      <c r="AM100" s="430"/>
      <c r="AN100" s="431"/>
      <c r="AO100" s="430"/>
      <c r="AP100" s="430"/>
      <c r="AQ100" s="430"/>
      <c r="AR100" s="430"/>
      <c r="AS100" s="431"/>
      <c r="AT100" s="430"/>
      <c r="AU100" s="430"/>
      <c r="AV100" s="430"/>
      <c r="AW100" s="430"/>
      <c r="AX100" s="431"/>
      <c r="AY100" s="430"/>
      <c r="AZ100" s="430"/>
      <c r="BA100" s="430"/>
      <c r="BB100" s="430"/>
      <c r="BC100" s="431"/>
      <c r="BD100" s="430"/>
      <c r="BE100" s="430"/>
      <c r="BF100" s="430"/>
      <c r="BG100" s="430"/>
      <c r="BH100" s="431"/>
      <c r="BI100" s="430"/>
      <c r="BJ100" s="430"/>
      <c r="BK100" s="430"/>
      <c r="BL100" s="430"/>
      <c r="BM100" s="431"/>
      <c r="BN100" s="430"/>
      <c r="BO100" s="430"/>
      <c r="BP100" s="430"/>
      <c r="BQ100" s="430"/>
      <c r="BR100" s="431"/>
      <c r="BS100" s="430"/>
      <c r="BT100" s="430"/>
      <c r="BU100" s="430"/>
      <c r="BV100" s="430"/>
      <c r="BW100" s="8"/>
      <c r="BX100" s="9"/>
      <c r="BY100" s="9"/>
    </row>
    <row r="101" spans="4:77" s="9" customFormat="1" ht="12.75" customHeight="1" x14ac:dyDescent="0.35">
      <c r="D101" s="57" t="s">
        <v>421</v>
      </c>
      <c r="E101" s="109"/>
      <c r="G101" s="425">
        <f>SUM(G102:G104)</f>
        <v>0</v>
      </c>
      <c r="H101" s="425"/>
      <c r="I101" s="425"/>
      <c r="J101" s="426"/>
      <c r="K101" s="425"/>
      <c r="L101" s="425">
        <f>SUM(L102:L104)</f>
        <v>12160812</v>
      </c>
      <c r="M101" s="425"/>
      <c r="N101" s="425"/>
      <c r="O101" s="426"/>
      <c r="Q101" s="425">
        <f>SUM(Q102:Q104)</f>
        <v>8767326</v>
      </c>
      <c r="R101" s="425"/>
      <c r="S101" s="425"/>
      <c r="T101" s="426"/>
      <c r="V101" s="425">
        <f>SUM(V102:V104)</f>
        <v>8828050</v>
      </c>
      <c r="W101" s="425"/>
      <c r="X101" s="425"/>
      <c r="Y101" s="426"/>
      <c r="AA101" s="425">
        <f>SUM(AA102:AA104)</f>
        <v>0</v>
      </c>
      <c r="AB101" s="425"/>
      <c r="AC101" s="425"/>
      <c r="AD101" s="426"/>
      <c r="AF101" s="425">
        <f>SUM(AF102:AF104)</f>
        <v>0</v>
      </c>
      <c r="AG101" s="425"/>
      <c r="AH101" s="425"/>
      <c r="AI101" s="426"/>
      <c r="AK101" s="425">
        <f>SUM(AK102:AK104)</f>
        <v>0</v>
      </c>
      <c r="AL101" s="425"/>
      <c r="AM101" s="425"/>
      <c r="AN101" s="426"/>
      <c r="AP101" s="425">
        <f>SUM(AP102:AP104)</f>
        <v>0</v>
      </c>
      <c r="AQ101" s="425"/>
      <c r="AR101" s="425"/>
      <c r="AS101" s="426"/>
      <c r="AU101" s="425">
        <f>SUM(AU102:AU104)</f>
        <v>0</v>
      </c>
      <c r="AV101" s="425"/>
      <c r="AW101" s="425"/>
      <c r="AX101" s="426"/>
      <c r="AZ101" s="425">
        <f>SUM(AZ102:AZ104)</f>
        <v>0</v>
      </c>
      <c r="BA101" s="425"/>
      <c r="BB101" s="425"/>
      <c r="BC101" s="426"/>
      <c r="BE101" s="425">
        <f>SUM(BE102:BE104)</f>
        <v>0</v>
      </c>
      <c r="BF101" s="425"/>
      <c r="BG101" s="425"/>
      <c r="BH101" s="426"/>
      <c r="BJ101" s="425">
        <f>SUM(BJ102:BJ104)</f>
        <v>0</v>
      </c>
      <c r="BK101" s="425"/>
      <c r="BL101" s="425"/>
      <c r="BM101" s="426"/>
      <c r="BO101" s="425">
        <f>SUM(BO102:BO104)</f>
        <v>0</v>
      </c>
      <c r="BP101" s="425"/>
      <c r="BQ101" s="425"/>
      <c r="BR101" s="426"/>
      <c r="BS101" s="425"/>
      <c r="BT101" s="425">
        <f>SUM(BT102:BT104)</f>
        <v>29756188</v>
      </c>
      <c r="BU101" s="425"/>
      <c r="BV101" s="425"/>
      <c r="BW101" s="57"/>
    </row>
    <row r="102" spans="4:77" ht="12.75" customHeight="1" x14ac:dyDescent="0.35">
      <c r="D102" s="8" t="s">
        <v>328</v>
      </c>
      <c r="E102" s="357"/>
      <c r="F102" s="362"/>
      <c r="G102" s="428">
        <f>G107+G112+G117+G122+G127+G132</f>
        <v>0</v>
      </c>
      <c r="H102" s="429"/>
      <c r="I102" s="430"/>
      <c r="J102" s="431"/>
      <c r="K102" s="432"/>
      <c r="L102" s="428">
        <f>L107+L112+L117+L122+L127+L132</f>
        <v>7214367</v>
      </c>
      <c r="M102" s="429"/>
      <c r="N102" s="430"/>
      <c r="O102" s="431"/>
      <c r="P102" s="362"/>
      <c r="Q102" s="428">
        <f>Q107+Q112+Q117+Q122+Q127+Q132</f>
        <v>5960742</v>
      </c>
      <c r="R102" s="429"/>
      <c r="S102" s="430"/>
      <c r="T102" s="431"/>
      <c r="U102" s="362"/>
      <c r="V102" s="428">
        <f>V107+V112+V117+V122+V127+V132</f>
        <v>6677281</v>
      </c>
      <c r="W102" s="429"/>
      <c r="X102" s="430"/>
      <c r="Y102" s="431"/>
      <c r="Z102" s="362"/>
      <c r="AA102" s="428">
        <f>AA107+AA112+AA117+AA122+AA132</f>
        <v>0</v>
      </c>
      <c r="AB102" s="429"/>
      <c r="AC102" s="430"/>
      <c r="AD102" s="431"/>
      <c r="AE102" s="362"/>
      <c r="AF102" s="428">
        <f>AF107+AF112+AF117+AF122+AF132</f>
        <v>0</v>
      </c>
      <c r="AG102" s="429"/>
      <c r="AH102" s="430"/>
      <c r="AI102" s="431"/>
      <c r="AJ102" s="362"/>
      <c r="AK102" s="428">
        <f>AK107+AK112+AK117+AK122+AK132</f>
        <v>0</v>
      </c>
      <c r="AL102" s="429"/>
      <c r="AM102" s="430"/>
      <c r="AN102" s="431"/>
      <c r="AO102" s="362"/>
      <c r="AP102" s="428">
        <f>AP107+AP112+AP117+AP122+AP132</f>
        <v>0</v>
      </c>
      <c r="AQ102" s="429"/>
      <c r="AR102" s="430"/>
      <c r="AS102" s="431"/>
      <c r="AT102" s="362"/>
      <c r="AU102" s="428">
        <f>AU107+AU112+AU117+AU122+AU132</f>
        <v>0</v>
      </c>
      <c r="AV102" s="429"/>
      <c r="AW102" s="430"/>
      <c r="AX102" s="431"/>
      <c r="AY102" s="362"/>
      <c r="AZ102" s="428">
        <f>AZ107+AZ112+AZ117+AZ122+AZ132</f>
        <v>0</v>
      </c>
      <c r="BA102" s="429"/>
      <c r="BB102" s="430"/>
      <c r="BC102" s="431"/>
      <c r="BD102" s="362"/>
      <c r="BE102" s="428">
        <f>BE107+BE112+BE117+BE122+BE132</f>
        <v>0</v>
      </c>
      <c r="BF102" s="429"/>
      <c r="BG102" s="430"/>
      <c r="BH102" s="431"/>
      <c r="BI102" s="362"/>
      <c r="BJ102" s="428">
        <f>BJ107+BJ112+BJ117+BJ122+BJ127+BJ132</f>
        <v>0</v>
      </c>
      <c r="BK102" s="429"/>
      <c r="BL102" s="430"/>
      <c r="BM102" s="431"/>
      <c r="BN102" s="362"/>
      <c r="BO102" s="428">
        <f>BO107+BO112+BO117+BO122+BO127+BO132</f>
        <v>0</v>
      </c>
      <c r="BP102" s="429"/>
      <c r="BQ102" s="430"/>
      <c r="BR102" s="431"/>
      <c r="BS102" s="432"/>
      <c r="BT102" s="428">
        <f>BT107+BT112+BT117+BT122+BT127+BT132</f>
        <v>19852390</v>
      </c>
      <c r="BU102" s="429"/>
      <c r="BV102" s="430"/>
      <c r="BW102" s="8"/>
      <c r="BX102" s="9"/>
      <c r="BY102" s="9"/>
    </row>
    <row r="103" spans="4:77" ht="12.75" customHeight="1" x14ac:dyDescent="0.35">
      <c r="D103" s="8" t="s">
        <v>422</v>
      </c>
      <c r="E103" s="357"/>
      <c r="F103" s="357"/>
      <c r="G103" s="430">
        <f>G108+G113+G118+G123+G128+G133</f>
        <v>0</v>
      </c>
      <c r="H103" s="434"/>
      <c r="I103" s="430"/>
      <c r="J103" s="431"/>
      <c r="K103" s="431"/>
      <c r="L103" s="430">
        <f>L108+L113+L118+L123+L128+L133</f>
        <v>157482</v>
      </c>
      <c r="M103" s="434"/>
      <c r="N103" s="430"/>
      <c r="O103" s="431"/>
      <c r="P103" s="357"/>
      <c r="Q103" s="430">
        <f>Q108+Q113+Q118+Q123+Q128+Q133</f>
        <v>84019</v>
      </c>
      <c r="R103" s="434"/>
      <c r="S103" s="430"/>
      <c r="T103" s="431"/>
      <c r="U103" s="357"/>
      <c r="V103" s="430">
        <f>V108+V113+V118+V123+V128+V133</f>
        <v>71202</v>
      </c>
      <c r="W103" s="434"/>
      <c r="X103" s="430"/>
      <c r="Y103" s="431"/>
      <c r="Z103" s="357"/>
      <c r="AA103" s="430">
        <f>AA108+AA113+AA118+AA123+AA133</f>
        <v>0</v>
      </c>
      <c r="AB103" s="434"/>
      <c r="AC103" s="430"/>
      <c r="AD103" s="431"/>
      <c r="AE103" s="357"/>
      <c r="AF103" s="430">
        <f>AF108+AF113+AF118+AF123+AF133</f>
        <v>0</v>
      </c>
      <c r="AG103" s="434"/>
      <c r="AH103" s="430"/>
      <c r="AI103" s="431"/>
      <c r="AJ103" s="357"/>
      <c r="AK103" s="430">
        <f>AK108+AK113+AK118+AK123+AK133</f>
        <v>0</v>
      </c>
      <c r="AL103" s="434"/>
      <c r="AM103" s="430"/>
      <c r="AN103" s="431"/>
      <c r="AO103" s="357"/>
      <c r="AP103" s="430">
        <f>AP108+AP113+AP118+AP123+AP133</f>
        <v>0</v>
      </c>
      <c r="AQ103" s="434"/>
      <c r="AR103" s="430"/>
      <c r="AS103" s="431"/>
      <c r="AT103" s="357"/>
      <c r="AU103" s="430">
        <f>AU108+AU113+AU118+AU123+AU133</f>
        <v>0</v>
      </c>
      <c r="AV103" s="434"/>
      <c r="AW103" s="430"/>
      <c r="AX103" s="431"/>
      <c r="AY103" s="357"/>
      <c r="AZ103" s="430">
        <f>AZ108+AZ113+AZ118+AZ123+AZ133</f>
        <v>0</v>
      </c>
      <c r="BA103" s="434"/>
      <c r="BB103" s="430"/>
      <c r="BC103" s="431"/>
      <c r="BD103" s="357"/>
      <c r="BE103" s="430">
        <f>BE108+BE113+BE118+BE123+BE133</f>
        <v>0</v>
      </c>
      <c r="BF103" s="434"/>
      <c r="BG103" s="430"/>
      <c r="BH103" s="431"/>
      <c r="BI103" s="357"/>
      <c r="BJ103" s="430">
        <f>BJ108+BJ113+BJ118+BJ123+BJ128+BJ133</f>
        <v>0</v>
      </c>
      <c r="BK103" s="434"/>
      <c r="BL103" s="430"/>
      <c r="BM103" s="431"/>
      <c r="BN103" s="357"/>
      <c r="BO103" s="430">
        <f>BO108+BO113+BO118+BO123+BO128+BO133</f>
        <v>0</v>
      </c>
      <c r="BP103" s="434"/>
      <c r="BQ103" s="430"/>
      <c r="BR103" s="431"/>
      <c r="BS103" s="431"/>
      <c r="BT103" s="430">
        <f>BT108+BT113+BT118+BT123+BT128+BT133</f>
        <v>312703</v>
      </c>
      <c r="BU103" s="434"/>
      <c r="BV103" s="430"/>
      <c r="BW103" s="8"/>
      <c r="BX103" s="9"/>
      <c r="BY103" s="9"/>
    </row>
    <row r="104" spans="4:77" ht="12.75" customHeight="1" x14ac:dyDescent="0.35">
      <c r="D104" s="8" t="s">
        <v>423</v>
      </c>
      <c r="E104" s="357"/>
      <c r="F104" s="375"/>
      <c r="G104" s="442">
        <f>G109+G114+G119+G124+G129+G134</f>
        <v>0</v>
      </c>
      <c r="H104" s="443"/>
      <c r="I104" s="430"/>
      <c r="J104" s="431"/>
      <c r="K104" s="444"/>
      <c r="L104" s="442">
        <f>L109+L114+L119+L124+L129+L134</f>
        <v>4788963</v>
      </c>
      <c r="M104" s="443"/>
      <c r="N104" s="430"/>
      <c r="O104" s="431"/>
      <c r="P104" s="375"/>
      <c r="Q104" s="442">
        <f>Q109+Q114+Q119+Q124+Q129+Q134</f>
        <v>2722565</v>
      </c>
      <c r="R104" s="443"/>
      <c r="S104" s="430"/>
      <c r="T104" s="431"/>
      <c r="U104" s="375"/>
      <c r="V104" s="442">
        <f>V109+V114+V119+V124+V129+V134</f>
        <v>2079567</v>
      </c>
      <c r="W104" s="443"/>
      <c r="X104" s="430"/>
      <c r="Y104" s="431"/>
      <c r="Z104" s="375"/>
      <c r="AA104" s="442">
        <f>AA109+AA114+AA119+AA124+AA134</f>
        <v>0</v>
      </c>
      <c r="AB104" s="443"/>
      <c r="AC104" s="430"/>
      <c r="AD104" s="431"/>
      <c r="AE104" s="375"/>
      <c r="AF104" s="442">
        <f>AF109+AF114+AF119+AF124+AF134</f>
        <v>0</v>
      </c>
      <c r="AG104" s="443"/>
      <c r="AH104" s="430"/>
      <c r="AI104" s="431"/>
      <c r="AJ104" s="375"/>
      <c r="AK104" s="442">
        <f>AK109+AK114+AK119+AK124+AK134</f>
        <v>0</v>
      </c>
      <c r="AL104" s="443"/>
      <c r="AM104" s="430"/>
      <c r="AN104" s="431"/>
      <c r="AO104" s="375"/>
      <c r="AP104" s="442">
        <f>AP109+AP114+AP119+AP124+AP134</f>
        <v>0</v>
      </c>
      <c r="AQ104" s="443"/>
      <c r="AR104" s="430"/>
      <c r="AS104" s="431"/>
      <c r="AT104" s="375"/>
      <c r="AU104" s="442">
        <f>AU109+AU114+AU119+AU124+AU134</f>
        <v>0</v>
      </c>
      <c r="AV104" s="443"/>
      <c r="AW104" s="430"/>
      <c r="AX104" s="431"/>
      <c r="AY104" s="375"/>
      <c r="AZ104" s="442">
        <f>AZ109+AZ114+AZ119+AZ124+AZ134</f>
        <v>0</v>
      </c>
      <c r="BA104" s="443"/>
      <c r="BB104" s="430"/>
      <c r="BC104" s="431"/>
      <c r="BD104" s="375"/>
      <c r="BE104" s="442">
        <f>BE109+BE114+BE119+BE124+BE134</f>
        <v>0</v>
      </c>
      <c r="BF104" s="443"/>
      <c r="BG104" s="430"/>
      <c r="BH104" s="431"/>
      <c r="BI104" s="375"/>
      <c r="BJ104" s="442">
        <f>BJ109+BJ114+BJ119+BJ124+BJ129+BJ134</f>
        <v>0</v>
      </c>
      <c r="BK104" s="443"/>
      <c r="BL104" s="430"/>
      <c r="BM104" s="431"/>
      <c r="BN104" s="375"/>
      <c r="BO104" s="442">
        <f>BO109+BO114+BO119+BO124+BO129+BO134</f>
        <v>0</v>
      </c>
      <c r="BP104" s="443"/>
      <c r="BQ104" s="430"/>
      <c r="BR104" s="431"/>
      <c r="BS104" s="444"/>
      <c r="BT104" s="442">
        <f>BT109+BT114+BT119+BT124+BT129+BT134</f>
        <v>9591095</v>
      </c>
      <c r="BU104" s="443"/>
      <c r="BV104" s="430"/>
      <c r="BW104" s="8"/>
      <c r="BX104" s="9"/>
      <c r="BY104" s="9"/>
    </row>
    <row r="105" spans="4:77" x14ac:dyDescent="0.35">
      <c r="D105" s="8"/>
      <c r="E105" s="357"/>
      <c r="G105" s="425"/>
      <c r="H105" s="430"/>
      <c r="I105" s="430"/>
      <c r="J105" s="431"/>
      <c r="K105" s="430"/>
      <c r="L105" s="430"/>
      <c r="M105" s="430"/>
      <c r="N105" s="430"/>
      <c r="O105" s="431"/>
      <c r="P105" s="430"/>
      <c r="Q105" s="430"/>
      <c r="R105" s="430"/>
      <c r="S105" s="430"/>
      <c r="T105" s="431"/>
      <c r="U105" s="430"/>
      <c r="V105" s="430"/>
      <c r="W105" s="430"/>
      <c r="X105" s="430"/>
      <c r="Y105" s="431"/>
      <c r="Z105" s="430"/>
      <c r="AA105" s="430"/>
      <c r="AB105" s="430"/>
      <c r="AC105" s="430"/>
      <c r="AD105" s="431"/>
      <c r="AE105" s="430"/>
      <c r="AF105" s="430"/>
      <c r="AG105" s="430"/>
      <c r="AH105" s="430"/>
      <c r="AI105" s="431"/>
      <c r="AJ105" s="430"/>
      <c r="AK105" s="430"/>
      <c r="AL105" s="430"/>
      <c r="AM105" s="430"/>
      <c r="AN105" s="431"/>
      <c r="AO105" s="430"/>
      <c r="AP105" s="430"/>
      <c r="AQ105" s="430"/>
      <c r="AR105" s="430"/>
      <c r="AS105" s="431"/>
      <c r="AT105" s="430"/>
      <c r="AU105" s="430"/>
      <c r="AV105" s="430"/>
      <c r="AW105" s="430"/>
      <c r="AX105" s="431"/>
      <c r="AY105" s="430"/>
      <c r="AZ105" s="430"/>
      <c r="BA105" s="430"/>
      <c r="BB105" s="430"/>
      <c r="BC105" s="431"/>
      <c r="BD105" s="430"/>
      <c r="BE105" s="430"/>
      <c r="BF105" s="430"/>
      <c r="BG105" s="430"/>
      <c r="BH105" s="431"/>
      <c r="BI105" s="430"/>
      <c r="BJ105" s="430"/>
      <c r="BK105" s="430"/>
      <c r="BL105" s="430"/>
      <c r="BM105" s="431"/>
      <c r="BN105" s="430"/>
      <c r="BO105" s="430"/>
      <c r="BP105" s="430"/>
      <c r="BQ105" s="430"/>
      <c r="BR105" s="431"/>
      <c r="BS105" s="430"/>
      <c r="BT105" s="430"/>
      <c r="BU105" s="430"/>
      <c r="BV105" s="430"/>
      <c r="BW105" s="8"/>
      <c r="BX105" s="9"/>
      <c r="BY105" s="9"/>
    </row>
    <row r="106" spans="4:77" ht="12.75" hidden="1" customHeight="1" x14ac:dyDescent="0.35">
      <c r="D106" s="8" t="s">
        <v>411</v>
      </c>
      <c r="E106" s="357"/>
      <c r="G106" s="430">
        <f>SUM(G107:G109)</f>
        <v>0</v>
      </c>
      <c r="H106" s="430"/>
      <c r="I106" s="430"/>
      <c r="J106" s="431"/>
      <c r="K106" s="430"/>
      <c r="L106" s="430">
        <f>SUM(L107:L109)</f>
        <v>0</v>
      </c>
      <c r="M106" s="430"/>
      <c r="N106" s="430"/>
      <c r="O106" s="431"/>
      <c r="Q106" s="430">
        <f>SUM(Q107:Q109)</f>
        <v>0</v>
      </c>
      <c r="R106" s="430"/>
      <c r="S106" s="430"/>
      <c r="T106" s="431"/>
      <c r="V106" s="430">
        <f>SUM(V107:V109)</f>
        <v>0</v>
      </c>
      <c r="W106" s="430"/>
      <c r="X106" s="430"/>
      <c r="Y106" s="431"/>
      <c r="AA106" s="430">
        <f>SUM(AA107:AA109)</f>
        <v>0</v>
      </c>
      <c r="AB106" s="430"/>
      <c r="AC106" s="430"/>
      <c r="AD106" s="431"/>
      <c r="AF106" s="430">
        <f>SUM(AF107:AF109)</f>
        <v>0</v>
      </c>
      <c r="AG106" s="430"/>
      <c r="AH106" s="430"/>
      <c r="AI106" s="431"/>
      <c r="AK106" s="430">
        <f>SUM(AK107:AK109)</f>
        <v>0</v>
      </c>
      <c r="AL106" s="430"/>
      <c r="AM106" s="430"/>
      <c r="AN106" s="431"/>
      <c r="AP106" s="430">
        <f>SUM(AP107:AP109)</f>
        <v>0</v>
      </c>
      <c r="AQ106" s="430"/>
      <c r="AR106" s="430"/>
      <c r="AS106" s="431"/>
      <c r="AU106" s="430">
        <f>SUM(AU107:AU109)</f>
        <v>0</v>
      </c>
      <c r="AV106" s="430"/>
      <c r="AW106" s="430"/>
      <c r="AX106" s="431"/>
      <c r="AZ106" s="430">
        <f>SUM(AZ107:AZ109)</f>
        <v>0</v>
      </c>
      <c r="BA106" s="430"/>
      <c r="BB106" s="430"/>
      <c r="BC106" s="431"/>
      <c r="BE106" s="430">
        <f>SUM(BE107:BE109)</f>
        <v>0</v>
      </c>
      <c r="BF106" s="430"/>
      <c r="BG106" s="430"/>
      <c r="BH106" s="431"/>
      <c r="BJ106" s="430">
        <f>SUM(BJ107:BJ109)</f>
        <v>0</v>
      </c>
      <c r="BK106" s="430"/>
      <c r="BL106" s="430"/>
      <c r="BM106" s="431"/>
      <c r="BO106" s="430">
        <f>SUM(BO107:BO109)</f>
        <v>0</v>
      </c>
      <c r="BP106" s="430"/>
      <c r="BQ106" s="430"/>
      <c r="BR106" s="431"/>
      <c r="BS106" s="442"/>
      <c r="BT106" s="442">
        <f>SUM(BT107:BT109)</f>
        <v>0</v>
      </c>
      <c r="BU106" s="430"/>
      <c r="BV106" s="430"/>
      <c r="BW106" s="8"/>
      <c r="BX106" s="9"/>
      <c r="BY106" s="9"/>
    </row>
    <row r="107" spans="4:77" ht="12.75" hidden="1" customHeight="1" x14ac:dyDescent="0.35">
      <c r="D107" s="8" t="s">
        <v>328</v>
      </c>
      <c r="E107" s="357"/>
      <c r="F107" s="362"/>
      <c r="G107" s="428">
        <v>0</v>
      </c>
      <c r="H107" s="429"/>
      <c r="I107" s="430"/>
      <c r="J107" s="431"/>
      <c r="K107" s="432"/>
      <c r="L107" s="428">
        <v>0</v>
      </c>
      <c r="M107" s="429"/>
      <c r="N107" s="430"/>
      <c r="O107" s="431"/>
      <c r="P107" s="362"/>
      <c r="Q107" s="428">
        <v>0</v>
      </c>
      <c r="R107" s="429"/>
      <c r="S107" s="430"/>
      <c r="T107" s="431"/>
      <c r="U107" s="362"/>
      <c r="V107" s="428">
        <v>0</v>
      </c>
      <c r="W107" s="429"/>
      <c r="X107" s="430"/>
      <c r="Y107" s="431"/>
      <c r="Z107" s="362"/>
      <c r="AA107" s="428">
        <v>0</v>
      </c>
      <c r="AB107" s="429"/>
      <c r="AC107" s="430"/>
      <c r="AD107" s="431"/>
      <c r="AE107" s="362"/>
      <c r="AF107" s="428">
        <v>0</v>
      </c>
      <c r="AG107" s="429"/>
      <c r="AH107" s="430"/>
      <c r="AI107" s="431"/>
      <c r="AJ107" s="362"/>
      <c r="AK107" s="428">
        <v>0</v>
      </c>
      <c r="AL107" s="429"/>
      <c r="AM107" s="430"/>
      <c r="AN107" s="431"/>
      <c r="AO107" s="362"/>
      <c r="AP107" s="428">
        <v>0</v>
      </c>
      <c r="AQ107" s="429"/>
      <c r="AR107" s="430"/>
      <c r="AS107" s="431"/>
      <c r="AT107" s="362"/>
      <c r="AU107" s="428">
        <v>0</v>
      </c>
      <c r="AV107" s="429"/>
      <c r="AW107" s="430"/>
      <c r="AX107" s="431"/>
      <c r="AY107" s="362"/>
      <c r="AZ107" s="428">
        <v>0</v>
      </c>
      <c r="BA107" s="429"/>
      <c r="BB107" s="430"/>
      <c r="BC107" s="431"/>
      <c r="BD107" s="362"/>
      <c r="BE107" s="428">
        <v>0</v>
      </c>
      <c r="BF107" s="429"/>
      <c r="BG107" s="430"/>
      <c r="BH107" s="431"/>
      <c r="BI107" s="362"/>
      <c r="BJ107" s="428">
        <v>0</v>
      </c>
      <c r="BK107" s="429"/>
      <c r="BL107" s="430"/>
      <c r="BM107" s="431"/>
      <c r="BN107" s="362"/>
      <c r="BO107" s="428">
        <v>0</v>
      </c>
      <c r="BP107" s="429"/>
      <c r="BQ107" s="430"/>
      <c r="BR107" s="431"/>
      <c r="BS107" s="431"/>
      <c r="BT107" s="430">
        <f>SUM(L107:BO107)</f>
        <v>0</v>
      </c>
      <c r="BU107" s="429"/>
      <c r="BV107" s="430"/>
      <c r="BW107" s="8"/>
      <c r="BX107" s="9"/>
      <c r="BY107" s="9"/>
    </row>
    <row r="108" spans="4:77" ht="12.75" hidden="1" customHeight="1" x14ac:dyDescent="0.35">
      <c r="D108" s="8" t="s">
        <v>422</v>
      </c>
      <c r="E108" s="357"/>
      <c r="F108" s="357"/>
      <c r="G108" s="430">
        <v>0</v>
      </c>
      <c r="H108" s="434"/>
      <c r="I108" s="430"/>
      <c r="J108" s="431"/>
      <c r="K108" s="431"/>
      <c r="L108" s="430">
        <v>0</v>
      </c>
      <c r="M108" s="434"/>
      <c r="N108" s="430"/>
      <c r="O108" s="431"/>
      <c r="P108" s="357"/>
      <c r="Q108" s="430">
        <v>0</v>
      </c>
      <c r="R108" s="434"/>
      <c r="S108" s="430"/>
      <c r="T108" s="431"/>
      <c r="U108" s="357"/>
      <c r="V108" s="430">
        <v>0</v>
      </c>
      <c r="W108" s="434"/>
      <c r="X108" s="430"/>
      <c r="Y108" s="431"/>
      <c r="Z108" s="357"/>
      <c r="AA108" s="430">
        <v>0</v>
      </c>
      <c r="AB108" s="434"/>
      <c r="AC108" s="430"/>
      <c r="AD108" s="431"/>
      <c r="AE108" s="357"/>
      <c r="AF108" s="430">
        <v>0</v>
      </c>
      <c r="AG108" s="434"/>
      <c r="AH108" s="430"/>
      <c r="AI108" s="431"/>
      <c r="AJ108" s="357"/>
      <c r="AK108" s="430">
        <v>0</v>
      </c>
      <c r="AL108" s="434"/>
      <c r="AM108" s="430"/>
      <c r="AN108" s="431"/>
      <c r="AO108" s="357"/>
      <c r="AP108" s="430">
        <v>0</v>
      </c>
      <c r="AQ108" s="434"/>
      <c r="AR108" s="430"/>
      <c r="AS108" s="431"/>
      <c r="AT108" s="357"/>
      <c r="AU108" s="430">
        <v>0</v>
      </c>
      <c r="AV108" s="434"/>
      <c r="AW108" s="430"/>
      <c r="AX108" s="431"/>
      <c r="AY108" s="357"/>
      <c r="AZ108" s="430">
        <v>0</v>
      </c>
      <c r="BA108" s="434"/>
      <c r="BB108" s="430"/>
      <c r="BC108" s="431"/>
      <c r="BD108" s="357"/>
      <c r="BE108" s="430">
        <v>0</v>
      </c>
      <c r="BF108" s="434"/>
      <c r="BG108" s="430"/>
      <c r="BH108" s="431"/>
      <c r="BI108" s="357"/>
      <c r="BJ108" s="430">
        <v>0</v>
      </c>
      <c r="BK108" s="434"/>
      <c r="BL108" s="430"/>
      <c r="BM108" s="431"/>
      <c r="BN108" s="357"/>
      <c r="BO108" s="430">
        <v>0</v>
      </c>
      <c r="BP108" s="434"/>
      <c r="BQ108" s="430"/>
      <c r="BR108" s="431"/>
      <c r="BS108" s="431"/>
      <c r="BT108" s="430">
        <f>SUM(L108:BO108)</f>
        <v>0</v>
      </c>
      <c r="BU108" s="434"/>
      <c r="BV108" s="430"/>
      <c r="BW108" s="8"/>
      <c r="BX108" s="9"/>
      <c r="BY108" s="9"/>
    </row>
    <row r="109" spans="4:77" ht="12.75" hidden="1" customHeight="1" x14ac:dyDescent="0.35">
      <c r="D109" s="8" t="s">
        <v>423</v>
      </c>
      <c r="E109" s="357"/>
      <c r="F109" s="375"/>
      <c r="G109" s="442">
        <v>0</v>
      </c>
      <c r="H109" s="443"/>
      <c r="I109" s="430"/>
      <c r="J109" s="431"/>
      <c r="K109" s="444"/>
      <c r="L109" s="442">
        <v>0</v>
      </c>
      <c r="M109" s="443"/>
      <c r="N109" s="430"/>
      <c r="O109" s="431"/>
      <c r="P109" s="375"/>
      <c r="Q109" s="442">
        <v>0</v>
      </c>
      <c r="R109" s="443"/>
      <c r="S109" s="430"/>
      <c r="T109" s="431"/>
      <c r="U109" s="375"/>
      <c r="V109" s="442">
        <v>0</v>
      </c>
      <c r="W109" s="443"/>
      <c r="X109" s="430"/>
      <c r="Y109" s="431"/>
      <c r="Z109" s="375"/>
      <c r="AA109" s="442">
        <v>0</v>
      </c>
      <c r="AB109" s="443"/>
      <c r="AC109" s="430"/>
      <c r="AD109" s="431"/>
      <c r="AE109" s="375"/>
      <c r="AF109" s="442">
        <v>0</v>
      </c>
      <c r="AG109" s="443"/>
      <c r="AH109" s="430"/>
      <c r="AI109" s="431"/>
      <c r="AJ109" s="375"/>
      <c r="AK109" s="442">
        <v>0</v>
      </c>
      <c r="AL109" s="443"/>
      <c r="AM109" s="430"/>
      <c r="AN109" s="431"/>
      <c r="AO109" s="375"/>
      <c r="AP109" s="442">
        <v>0</v>
      </c>
      <c r="AQ109" s="443"/>
      <c r="AR109" s="430"/>
      <c r="AS109" s="431"/>
      <c r="AT109" s="375"/>
      <c r="AU109" s="442">
        <v>0</v>
      </c>
      <c r="AV109" s="443"/>
      <c r="AW109" s="430"/>
      <c r="AX109" s="431"/>
      <c r="AY109" s="375"/>
      <c r="AZ109" s="442">
        <v>0</v>
      </c>
      <c r="BA109" s="443"/>
      <c r="BB109" s="430"/>
      <c r="BC109" s="431"/>
      <c r="BD109" s="375"/>
      <c r="BE109" s="442">
        <v>0</v>
      </c>
      <c r="BF109" s="443"/>
      <c r="BG109" s="430"/>
      <c r="BH109" s="431"/>
      <c r="BI109" s="375"/>
      <c r="BJ109" s="442">
        <v>0</v>
      </c>
      <c r="BK109" s="443"/>
      <c r="BL109" s="430"/>
      <c r="BM109" s="431"/>
      <c r="BN109" s="375"/>
      <c r="BO109" s="442">
        <v>0</v>
      </c>
      <c r="BP109" s="443"/>
      <c r="BQ109" s="430"/>
      <c r="BR109" s="431"/>
      <c r="BS109" s="444"/>
      <c r="BT109" s="442">
        <f>SUM(L109:BO109)</f>
        <v>0</v>
      </c>
      <c r="BU109" s="443"/>
      <c r="BV109" s="430"/>
      <c r="BW109" s="8"/>
      <c r="BX109" s="9"/>
      <c r="BY109" s="9"/>
    </row>
    <row r="110" spans="4:77" ht="12.75" hidden="1" customHeight="1" x14ac:dyDescent="0.35">
      <c r="D110" s="8"/>
      <c r="E110" s="357"/>
      <c r="G110" s="430"/>
      <c r="H110" s="430"/>
      <c r="I110" s="430"/>
      <c r="J110" s="431"/>
      <c r="K110" s="430"/>
      <c r="L110" s="430"/>
      <c r="M110" s="430"/>
      <c r="N110" s="430"/>
      <c r="O110" s="431"/>
      <c r="P110" s="430"/>
      <c r="Q110" s="430"/>
      <c r="R110" s="430"/>
      <c r="S110" s="430"/>
      <c r="T110" s="431"/>
      <c r="U110" s="430"/>
      <c r="V110" s="430"/>
      <c r="W110" s="430"/>
      <c r="X110" s="430"/>
      <c r="Y110" s="431"/>
      <c r="Z110" s="430"/>
      <c r="AA110" s="430"/>
      <c r="AB110" s="430"/>
      <c r="AC110" s="430"/>
      <c r="AD110" s="431"/>
      <c r="AE110" s="430"/>
      <c r="AF110" s="430"/>
      <c r="AG110" s="430"/>
      <c r="AH110" s="430"/>
      <c r="AI110" s="431"/>
      <c r="AJ110" s="430"/>
      <c r="AK110" s="430"/>
      <c r="AL110" s="430"/>
      <c r="AM110" s="430"/>
      <c r="AN110" s="431"/>
      <c r="AO110" s="430"/>
      <c r="AP110" s="430"/>
      <c r="AQ110" s="430"/>
      <c r="AR110" s="430"/>
      <c r="AS110" s="431"/>
      <c r="AT110" s="430"/>
      <c r="AU110" s="430"/>
      <c r="AV110" s="430"/>
      <c r="AW110" s="430"/>
      <c r="AX110" s="431"/>
      <c r="AY110" s="430"/>
      <c r="AZ110" s="430"/>
      <c r="BA110" s="430"/>
      <c r="BB110" s="430"/>
      <c r="BC110" s="431"/>
      <c r="BD110" s="430"/>
      <c r="BE110" s="430"/>
      <c r="BF110" s="430"/>
      <c r="BG110" s="430"/>
      <c r="BH110" s="431"/>
      <c r="BI110" s="430"/>
      <c r="BJ110" s="430"/>
      <c r="BK110" s="430"/>
      <c r="BL110" s="430"/>
      <c r="BM110" s="431"/>
      <c r="BN110" s="430"/>
      <c r="BO110" s="430"/>
      <c r="BP110" s="430"/>
      <c r="BQ110" s="430"/>
      <c r="BR110" s="431"/>
      <c r="BS110" s="430"/>
      <c r="BT110" s="430"/>
      <c r="BU110" s="430"/>
      <c r="BV110" s="430"/>
      <c r="BW110" s="8"/>
      <c r="BX110" s="9"/>
      <c r="BY110" s="9"/>
    </row>
    <row r="111" spans="4:77" ht="12.75" customHeight="1" x14ac:dyDescent="0.35">
      <c r="D111" s="8" t="s">
        <v>349</v>
      </c>
      <c r="E111" s="357"/>
      <c r="G111" s="430">
        <f>SUM(G112:G114)</f>
        <v>0</v>
      </c>
      <c r="H111" s="430"/>
      <c r="I111" s="430"/>
      <c r="J111" s="431"/>
      <c r="K111" s="430"/>
      <c r="L111" s="430">
        <f>SUM(L112:L114)</f>
        <v>0</v>
      </c>
      <c r="M111" s="430"/>
      <c r="N111" s="430"/>
      <c r="O111" s="431"/>
      <c r="Q111" s="430">
        <f>SUM(Q112:Q114)</f>
        <v>0</v>
      </c>
      <c r="R111" s="430"/>
      <c r="S111" s="430"/>
      <c r="T111" s="431"/>
      <c r="V111" s="430">
        <f>SUM(V112:V114)</f>
        <v>0</v>
      </c>
      <c r="W111" s="430"/>
      <c r="X111" s="430"/>
      <c r="Y111" s="431"/>
      <c r="AA111" s="430">
        <f>SUM(AA112:AA114)</f>
        <v>0</v>
      </c>
      <c r="AB111" s="430"/>
      <c r="AC111" s="430"/>
      <c r="AD111" s="431"/>
      <c r="AF111" s="430">
        <f>SUM(AF112:AF114)</f>
        <v>0</v>
      </c>
      <c r="AG111" s="430"/>
      <c r="AH111" s="430"/>
      <c r="AI111" s="431"/>
      <c r="AK111" s="430">
        <f>SUM(AK112:AK114)</f>
        <v>0</v>
      </c>
      <c r="AL111" s="430"/>
      <c r="AM111" s="430"/>
      <c r="AN111" s="431"/>
      <c r="AP111" s="430">
        <f>SUM(AP112:AP114)</f>
        <v>0</v>
      </c>
      <c r="AQ111" s="430"/>
      <c r="AR111" s="430"/>
      <c r="AS111" s="431"/>
      <c r="AU111" s="430">
        <f>SUM(AU112:AU114)</f>
        <v>0</v>
      </c>
      <c r="AV111" s="430"/>
      <c r="AW111" s="430"/>
      <c r="AX111" s="431"/>
      <c r="AZ111" s="430">
        <f>SUM(AZ112:AZ114)</f>
        <v>0</v>
      </c>
      <c r="BA111" s="430"/>
      <c r="BB111" s="430"/>
      <c r="BC111" s="431"/>
      <c r="BE111" s="430">
        <f>SUM(BE112:BE114)</f>
        <v>0</v>
      </c>
      <c r="BF111" s="430"/>
      <c r="BG111" s="430"/>
      <c r="BH111" s="431"/>
      <c r="BJ111" s="430">
        <f>SUM(BJ112:BJ114)</f>
        <v>0</v>
      </c>
      <c r="BK111" s="430"/>
      <c r="BL111" s="430"/>
      <c r="BM111" s="431"/>
      <c r="BO111" s="430">
        <f>SUM(BO112:BO114)</f>
        <v>0</v>
      </c>
      <c r="BP111" s="430"/>
      <c r="BQ111" s="430"/>
      <c r="BR111" s="431"/>
      <c r="BS111" s="442"/>
      <c r="BT111" s="442">
        <f>SUM(BT112:BT114)</f>
        <v>0</v>
      </c>
      <c r="BU111" s="430"/>
      <c r="BV111" s="430"/>
      <c r="BW111" s="8"/>
      <c r="BX111" s="9"/>
      <c r="BY111" s="9"/>
    </row>
    <row r="112" spans="4:77" ht="12.75" customHeight="1" x14ac:dyDescent="0.35">
      <c r="D112" s="8" t="s">
        <v>328</v>
      </c>
      <c r="E112" s="357"/>
      <c r="F112" s="362"/>
      <c r="G112" s="428">
        <v>0</v>
      </c>
      <c r="H112" s="429"/>
      <c r="I112" s="430"/>
      <c r="J112" s="431"/>
      <c r="K112" s="432"/>
      <c r="L112" s="428">
        <v>0</v>
      </c>
      <c r="M112" s="429"/>
      <c r="N112" s="430"/>
      <c r="O112" s="431"/>
      <c r="P112" s="362"/>
      <c r="Q112" s="428">
        <v>0</v>
      </c>
      <c r="R112" s="429"/>
      <c r="S112" s="430"/>
      <c r="T112" s="431"/>
      <c r="U112" s="362"/>
      <c r="V112" s="428">
        <v>0</v>
      </c>
      <c r="W112" s="429"/>
      <c r="X112" s="430"/>
      <c r="Y112" s="431"/>
      <c r="Z112" s="362"/>
      <c r="AA112" s="428">
        <v>0</v>
      </c>
      <c r="AB112" s="429"/>
      <c r="AC112" s="430"/>
      <c r="AD112" s="431"/>
      <c r="AE112" s="362"/>
      <c r="AF112" s="428">
        <v>0</v>
      </c>
      <c r="AG112" s="429"/>
      <c r="AH112" s="430"/>
      <c r="AI112" s="431"/>
      <c r="AJ112" s="362"/>
      <c r="AK112" s="428">
        <v>0</v>
      </c>
      <c r="AL112" s="429"/>
      <c r="AM112" s="430"/>
      <c r="AN112" s="431"/>
      <c r="AO112" s="362"/>
      <c r="AP112" s="428">
        <v>0</v>
      </c>
      <c r="AQ112" s="429"/>
      <c r="AR112" s="430"/>
      <c r="AS112" s="431"/>
      <c r="AT112" s="362"/>
      <c r="AU112" s="428">
        <v>0</v>
      </c>
      <c r="AV112" s="429"/>
      <c r="AW112" s="430"/>
      <c r="AX112" s="431"/>
      <c r="AY112" s="362"/>
      <c r="AZ112" s="428">
        <v>0</v>
      </c>
      <c r="BA112" s="429"/>
      <c r="BB112" s="430"/>
      <c r="BC112" s="431"/>
      <c r="BD112" s="362"/>
      <c r="BE112" s="428">
        <v>0</v>
      </c>
      <c r="BF112" s="429"/>
      <c r="BG112" s="430"/>
      <c r="BH112" s="431"/>
      <c r="BI112" s="362"/>
      <c r="BJ112" s="428">
        <v>0</v>
      </c>
      <c r="BK112" s="429"/>
      <c r="BL112" s="430"/>
      <c r="BM112" s="431"/>
      <c r="BN112" s="362"/>
      <c r="BO112" s="428">
        <v>0</v>
      </c>
      <c r="BP112" s="429"/>
      <c r="BQ112" s="430"/>
      <c r="BR112" s="431"/>
      <c r="BS112" s="431"/>
      <c r="BT112" s="430">
        <f>SUM(L112:BO112)</f>
        <v>0</v>
      </c>
      <c r="BU112" s="429"/>
      <c r="BV112" s="430"/>
      <c r="BW112" s="8"/>
      <c r="BX112" s="9"/>
      <c r="BY112" s="9"/>
    </row>
    <row r="113" spans="4:77" ht="12.75" customHeight="1" x14ac:dyDescent="0.35">
      <c r="D113" s="8" t="s">
        <v>422</v>
      </c>
      <c r="E113" s="357"/>
      <c r="F113" s="357"/>
      <c r="G113" s="430">
        <v>0</v>
      </c>
      <c r="H113" s="434"/>
      <c r="I113" s="430"/>
      <c r="J113" s="431"/>
      <c r="K113" s="431"/>
      <c r="L113" s="430">
        <v>0</v>
      </c>
      <c r="M113" s="434"/>
      <c r="N113" s="430"/>
      <c r="O113" s="431"/>
      <c r="P113" s="357"/>
      <c r="Q113" s="430">
        <v>0</v>
      </c>
      <c r="R113" s="434"/>
      <c r="S113" s="430"/>
      <c r="T113" s="431"/>
      <c r="U113" s="357"/>
      <c r="V113" s="430">
        <v>0</v>
      </c>
      <c r="W113" s="434"/>
      <c r="X113" s="430"/>
      <c r="Y113" s="431"/>
      <c r="Z113" s="357"/>
      <c r="AA113" s="430">
        <v>0</v>
      </c>
      <c r="AB113" s="434"/>
      <c r="AC113" s="430"/>
      <c r="AD113" s="431"/>
      <c r="AE113" s="357"/>
      <c r="AF113" s="430">
        <v>0</v>
      </c>
      <c r="AG113" s="434"/>
      <c r="AH113" s="430"/>
      <c r="AI113" s="431"/>
      <c r="AJ113" s="357"/>
      <c r="AK113" s="430">
        <v>0</v>
      </c>
      <c r="AL113" s="434"/>
      <c r="AM113" s="430"/>
      <c r="AN113" s="431"/>
      <c r="AO113" s="357"/>
      <c r="AP113" s="430">
        <v>0</v>
      </c>
      <c r="AQ113" s="434"/>
      <c r="AR113" s="430"/>
      <c r="AS113" s="431"/>
      <c r="AT113" s="357"/>
      <c r="AU113" s="430">
        <v>0</v>
      </c>
      <c r="AV113" s="434"/>
      <c r="AW113" s="430"/>
      <c r="AX113" s="431"/>
      <c r="AY113" s="357"/>
      <c r="AZ113" s="430">
        <v>0</v>
      </c>
      <c r="BA113" s="434"/>
      <c r="BB113" s="430"/>
      <c r="BC113" s="431"/>
      <c r="BD113" s="357"/>
      <c r="BE113" s="430">
        <v>0</v>
      </c>
      <c r="BF113" s="434"/>
      <c r="BG113" s="430"/>
      <c r="BH113" s="431"/>
      <c r="BI113" s="357"/>
      <c r="BJ113" s="430">
        <v>0</v>
      </c>
      <c r="BK113" s="434"/>
      <c r="BL113" s="430"/>
      <c r="BM113" s="431"/>
      <c r="BN113" s="357"/>
      <c r="BO113" s="430">
        <v>0</v>
      </c>
      <c r="BP113" s="434"/>
      <c r="BQ113" s="430"/>
      <c r="BR113" s="431"/>
      <c r="BS113" s="431"/>
      <c r="BT113" s="430">
        <f>SUM(L113:BO113)</f>
        <v>0</v>
      </c>
      <c r="BU113" s="434"/>
      <c r="BV113" s="430"/>
      <c r="BW113" s="8"/>
      <c r="BX113" s="9"/>
      <c r="BY113" s="9"/>
    </row>
    <row r="114" spans="4:77" ht="12.75" customHeight="1" x14ac:dyDescent="0.35">
      <c r="D114" s="8" t="s">
        <v>423</v>
      </c>
      <c r="E114" s="357"/>
      <c r="F114" s="375"/>
      <c r="G114" s="442">
        <v>0</v>
      </c>
      <c r="H114" s="443"/>
      <c r="I114" s="430"/>
      <c r="J114" s="431"/>
      <c r="K114" s="444"/>
      <c r="L114" s="442">
        <v>0</v>
      </c>
      <c r="M114" s="443"/>
      <c r="N114" s="430"/>
      <c r="O114" s="431"/>
      <c r="P114" s="375"/>
      <c r="Q114" s="442">
        <v>0</v>
      </c>
      <c r="R114" s="443"/>
      <c r="S114" s="430"/>
      <c r="T114" s="431"/>
      <c r="U114" s="375"/>
      <c r="V114" s="442">
        <v>0</v>
      </c>
      <c r="W114" s="443"/>
      <c r="X114" s="430"/>
      <c r="Y114" s="431"/>
      <c r="Z114" s="375"/>
      <c r="AA114" s="442">
        <v>0</v>
      </c>
      <c r="AB114" s="443"/>
      <c r="AC114" s="430"/>
      <c r="AD114" s="431"/>
      <c r="AE114" s="375"/>
      <c r="AF114" s="442">
        <v>0</v>
      </c>
      <c r="AG114" s="443"/>
      <c r="AH114" s="430"/>
      <c r="AI114" s="431"/>
      <c r="AJ114" s="375"/>
      <c r="AK114" s="442">
        <v>0</v>
      </c>
      <c r="AL114" s="443"/>
      <c r="AM114" s="430"/>
      <c r="AN114" s="431"/>
      <c r="AO114" s="375"/>
      <c r="AP114" s="442">
        <v>0</v>
      </c>
      <c r="AQ114" s="443"/>
      <c r="AR114" s="430"/>
      <c r="AS114" s="431"/>
      <c r="AT114" s="375"/>
      <c r="AU114" s="442">
        <v>0</v>
      </c>
      <c r="AV114" s="443"/>
      <c r="AW114" s="430"/>
      <c r="AX114" s="431"/>
      <c r="AY114" s="375"/>
      <c r="AZ114" s="442">
        <v>0</v>
      </c>
      <c r="BA114" s="443"/>
      <c r="BB114" s="430"/>
      <c r="BC114" s="431"/>
      <c r="BD114" s="375"/>
      <c r="BE114" s="442">
        <v>0</v>
      </c>
      <c r="BF114" s="443"/>
      <c r="BG114" s="430"/>
      <c r="BH114" s="431"/>
      <c r="BI114" s="375"/>
      <c r="BJ114" s="442">
        <v>0</v>
      </c>
      <c r="BK114" s="443"/>
      <c r="BL114" s="430"/>
      <c r="BM114" s="431"/>
      <c r="BN114" s="375"/>
      <c r="BO114" s="442">
        <v>0</v>
      </c>
      <c r="BP114" s="443"/>
      <c r="BQ114" s="430"/>
      <c r="BR114" s="431"/>
      <c r="BS114" s="444"/>
      <c r="BT114" s="442">
        <f>SUM(L114:BO114)</f>
        <v>0</v>
      </c>
      <c r="BU114" s="443"/>
      <c r="BV114" s="430"/>
      <c r="BW114" s="8"/>
      <c r="BX114" s="9"/>
      <c r="BY114" s="9"/>
    </row>
    <row r="115" spans="4:77" ht="12.75" customHeight="1" x14ac:dyDescent="0.35">
      <c r="D115" s="8"/>
      <c r="E115" s="357"/>
      <c r="G115" s="430"/>
      <c r="H115" s="430"/>
      <c r="I115" s="430"/>
      <c r="J115" s="431"/>
      <c r="K115" s="430"/>
      <c r="L115" s="430"/>
      <c r="M115" s="430"/>
      <c r="N115" s="430"/>
      <c r="O115" s="431"/>
      <c r="Q115" s="430"/>
      <c r="R115" s="430"/>
      <c r="S115" s="430"/>
      <c r="T115" s="431"/>
      <c r="V115" s="430"/>
      <c r="W115" s="430"/>
      <c r="X115" s="430"/>
      <c r="Y115" s="431"/>
      <c r="AA115" s="430"/>
      <c r="AB115" s="430"/>
      <c r="AC115" s="430"/>
      <c r="AD115" s="431"/>
      <c r="AF115" s="430"/>
      <c r="AG115" s="430"/>
      <c r="AH115" s="430"/>
      <c r="AI115" s="431"/>
      <c r="AK115" s="430"/>
      <c r="AL115" s="430"/>
      <c r="AM115" s="430"/>
      <c r="AN115" s="431"/>
      <c r="AP115" s="430"/>
      <c r="AQ115" s="430"/>
      <c r="AR115" s="430"/>
      <c r="AS115" s="431"/>
      <c r="AU115" s="430"/>
      <c r="AV115" s="430"/>
      <c r="AW115" s="430"/>
      <c r="AX115" s="431"/>
      <c r="AZ115" s="430"/>
      <c r="BA115" s="430"/>
      <c r="BB115" s="430"/>
      <c r="BC115" s="431"/>
      <c r="BE115" s="430"/>
      <c r="BF115" s="430"/>
      <c r="BG115" s="430"/>
      <c r="BH115" s="431"/>
      <c r="BJ115" s="430"/>
      <c r="BK115" s="430"/>
      <c r="BL115" s="430"/>
      <c r="BM115" s="431"/>
      <c r="BO115" s="430"/>
      <c r="BP115" s="430"/>
      <c r="BQ115" s="430"/>
      <c r="BR115" s="431"/>
      <c r="BS115" s="430"/>
      <c r="BT115" s="430"/>
      <c r="BU115" s="430"/>
      <c r="BV115" s="430"/>
      <c r="BW115" s="8"/>
      <c r="BX115" s="9"/>
      <c r="BY115" s="9"/>
    </row>
    <row r="116" spans="4:77" ht="12.75" customHeight="1" x14ac:dyDescent="0.35">
      <c r="D116" s="446" t="s">
        <v>347</v>
      </c>
      <c r="E116" s="357"/>
      <c r="G116" s="430">
        <f>SUM(G117:G119)</f>
        <v>0</v>
      </c>
      <c r="H116" s="430"/>
      <c r="I116" s="430"/>
      <c r="J116" s="431"/>
      <c r="K116" s="430"/>
      <c r="L116" s="430">
        <f>SUM(L117:L119)</f>
        <v>1335000</v>
      </c>
      <c r="M116" s="430"/>
      <c r="N116" s="430"/>
      <c r="O116" s="431"/>
      <c r="Q116" s="430">
        <f>SUM(Q117:Q119)</f>
        <v>2520000</v>
      </c>
      <c r="R116" s="430"/>
      <c r="S116" s="430"/>
      <c r="T116" s="431"/>
      <c r="V116" s="430">
        <f>SUM(V117:V119)</f>
        <v>3895000</v>
      </c>
      <c r="W116" s="430"/>
      <c r="X116" s="430"/>
      <c r="Y116" s="431"/>
      <c r="AA116" s="430">
        <f>SUM(AA117:AA119)</f>
        <v>0</v>
      </c>
      <c r="AB116" s="430"/>
      <c r="AC116" s="430"/>
      <c r="AD116" s="431"/>
      <c r="AF116" s="430">
        <f>SUM(AF117:AF119)</f>
        <v>0</v>
      </c>
      <c r="AG116" s="430"/>
      <c r="AH116" s="430"/>
      <c r="AI116" s="431"/>
      <c r="AK116" s="430">
        <f>SUM(AK117:AK119)</f>
        <v>0</v>
      </c>
      <c r="AL116" s="430"/>
      <c r="AM116" s="430"/>
      <c r="AN116" s="431"/>
      <c r="AP116" s="430">
        <f>SUM(AP117:AP119)</f>
        <v>0</v>
      </c>
      <c r="AQ116" s="430"/>
      <c r="AR116" s="430"/>
      <c r="AS116" s="431"/>
      <c r="AU116" s="430">
        <f>SUM(AU117:AU119)</f>
        <v>0</v>
      </c>
      <c r="AV116" s="430"/>
      <c r="AW116" s="430"/>
      <c r="AX116" s="431"/>
      <c r="AZ116" s="430">
        <f>SUM(AZ117:AZ119)</f>
        <v>0</v>
      </c>
      <c r="BA116" s="430"/>
      <c r="BB116" s="430"/>
      <c r="BC116" s="431"/>
      <c r="BE116" s="430">
        <f>SUM(BE117:BE119)</f>
        <v>0</v>
      </c>
      <c r="BF116" s="430"/>
      <c r="BG116" s="430"/>
      <c r="BH116" s="431"/>
      <c r="BJ116" s="430">
        <f>SUM(BJ117:BJ119)</f>
        <v>0</v>
      </c>
      <c r="BK116" s="430"/>
      <c r="BL116" s="430"/>
      <c r="BM116" s="431"/>
      <c r="BO116" s="430">
        <f>SUM(BO117:BO119)</f>
        <v>0</v>
      </c>
      <c r="BP116" s="430"/>
      <c r="BQ116" s="430"/>
      <c r="BR116" s="431"/>
      <c r="BS116" s="442"/>
      <c r="BT116" s="442">
        <f>SUM(BT117:BT119)</f>
        <v>7750000</v>
      </c>
      <c r="BU116" s="430"/>
      <c r="BV116" s="430"/>
      <c r="BW116" s="8"/>
      <c r="BX116" s="9"/>
      <c r="BY116" s="9"/>
    </row>
    <row r="117" spans="4:77" ht="12.75" customHeight="1" x14ac:dyDescent="0.35">
      <c r="D117" s="8" t="s">
        <v>328</v>
      </c>
      <c r="E117" s="357"/>
      <c r="F117" s="362"/>
      <c r="G117" s="428">
        <v>0</v>
      </c>
      <c r="H117" s="429"/>
      <c r="I117" s="430"/>
      <c r="J117" s="431"/>
      <c r="K117" s="432"/>
      <c r="L117" s="428">
        <f>1335000+36849</f>
        <v>1371849</v>
      </c>
      <c r="M117" s="429"/>
      <c r="N117" s="430"/>
      <c r="O117" s="431"/>
      <c r="P117" s="362"/>
      <c r="Q117" s="428">
        <f>2520000+84761</f>
        <v>2604761</v>
      </c>
      <c r="R117" s="429"/>
      <c r="S117" s="430"/>
      <c r="T117" s="431"/>
      <c r="U117" s="362"/>
      <c r="V117" s="428">
        <f>3895000+163483</f>
        <v>4058483</v>
      </c>
      <c r="W117" s="429"/>
      <c r="X117" s="430"/>
      <c r="Y117" s="431"/>
      <c r="Z117" s="362"/>
      <c r="AA117" s="428">
        <v>0</v>
      </c>
      <c r="AB117" s="429"/>
      <c r="AC117" s="430"/>
      <c r="AD117" s="431"/>
      <c r="AE117" s="362"/>
      <c r="AF117" s="428">
        <v>0</v>
      </c>
      <c r="AG117" s="429"/>
      <c r="AH117" s="430"/>
      <c r="AI117" s="431"/>
      <c r="AJ117" s="362"/>
      <c r="AK117" s="428">
        <v>0</v>
      </c>
      <c r="AL117" s="429"/>
      <c r="AM117" s="430"/>
      <c r="AN117" s="431"/>
      <c r="AO117" s="362"/>
      <c r="AP117" s="428">
        <v>0</v>
      </c>
      <c r="AQ117" s="429"/>
      <c r="AR117" s="430"/>
      <c r="AS117" s="431"/>
      <c r="AT117" s="362"/>
      <c r="AU117" s="428">
        <v>0</v>
      </c>
      <c r="AV117" s="429"/>
      <c r="AW117" s="430"/>
      <c r="AX117" s="431"/>
      <c r="AY117" s="362"/>
      <c r="AZ117" s="428">
        <v>0</v>
      </c>
      <c r="BA117" s="429"/>
      <c r="BB117" s="430"/>
      <c r="BC117" s="431"/>
      <c r="BD117" s="362"/>
      <c r="BE117" s="428">
        <v>0</v>
      </c>
      <c r="BF117" s="429"/>
      <c r="BG117" s="430"/>
      <c r="BH117" s="431"/>
      <c r="BI117" s="362"/>
      <c r="BJ117" s="428">
        <v>0</v>
      </c>
      <c r="BK117" s="429"/>
      <c r="BL117" s="430"/>
      <c r="BM117" s="431"/>
      <c r="BN117" s="362"/>
      <c r="BO117" s="428">
        <v>0</v>
      </c>
      <c r="BP117" s="429"/>
      <c r="BQ117" s="430"/>
      <c r="BR117" s="431"/>
      <c r="BS117" s="431"/>
      <c r="BT117" s="430">
        <f>SUM(L117:BO117)</f>
        <v>8035093</v>
      </c>
      <c r="BU117" s="429"/>
      <c r="BV117" s="430"/>
      <c r="BW117" s="8"/>
      <c r="BX117" s="9"/>
      <c r="BY117" s="9"/>
    </row>
    <row r="118" spans="4:77" ht="12.75" customHeight="1" x14ac:dyDescent="0.35">
      <c r="D118" s="8" t="s">
        <v>422</v>
      </c>
      <c r="E118" s="357"/>
      <c r="F118" s="357"/>
      <c r="G118" s="430">
        <v>0</v>
      </c>
      <c r="H118" s="434"/>
      <c r="I118" s="430"/>
      <c r="J118" s="431"/>
      <c r="K118" s="431"/>
      <c r="L118" s="430">
        <v>0</v>
      </c>
      <c r="M118" s="434"/>
      <c r="N118" s="430"/>
      <c r="O118" s="431"/>
      <c r="P118" s="357"/>
      <c r="Q118" s="430">
        <v>0</v>
      </c>
      <c r="R118" s="434"/>
      <c r="S118" s="430"/>
      <c r="T118" s="431"/>
      <c r="U118" s="357"/>
      <c r="V118" s="430">
        <v>0</v>
      </c>
      <c r="W118" s="434"/>
      <c r="X118" s="430"/>
      <c r="Y118" s="431"/>
      <c r="Z118" s="357"/>
      <c r="AA118" s="430">
        <v>0</v>
      </c>
      <c r="AB118" s="434"/>
      <c r="AC118" s="430"/>
      <c r="AD118" s="431"/>
      <c r="AE118" s="357"/>
      <c r="AF118" s="430">
        <v>0</v>
      </c>
      <c r="AG118" s="434"/>
      <c r="AH118" s="430"/>
      <c r="AI118" s="431"/>
      <c r="AJ118" s="357"/>
      <c r="AK118" s="430">
        <v>0</v>
      </c>
      <c r="AL118" s="434"/>
      <c r="AM118" s="430"/>
      <c r="AN118" s="431"/>
      <c r="AO118" s="357"/>
      <c r="AP118" s="430">
        <v>0</v>
      </c>
      <c r="AQ118" s="434"/>
      <c r="AR118" s="430"/>
      <c r="AS118" s="431"/>
      <c r="AT118" s="357"/>
      <c r="AU118" s="430">
        <v>0</v>
      </c>
      <c r="AV118" s="434"/>
      <c r="AW118" s="430"/>
      <c r="AX118" s="431"/>
      <c r="AY118" s="357"/>
      <c r="AZ118" s="430">
        <v>0</v>
      </c>
      <c r="BA118" s="434"/>
      <c r="BB118" s="430"/>
      <c r="BC118" s="431"/>
      <c r="BD118" s="357"/>
      <c r="BE118" s="430">
        <v>0</v>
      </c>
      <c r="BF118" s="434"/>
      <c r="BG118" s="430"/>
      <c r="BH118" s="431"/>
      <c r="BI118" s="357"/>
      <c r="BJ118" s="430">
        <v>0</v>
      </c>
      <c r="BK118" s="434"/>
      <c r="BL118" s="430"/>
      <c r="BM118" s="431"/>
      <c r="BN118" s="357"/>
      <c r="BO118" s="430">
        <v>0</v>
      </c>
      <c r="BP118" s="434"/>
      <c r="BQ118" s="430"/>
      <c r="BR118" s="431"/>
      <c r="BS118" s="431"/>
      <c r="BT118" s="430">
        <f>SUM(L118:BO118)</f>
        <v>0</v>
      </c>
      <c r="BU118" s="434"/>
      <c r="BV118" s="430"/>
      <c r="BW118" s="8"/>
      <c r="BX118" s="9"/>
      <c r="BY118" s="9"/>
    </row>
    <row r="119" spans="4:77" ht="12.75" customHeight="1" x14ac:dyDescent="0.35">
      <c r="D119" s="8" t="s">
        <v>423</v>
      </c>
      <c r="E119" s="357"/>
      <c r="F119" s="375"/>
      <c r="G119" s="442">
        <v>0</v>
      </c>
      <c r="H119" s="443"/>
      <c r="I119" s="430"/>
      <c r="J119" s="431"/>
      <c r="K119" s="444"/>
      <c r="L119" s="442">
        <v>-36849</v>
      </c>
      <c r="M119" s="443"/>
      <c r="N119" s="430"/>
      <c r="O119" s="431"/>
      <c r="P119" s="375"/>
      <c r="Q119" s="442">
        <v>-84761</v>
      </c>
      <c r="R119" s="443"/>
      <c r="S119" s="430"/>
      <c r="T119" s="431"/>
      <c r="U119" s="375"/>
      <c r="V119" s="442">
        <v>-163483</v>
      </c>
      <c r="W119" s="443"/>
      <c r="X119" s="430"/>
      <c r="Y119" s="431"/>
      <c r="Z119" s="375"/>
      <c r="AA119" s="442">
        <v>0</v>
      </c>
      <c r="AB119" s="443"/>
      <c r="AC119" s="430"/>
      <c r="AD119" s="431"/>
      <c r="AE119" s="375"/>
      <c r="AF119" s="442">
        <v>0</v>
      </c>
      <c r="AG119" s="443"/>
      <c r="AH119" s="430"/>
      <c r="AI119" s="431"/>
      <c r="AJ119" s="375"/>
      <c r="AK119" s="442">
        <v>0</v>
      </c>
      <c r="AL119" s="443"/>
      <c r="AM119" s="430"/>
      <c r="AN119" s="431"/>
      <c r="AO119" s="375"/>
      <c r="AP119" s="442">
        <v>0</v>
      </c>
      <c r="AQ119" s="443"/>
      <c r="AR119" s="430"/>
      <c r="AS119" s="431"/>
      <c r="AT119" s="375"/>
      <c r="AU119" s="442">
        <v>0</v>
      </c>
      <c r="AV119" s="443"/>
      <c r="AW119" s="430"/>
      <c r="AX119" s="431"/>
      <c r="AY119" s="375"/>
      <c r="AZ119" s="442">
        <v>0</v>
      </c>
      <c r="BA119" s="443"/>
      <c r="BB119" s="430"/>
      <c r="BC119" s="431"/>
      <c r="BD119" s="375"/>
      <c r="BE119" s="442">
        <v>0</v>
      </c>
      <c r="BF119" s="443"/>
      <c r="BG119" s="430"/>
      <c r="BH119" s="431"/>
      <c r="BI119" s="375"/>
      <c r="BJ119" s="442">
        <v>0</v>
      </c>
      <c r="BK119" s="443"/>
      <c r="BL119" s="430"/>
      <c r="BM119" s="431"/>
      <c r="BN119" s="375"/>
      <c r="BO119" s="442">
        <v>0</v>
      </c>
      <c r="BP119" s="443"/>
      <c r="BQ119" s="430"/>
      <c r="BR119" s="431"/>
      <c r="BS119" s="444"/>
      <c r="BT119" s="442">
        <f>SUM(L119:BO119)</f>
        <v>-285093</v>
      </c>
      <c r="BU119" s="443"/>
      <c r="BV119" s="430"/>
      <c r="BW119" s="8"/>
      <c r="BX119" s="9"/>
      <c r="BY119" s="9"/>
    </row>
    <row r="120" spans="4:77" ht="12.75" customHeight="1" x14ac:dyDescent="0.35">
      <c r="D120" s="8"/>
      <c r="E120" s="357"/>
      <c r="G120" s="430"/>
      <c r="H120" s="430"/>
      <c r="I120" s="430"/>
      <c r="J120" s="431"/>
      <c r="K120" s="430"/>
      <c r="L120" s="430"/>
      <c r="M120" s="430"/>
      <c r="N120" s="430"/>
      <c r="O120" s="431"/>
      <c r="Q120" s="430"/>
      <c r="R120" s="430"/>
      <c r="S120" s="430"/>
      <c r="T120" s="431"/>
      <c r="V120" s="430"/>
      <c r="W120" s="430"/>
      <c r="X120" s="430"/>
      <c r="Y120" s="431"/>
      <c r="AA120" s="430"/>
      <c r="AB120" s="430"/>
      <c r="AC120" s="430"/>
      <c r="AD120" s="431"/>
      <c r="AF120" s="430"/>
      <c r="AG120" s="430"/>
      <c r="AH120" s="430"/>
      <c r="AI120" s="431"/>
      <c r="AK120" s="430"/>
      <c r="AL120" s="430"/>
      <c r="AM120" s="430"/>
      <c r="AN120" s="431"/>
      <c r="AP120" s="430"/>
      <c r="AQ120" s="430"/>
      <c r="AR120" s="430"/>
      <c r="AS120" s="431"/>
      <c r="AU120" s="430"/>
      <c r="AV120" s="430"/>
      <c r="AW120" s="430"/>
      <c r="AX120" s="431"/>
      <c r="AZ120" s="430"/>
      <c r="BA120" s="430"/>
      <c r="BB120" s="430"/>
      <c r="BC120" s="431"/>
      <c r="BE120" s="430"/>
      <c r="BF120" s="430"/>
      <c r="BG120" s="430"/>
      <c r="BH120" s="431"/>
      <c r="BJ120" s="430"/>
      <c r="BK120" s="430"/>
      <c r="BL120" s="430"/>
      <c r="BM120" s="431"/>
      <c r="BO120" s="430"/>
      <c r="BP120" s="430"/>
      <c r="BQ120" s="430"/>
      <c r="BR120" s="431"/>
      <c r="BS120" s="430"/>
      <c r="BT120" s="430"/>
      <c r="BU120" s="430"/>
      <c r="BV120" s="430"/>
      <c r="BW120" s="8"/>
      <c r="BX120" s="9"/>
      <c r="BY120" s="9"/>
    </row>
    <row r="121" spans="4:77" ht="12.75" customHeight="1" x14ac:dyDescent="0.35">
      <c r="D121" s="8" t="s">
        <v>406</v>
      </c>
      <c r="E121" s="357"/>
      <c r="G121" s="430">
        <f>SUM(G122:G124)</f>
        <v>0</v>
      </c>
      <c r="H121" s="430"/>
      <c r="I121" s="430"/>
      <c r="J121" s="431"/>
      <c r="K121" s="430"/>
      <c r="L121" s="430">
        <f>SUM(L122:L124)</f>
        <v>0</v>
      </c>
      <c r="M121" s="430"/>
      <c r="N121" s="430"/>
      <c r="O121" s="431"/>
      <c r="Q121" s="430">
        <f>SUM(Q122:Q124)</f>
        <v>0</v>
      </c>
      <c r="R121" s="430"/>
      <c r="S121" s="430"/>
      <c r="T121" s="431"/>
      <c r="V121" s="430">
        <f>SUM(V122:V124)</f>
        <v>0</v>
      </c>
      <c r="W121" s="430"/>
      <c r="X121" s="430"/>
      <c r="Y121" s="431"/>
      <c r="AA121" s="430">
        <f>SUM(AA122:AA124)</f>
        <v>0</v>
      </c>
      <c r="AB121" s="430"/>
      <c r="AC121" s="430"/>
      <c r="AD121" s="431"/>
      <c r="AF121" s="430">
        <f>SUM(AF122:AF124)</f>
        <v>0</v>
      </c>
      <c r="AG121" s="430"/>
      <c r="AH121" s="430"/>
      <c r="AI121" s="431"/>
      <c r="AK121" s="430">
        <f>SUM(AK122:AK124)</f>
        <v>0</v>
      </c>
      <c r="AL121" s="430"/>
      <c r="AM121" s="430"/>
      <c r="AN121" s="431"/>
      <c r="AP121" s="430">
        <f>SUM(AP122:AP124)</f>
        <v>0</v>
      </c>
      <c r="AQ121" s="430"/>
      <c r="AR121" s="430"/>
      <c r="AS121" s="431"/>
      <c r="AU121" s="430">
        <f>SUM(AU122:AU124)</f>
        <v>0</v>
      </c>
      <c r="AV121" s="430"/>
      <c r="AW121" s="430"/>
      <c r="AX121" s="431"/>
      <c r="AZ121" s="430">
        <f>SUM(AZ122:AZ124)</f>
        <v>0</v>
      </c>
      <c r="BA121" s="430"/>
      <c r="BB121" s="430"/>
      <c r="BC121" s="431"/>
      <c r="BE121" s="430">
        <f>SUM(BE122:BE124)</f>
        <v>0</v>
      </c>
      <c r="BF121" s="430"/>
      <c r="BG121" s="430"/>
      <c r="BH121" s="431"/>
      <c r="BJ121" s="430">
        <f>SUM(BJ122:BJ124)</f>
        <v>0</v>
      </c>
      <c r="BK121" s="430"/>
      <c r="BL121" s="430"/>
      <c r="BM121" s="431"/>
      <c r="BO121" s="430">
        <f>SUM(BO122:BO124)</f>
        <v>0</v>
      </c>
      <c r="BP121" s="430"/>
      <c r="BQ121" s="430"/>
      <c r="BR121" s="431"/>
      <c r="BS121" s="442"/>
      <c r="BT121" s="442">
        <f>SUM(BT122:BT124)</f>
        <v>0</v>
      </c>
      <c r="BU121" s="430"/>
      <c r="BV121" s="430"/>
      <c r="BW121" s="8"/>
      <c r="BX121" s="9"/>
      <c r="BY121" s="9"/>
    </row>
    <row r="122" spans="4:77" ht="12.75" customHeight="1" x14ac:dyDescent="0.35">
      <c r="D122" s="8" t="s">
        <v>328</v>
      </c>
      <c r="E122" s="357"/>
      <c r="F122" s="362"/>
      <c r="G122" s="428">
        <v>0</v>
      </c>
      <c r="H122" s="429"/>
      <c r="I122" s="430"/>
      <c r="J122" s="431"/>
      <c r="K122" s="432"/>
      <c r="L122" s="428">
        <v>0</v>
      </c>
      <c r="M122" s="429"/>
      <c r="N122" s="430"/>
      <c r="O122" s="431"/>
      <c r="P122" s="362"/>
      <c r="Q122" s="428">
        <v>0</v>
      </c>
      <c r="R122" s="429"/>
      <c r="S122" s="430"/>
      <c r="T122" s="431"/>
      <c r="U122" s="362"/>
      <c r="V122" s="428">
        <v>0</v>
      </c>
      <c r="W122" s="429"/>
      <c r="X122" s="430"/>
      <c r="Y122" s="431"/>
      <c r="Z122" s="362"/>
      <c r="AA122" s="428">
        <v>0</v>
      </c>
      <c r="AB122" s="429"/>
      <c r="AC122" s="430"/>
      <c r="AD122" s="431"/>
      <c r="AE122" s="362"/>
      <c r="AF122" s="428">
        <v>0</v>
      </c>
      <c r="AG122" s="429"/>
      <c r="AH122" s="430"/>
      <c r="AI122" s="431"/>
      <c r="AJ122" s="362"/>
      <c r="AK122" s="428">
        <v>0</v>
      </c>
      <c r="AL122" s="429"/>
      <c r="AM122" s="430"/>
      <c r="AN122" s="431"/>
      <c r="AO122" s="362"/>
      <c r="AP122" s="428">
        <v>0</v>
      </c>
      <c r="AQ122" s="429"/>
      <c r="AR122" s="430"/>
      <c r="AS122" s="431"/>
      <c r="AT122" s="362"/>
      <c r="AU122" s="428">
        <v>0</v>
      </c>
      <c r="AV122" s="429"/>
      <c r="AW122" s="430"/>
      <c r="AX122" s="431"/>
      <c r="AY122" s="362"/>
      <c r="AZ122" s="428">
        <v>0</v>
      </c>
      <c r="BA122" s="429"/>
      <c r="BB122" s="430"/>
      <c r="BC122" s="431"/>
      <c r="BD122" s="362"/>
      <c r="BE122" s="428">
        <v>0</v>
      </c>
      <c r="BF122" s="429"/>
      <c r="BG122" s="430"/>
      <c r="BH122" s="431"/>
      <c r="BI122" s="362"/>
      <c r="BJ122" s="428">
        <v>0</v>
      </c>
      <c r="BK122" s="429"/>
      <c r="BL122" s="430"/>
      <c r="BM122" s="431"/>
      <c r="BN122" s="362"/>
      <c r="BO122" s="428">
        <v>0</v>
      </c>
      <c r="BP122" s="429"/>
      <c r="BQ122" s="430"/>
      <c r="BR122" s="431"/>
      <c r="BS122" s="431"/>
      <c r="BT122" s="430">
        <f>SUM(L122:BO122)</f>
        <v>0</v>
      </c>
      <c r="BU122" s="429"/>
      <c r="BV122" s="430"/>
      <c r="BW122" s="8"/>
      <c r="BX122" s="9"/>
      <c r="BY122" s="9"/>
    </row>
    <row r="123" spans="4:77" ht="12.75" customHeight="1" x14ac:dyDescent="0.35">
      <c r="D123" s="8" t="s">
        <v>422</v>
      </c>
      <c r="E123" s="357"/>
      <c r="F123" s="357"/>
      <c r="G123" s="430">
        <v>0</v>
      </c>
      <c r="H123" s="434"/>
      <c r="I123" s="430"/>
      <c r="J123" s="431"/>
      <c r="K123" s="431"/>
      <c r="L123" s="430">
        <v>0</v>
      </c>
      <c r="M123" s="434"/>
      <c r="N123" s="430"/>
      <c r="O123" s="431"/>
      <c r="P123" s="357"/>
      <c r="Q123" s="430">
        <v>0</v>
      </c>
      <c r="R123" s="434"/>
      <c r="S123" s="430"/>
      <c r="T123" s="431"/>
      <c r="U123" s="357"/>
      <c r="V123" s="430">
        <v>0</v>
      </c>
      <c r="W123" s="434"/>
      <c r="X123" s="430"/>
      <c r="Y123" s="431"/>
      <c r="Z123" s="357"/>
      <c r="AA123" s="430">
        <v>0</v>
      </c>
      <c r="AB123" s="434"/>
      <c r="AC123" s="430"/>
      <c r="AD123" s="431"/>
      <c r="AE123" s="357"/>
      <c r="AF123" s="430">
        <v>0</v>
      </c>
      <c r="AG123" s="434"/>
      <c r="AH123" s="430"/>
      <c r="AI123" s="431"/>
      <c r="AJ123" s="357"/>
      <c r="AK123" s="430">
        <v>0</v>
      </c>
      <c r="AL123" s="434"/>
      <c r="AM123" s="430"/>
      <c r="AN123" s="431"/>
      <c r="AO123" s="357"/>
      <c r="AP123" s="430">
        <v>0</v>
      </c>
      <c r="AQ123" s="434"/>
      <c r="AR123" s="430"/>
      <c r="AS123" s="431"/>
      <c r="AT123" s="357"/>
      <c r="AU123" s="430">
        <v>0</v>
      </c>
      <c r="AV123" s="434"/>
      <c r="AW123" s="430"/>
      <c r="AX123" s="431"/>
      <c r="AY123" s="357"/>
      <c r="AZ123" s="430">
        <v>0</v>
      </c>
      <c r="BA123" s="434"/>
      <c r="BB123" s="430"/>
      <c r="BC123" s="431"/>
      <c r="BD123" s="357"/>
      <c r="BE123" s="430">
        <v>0</v>
      </c>
      <c r="BF123" s="434"/>
      <c r="BG123" s="430"/>
      <c r="BH123" s="431"/>
      <c r="BI123" s="357"/>
      <c r="BJ123" s="430">
        <v>0</v>
      </c>
      <c r="BK123" s="434"/>
      <c r="BL123" s="430"/>
      <c r="BM123" s="431"/>
      <c r="BN123" s="357"/>
      <c r="BO123" s="430">
        <v>0</v>
      </c>
      <c r="BP123" s="434"/>
      <c r="BQ123" s="430"/>
      <c r="BR123" s="431"/>
      <c r="BS123" s="431"/>
      <c r="BT123" s="430">
        <f>SUM(L123:BO123)</f>
        <v>0</v>
      </c>
      <c r="BU123" s="434"/>
      <c r="BV123" s="430"/>
      <c r="BW123" s="8"/>
      <c r="BX123" s="9"/>
      <c r="BY123" s="9"/>
    </row>
    <row r="124" spans="4:77" ht="12.75" customHeight="1" x14ac:dyDescent="0.35">
      <c r="D124" s="8" t="s">
        <v>423</v>
      </c>
      <c r="E124" s="357"/>
      <c r="F124" s="375"/>
      <c r="G124" s="442">
        <v>0</v>
      </c>
      <c r="H124" s="443"/>
      <c r="I124" s="430"/>
      <c r="J124" s="431"/>
      <c r="K124" s="444"/>
      <c r="L124" s="442">
        <v>0</v>
      </c>
      <c r="M124" s="443"/>
      <c r="N124" s="430"/>
      <c r="O124" s="431"/>
      <c r="P124" s="375"/>
      <c r="Q124" s="442">
        <v>0</v>
      </c>
      <c r="R124" s="443"/>
      <c r="S124" s="430"/>
      <c r="T124" s="431"/>
      <c r="U124" s="375"/>
      <c r="V124" s="442">
        <v>0</v>
      </c>
      <c r="W124" s="443"/>
      <c r="X124" s="430"/>
      <c r="Y124" s="431"/>
      <c r="Z124" s="375"/>
      <c r="AA124" s="442">
        <v>0</v>
      </c>
      <c r="AB124" s="443"/>
      <c r="AC124" s="430"/>
      <c r="AD124" s="431"/>
      <c r="AE124" s="375"/>
      <c r="AF124" s="442">
        <v>0</v>
      </c>
      <c r="AG124" s="443"/>
      <c r="AH124" s="430"/>
      <c r="AI124" s="431"/>
      <c r="AJ124" s="375"/>
      <c r="AK124" s="442">
        <v>0</v>
      </c>
      <c r="AL124" s="443"/>
      <c r="AM124" s="430"/>
      <c r="AN124" s="431"/>
      <c r="AO124" s="375"/>
      <c r="AP124" s="442">
        <v>0</v>
      </c>
      <c r="AQ124" s="443"/>
      <c r="AR124" s="430"/>
      <c r="AS124" s="431"/>
      <c r="AT124" s="375"/>
      <c r="AU124" s="442">
        <v>0</v>
      </c>
      <c r="AV124" s="443"/>
      <c r="AW124" s="430"/>
      <c r="AX124" s="431"/>
      <c r="AY124" s="375"/>
      <c r="AZ124" s="442">
        <v>0</v>
      </c>
      <c r="BA124" s="443"/>
      <c r="BB124" s="430"/>
      <c r="BC124" s="431"/>
      <c r="BD124" s="375"/>
      <c r="BE124" s="442">
        <v>0</v>
      </c>
      <c r="BF124" s="443"/>
      <c r="BG124" s="430"/>
      <c r="BH124" s="431"/>
      <c r="BI124" s="375"/>
      <c r="BJ124" s="442">
        <v>0</v>
      </c>
      <c r="BK124" s="443"/>
      <c r="BL124" s="430"/>
      <c r="BM124" s="431"/>
      <c r="BN124" s="375"/>
      <c r="BO124" s="442">
        <v>0</v>
      </c>
      <c r="BP124" s="443"/>
      <c r="BQ124" s="430"/>
      <c r="BR124" s="431"/>
      <c r="BS124" s="444"/>
      <c r="BT124" s="442">
        <f>SUM(L124:BO124)</f>
        <v>0</v>
      </c>
      <c r="BU124" s="443"/>
      <c r="BV124" s="430"/>
      <c r="BW124" s="8"/>
      <c r="BX124" s="9"/>
      <c r="BY124" s="9"/>
    </row>
    <row r="125" spans="4:77" ht="12.75" customHeight="1" x14ac:dyDescent="0.35">
      <c r="D125" s="8"/>
      <c r="E125" s="357"/>
      <c r="G125" s="430"/>
      <c r="H125" s="430"/>
      <c r="I125" s="430"/>
      <c r="J125" s="431"/>
      <c r="K125" s="430"/>
      <c r="L125" s="430"/>
      <c r="M125" s="430"/>
      <c r="N125" s="430"/>
      <c r="O125" s="431"/>
      <c r="Q125" s="430"/>
      <c r="R125" s="430"/>
      <c r="S125" s="430"/>
      <c r="T125" s="431"/>
      <c r="V125" s="430"/>
      <c r="W125" s="430"/>
      <c r="X125" s="430"/>
      <c r="Y125" s="431"/>
      <c r="AA125" s="430"/>
      <c r="AB125" s="430"/>
      <c r="AC125" s="430"/>
      <c r="AD125" s="431"/>
      <c r="AF125" s="430"/>
      <c r="AG125" s="430"/>
      <c r="AH125" s="430"/>
      <c r="AI125" s="431"/>
      <c r="AK125" s="430"/>
      <c r="AL125" s="430"/>
      <c r="AM125" s="430"/>
      <c r="AN125" s="431"/>
      <c r="AP125" s="430"/>
      <c r="AQ125" s="430"/>
      <c r="AR125" s="430"/>
      <c r="AS125" s="431"/>
      <c r="AU125" s="430"/>
      <c r="AV125" s="430"/>
      <c r="AW125" s="430"/>
      <c r="AX125" s="431"/>
      <c r="AZ125" s="430"/>
      <c r="BA125" s="430"/>
      <c r="BB125" s="430"/>
      <c r="BC125" s="431"/>
      <c r="BE125" s="430"/>
      <c r="BF125" s="430"/>
      <c r="BG125" s="430"/>
      <c r="BH125" s="431"/>
      <c r="BJ125" s="430"/>
      <c r="BK125" s="430"/>
      <c r="BL125" s="430"/>
      <c r="BM125" s="431"/>
      <c r="BO125" s="430"/>
      <c r="BP125" s="430"/>
      <c r="BQ125" s="430"/>
      <c r="BR125" s="431"/>
      <c r="BS125" s="430"/>
      <c r="BT125" s="430"/>
      <c r="BU125" s="430"/>
      <c r="BV125" s="430"/>
      <c r="BW125" s="8"/>
      <c r="BX125" s="9"/>
      <c r="BY125" s="9"/>
    </row>
    <row r="126" spans="4:77" ht="12.75" customHeight="1" x14ac:dyDescent="0.35">
      <c r="D126" s="8" t="s">
        <v>424</v>
      </c>
      <c r="E126" s="357"/>
      <c r="G126" s="430">
        <f>SUM(G127:G129)</f>
        <v>0</v>
      </c>
      <c r="H126" s="430"/>
      <c r="I126" s="430"/>
      <c r="J126" s="431"/>
      <c r="K126" s="430"/>
      <c r="L126" s="430">
        <f>SUM(L127:L129)</f>
        <v>10825812</v>
      </c>
      <c r="M126" s="430"/>
      <c r="N126" s="430"/>
      <c r="O126" s="431"/>
      <c r="Q126" s="430">
        <f>SUM(Q127:Q129)</f>
        <v>6247326</v>
      </c>
      <c r="R126" s="430"/>
      <c r="S126" s="430"/>
      <c r="T126" s="431"/>
      <c r="V126" s="430">
        <f>SUM(V127:V129)</f>
        <v>4933050</v>
      </c>
      <c r="W126" s="430"/>
      <c r="X126" s="430"/>
      <c r="Y126" s="431"/>
      <c r="AA126" s="430">
        <f>SUM(AA127:AA129)</f>
        <v>0</v>
      </c>
      <c r="AB126" s="430"/>
      <c r="AC126" s="430"/>
      <c r="AD126" s="431"/>
      <c r="AF126" s="430">
        <f>SUM(AF127:AF129)</f>
        <v>0</v>
      </c>
      <c r="AG126" s="430"/>
      <c r="AH126" s="430"/>
      <c r="AI126" s="431"/>
      <c r="AK126" s="430">
        <f>SUM(AK127:AK129)</f>
        <v>0</v>
      </c>
      <c r="AL126" s="430"/>
      <c r="AM126" s="430"/>
      <c r="AN126" s="431"/>
      <c r="AP126" s="430">
        <f>SUM(AP127:AP129)</f>
        <v>0</v>
      </c>
      <c r="AQ126" s="430"/>
      <c r="AR126" s="430"/>
      <c r="AS126" s="431"/>
      <c r="AU126" s="430">
        <f>SUM(AU127:AU129)</f>
        <v>0</v>
      </c>
      <c r="AV126" s="430"/>
      <c r="AW126" s="430"/>
      <c r="AX126" s="431"/>
      <c r="AZ126" s="430">
        <f>SUM(AZ127:AZ129)</f>
        <v>0</v>
      </c>
      <c r="BA126" s="430"/>
      <c r="BB126" s="430"/>
      <c r="BC126" s="431"/>
      <c r="BE126" s="430">
        <f>SUM(BE127:BE129)</f>
        <v>0</v>
      </c>
      <c r="BF126" s="430"/>
      <c r="BG126" s="430"/>
      <c r="BH126" s="431"/>
      <c r="BJ126" s="430">
        <f>SUM(BJ127:BJ129)</f>
        <v>0</v>
      </c>
      <c r="BK126" s="430"/>
      <c r="BL126" s="430"/>
      <c r="BM126" s="431"/>
      <c r="BO126" s="430">
        <f>SUM(BO127:BO129)</f>
        <v>0</v>
      </c>
      <c r="BP126" s="430"/>
      <c r="BQ126" s="430"/>
      <c r="BR126" s="431"/>
      <c r="BS126" s="442"/>
      <c r="BT126" s="442">
        <f>SUM(BT127:BT129)</f>
        <v>22006188</v>
      </c>
      <c r="BU126" s="430"/>
      <c r="BV126" s="430"/>
      <c r="BW126" s="8"/>
      <c r="BX126" s="9"/>
      <c r="BY126" s="9"/>
    </row>
    <row r="127" spans="4:77" ht="12.75" customHeight="1" x14ac:dyDescent="0.35">
      <c r="D127" s="8" t="s">
        <v>328</v>
      </c>
      <c r="E127" s="357"/>
      <c r="F127" s="362"/>
      <c r="G127" s="428">
        <v>0</v>
      </c>
      <c r="H127" s="429"/>
      <c r="I127" s="430"/>
      <c r="J127" s="431"/>
      <c r="K127" s="432"/>
      <c r="L127" s="428">
        <f>6000000-157482</f>
        <v>5842518</v>
      </c>
      <c r="M127" s="429"/>
      <c r="N127" s="430"/>
      <c r="O127" s="431"/>
      <c r="P127" s="362"/>
      <c r="Q127" s="428">
        <f>3440000-84019</f>
        <v>3355981</v>
      </c>
      <c r="R127" s="429"/>
      <c r="S127" s="430"/>
      <c r="T127" s="431"/>
      <c r="U127" s="362"/>
      <c r="V127" s="428">
        <f>2690000-71202</f>
        <v>2618798</v>
      </c>
      <c r="W127" s="429"/>
      <c r="X127" s="430"/>
      <c r="Y127" s="431"/>
      <c r="Z127" s="362"/>
      <c r="AA127" s="428">
        <v>0</v>
      </c>
      <c r="AB127" s="429"/>
      <c r="AC127" s="430"/>
      <c r="AD127" s="431"/>
      <c r="AE127" s="362"/>
      <c r="AF127" s="428">
        <v>0</v>
      </c>
      <c r="AG127" s="429"/>
      <c r="AH127" s="430"/>
      <c r="AI127" s="431"/>
      <c r="AJ127" s="362"/>
      <c r="AK127" s="428">
        <v>0</v>
      </c>
      <c r="AL127" s="429"/>
      <c r="AM127" s="430"/>
      <c r="AN127" s="431"/>
      <c r="AO127" s="362"/>
      <c r="AP127" s="428">
        <v>0</v>
      </c>
      <c r="AQ127" s="429"/>
      <c r="AR127" s="430"/>
      <c r="AS127" s="431"/>
      <c r="AT127" s="362"/>
      <c r="AU127" s="428">
        <v>0</v>
      </c>
      <c r="AV127" s="429"/>
      <c r="AW127" s="430"/>
      <c r="AX127" s="431"/>
      <c r="AY127" s="362"/>
      <c r="AZ127" s="428">
        <v>0</v>
      </c>
      <c r="BA127" s="429"/>
      <c r="BB127" s="430"/>
      <c r="BC127" s="431"/>
      <c r="BD127" s="362"/>
      <c r="BE127" s="428">
        <v>0</v>
      </c>
      <c r="BF127" s="429"/>
      <c r="BG127" s="430"/>
      <c r="BH127" s="431"/>
      <c r="BI127" s="362"/>
      <c r="BJ127" s="428">
        <v>0</v>
      </c>
      <c r="BK127" s="429"/>
      <c r="BL127" s="430"/>
      <c r="BM127" s="431"/>
      <c r="BN127" s="362"/>
      <c r="BO127" s="428">
        <v>0</v>
      </c>
      <c r="BP127" s="429"/>
      <c r="BQ127" s="430"/>
      <c r="BR127" s="431"/>
      <c r="BS127" s="431"/>
      <c r="BT127" s="430">
        <f>SUM(L127:BO127)</f>
        <v>11817297</v>
      </c>
      <c r="BU127" s="429"/>
      <c r="BV127" s="430"/>
      <c r="BW127" s="8"/>
      <c r="BX127" s="9"/>
      <c r="BY127" s="9"/>
    </row>
    <row r="128" spans="4:77" ht="12.75" customHeight="1" x14ac:dyDescent="0.35">
      <c r="D128" s="8" t="s">
        <v>422</v>
      </c>
      <c r="E128" s="357"/>
      <c r="F128" s="357"/>
      <c r="G128" s="430">
        <v>0</v>
      </c>
      <c r="H128" s="434"/>
      <c r="I128" s="430"/>
      <c r="J128" s="431"/>
      <c r="K128" s="431"/>
      <c r="L128" s="430">
        <v>157482</v>
      </c>
      <c r="M128" s="434"/>
      <c r="N128" s="430"/>
      <c r="O128" s="431"/>
      <c r="P128" s="357"/>
      <c r="Q128" s="430">
        <v>84019</v>
      </c>
      <c r="R128" s="434"/>
      <c r="S128" s="430"/>
      <c r="T128" s="431"/>
      <c r="U128" s="357"/>
      <c r="V128" s="430">
        <v>71202</v>
      </c>
      <c r="W128" s="434"/>
      <c r="X128" s="430"/>
      <c r="Y128" s="431"/>
      <c r="Z128" s="357"/>
      <c r="AA128" s="430">
        <v>0</v>
      </c>
      <c r="AB128" s="434"/>
      <c r="AC128" s="430"/>
      <c r="AD128" s="431"/>
      <c r="AE128" s="357"/>
      <c r="AF128" s="430">
        <v>0</v>
      </c>
      <c r="AG128" s="434"/>
      <c r="AH128" s="430"/>
      <c r="AI128" s="431"/>
      <c r="AJ128" s="357"/>
      <c r="AK128" s="430">
        <v>0</v>
      </c>
      <c r="AL128" s="434"/>
      <c r="AM128" s="430"/>
      <c r="AN128" s="431"/>
      <c r="AO128" s="357"/>
      <c r="AP128" s="430">
        <v>0</v>
      </c>
      <c r="AQ128" s="434"/>
      <c r="AR128" s="430"/>
      <c r="AS128" s="431"/>
      <c r="AT128" s="357"/>
      <c r="AU128" s="430">
        <v>0</v>
      </c>
      <c r="AV128" s="434"/>
      <c r="AW128" s="430"/>
      <c r="AX128" s="431"/>
      <c r="AY128" s="357"/>
      <c r="AZ128" s="430">
        <v>0</v>
      </c>
      <c r="BA128" s="434"/>
      <c r="BB128" s="430"/>
      <c r="BC128" s="431"/>
      <c r="BD128" s="357"/>
      <c r="BE128" s="430">
        <v>0</v>
      </c>
      <c r="BF128" s="434"/>
      <c r="BG128" s="430"/>
      <c r="BH128" s="431"/>
      <c r="BI128" s="357"/>
      <c r="BJ128" s="430">
        <v>0</v>
      </c>
      <c r="BK128" s="434"/>
      <c r="BL128" s="430"/>
      <c r="BM128" s="431"/>
      <c r="BN128" s="357"/>
      <c r="BO128" s="430">
        <v>0</v>
      </c>
      <c r="BP128" s="434"/>
      <c r="BQ128" s="430"/>
      <c r="BR128" s="431"/>
      <c r="BS128" s="431"/>
      <c r="BT128" s="430">
        <f>SUM(L128:BO128)</f>
        <v>312703</v>
      </c>
      <c r="BU128" s="434"/>
      <c r="BV128" s="430"/>
      <c r="BW128" s="8"/>
      <c r="BX128" s="9"/>
      <c r="BY128" s="9"/>
    </row>
    <row r="129" spans="4:77" ht="12.75" customHeight="1" x14ac:dyDescent="0.35">
      <c r="D129" s="8" t="s">
        <v>423</v>
      </c>
      <c r="E129" s="357"/>
      <c r="F129" s="375"/>
      <c r="G129" s="442">
        <v>0</v>
      </c>
      <c r="H129" s="443"/>
      <c r="I129" s="430"/>
      <c r="J129" s="431"/>
      <c r="K129" s="444"/>
      <c r="L129" s="442">
        <v>4825812</v>
      </c>
      <c r="M129" s="443"/>
      <c r="N129" s="430"/>
      <c r="O129" s="431"/>
      <c r="P129" s="375"/>
      <c r="Q129" s="442">
        <v>2807326</v>
      </c>
      <c r="R129" s="443"/>
      <c r="S129" s="430"/>
      <c r="T129" s="431"/>
      <c r="U129" s="375"/>
      <c r="V129" s="442">
        <v>2243050</v>
      </c>
      <c r="W129" s="443"/>
      <c r="X129" s="430"/>
      <c r="Y129" s="431"/>
      <c r="Z129" s="375"/>
      <c r="AA129" s="442">
        <v>0</v>
      </c>
      <c r="AB129" s="443"/>
      <c r="AC129" s="430"/>
      <c r="AD129" s="431"/>
      <c r="AE129" s="375"/>
      <c r="AF129" s="442">
        <v>0</v>
      </c>
      <c r="AG129" s="443"/>
      <c r="AH129" s="430"/>
      <c r="AI129" s="431"/>
      <c r="AJ129" s="375"/>
      <c r="AK129" s="442">
        <v>0</v>
      </c>
      <c r="AL129" s="443"/>
      <c r="AM129" s="430"/>
      <c r="AN129" s="431"/>
      <c r="AO129" s="375"/>
      <c r="AP129" s="442">
        <v>0</v>
      </c>
      <c r="AQ129" s="443"/>
      <c r="AR129" s="430"/>
      <c r="AS129" s="431"/>
      <c r="AT129" s="375"/>
      <c r="AU129" s="442">
        <v>0</v>
      </c>
      <c r="AV129" s="443"/>
      <c r="AW129" s="430"/>
      <c r="AX129" s="431"/>
      <c r="AY129" s="375"/>
      <c r="AZ129" s="442">
        <v>0</v>
      </c>
      <c r="BA129" s="443"/>
      <c r="BB129" s="430"/>
      <c r="BC129" s="431"/>
      <c r="BD129" s="375"/>
      <c r="BE129" s="442">
        <v>0</v>
      </c>
      <c r="BF129" s="443"/>
      <c r="BG129" s="430"/>
      <c r="BH129" s="431"/>
      <c r="BI129" s="375"/>
      <c r="BJ129" s="442">
        <v>0</v>
      </c>
      <c r="BK129" s="443"/>
      <c r="BL129" s="430"/>
      <c r="BM129" s="431"/>
      <c r="BN129" s="375"/>
      <c r="BO129" s="442">
        <v>0</v>
      </c>
      <c r="BP129" s="443"/>
      <c r="BQ129" s="430"/>
      <c r="BR129" s="431"/>
      <c r="BS129" s="444"/>
      <c r="BT129" s="442">
        <f>SUM(L129:BO129)</f>
        <v>9876188</v>
      </c>
      <c r="BU129" s="443"/>
      <c r="BV129" s="430"/>
      <c r="BW129" s="8"/>
      <c r="BX129" s="9"/>
      <c r="BY129" s="9"/>
    </row>
    <row r="130" spans="4:77" ht="12.75" hidden="1" customHeight="1" x14ac:dyDescent="0.35">
      <c r="D130" s="8"/>
      <c r="E130" s="357"/>
      <c r="G130" s="430"/>
      <c r="H130" s="430"/>
      <c r="I130" s="430"/>
      <c r="J130" s="431"/>
      <c r="K130" s="430"/>
      <c r="L130" s="430"/>
      <c r="M130" s="430"/>
      <c r="N130" s="430"/>
      <c r="O130" s="431"/>
      <c r="Q130" s="430"/>
      <c r="R130" s="430"/>
      <c r="S130" s="430"/>
      <c r="T130" s="431"/>
      <c r="V130" s="430"/>
      <c r="W130" s="430"/>
      <c r="X130" s="430"/>
      <c r="Y130" s="431"/>
      <c r="AA130" s="430"/>
      <c r="AB130" s="430"/>
      <c r="AC130" s="430"/>
      <c r="AD130" s="431"/>
      <c r="AF130" s="430"/>
      <c r="AG130" s="430"/>
      <c r="AH130" s="430"/>
      <c r="AI130" s="431"/>
      <c r="AK130" s="430"/>
      <c r="AL130" s="430"/>
      <c r="AM130" s="430"/>
      <c r="AN130" s="431"/>
      <c r="AP130" s="430"/>
      <c r="AQ130" s="430"/>
      <c r="AR130" s="430"/>
      <c r="AS130" s="431"/>
      <c r="AU130" s="430"/>
      <c r="AV130" s="430"/>
      <c r="AW130" s="430"/>
      <c r="AX130" s="431"/>
      <c r="AZ130" s="430"/>
      <c r="BA130" s="430"/>
      <c r="BB130" s="430"/>
      <c r="BC130" s="431"/>
      <c r="BE130" s="430"/>
      <c r="BF130" s="430"/>
      <c r="BG130" s="430"/>
      <c r="BH130" s="431"/>
      <c r="BJ130" s="430"/>
      <c r="BK130" s="430"/>
      <c r="BL130" s="430"/>
      <c r="BM130" s="431"/>
      <c r="BO130" s="430"/>
      <c r="BP130" s="430"/>
      <c r="BQ130" s="430"/>
      <c r="BR130" s="431"/>
      <c r="BS130" s="430"/>
      <c r="BT130" s="430"/>
      <c r="BU130" s="430"/>
      <c r="BV130" s="430"/>
      <c r="BW130" s="8"/>
      <c r="BX130" s="9"/>
      <c r="BY130" s="9"/>
    </row>
    <row r="131" spans="4:77" ht="12.75" hidden="1" customHeight="1" x14ac:dyDescent="0.35">
      <c r="D131" s="8" t="s">
        <v>425</v>
      </c>
      <c r="E131" s="357"/>
      <c r="G131" s="430">
        <f>SUM(G132:G134)</f>
        <v>0</v>
      </c>
      <c r="H131" s="430"/>
      <c r="I131" s="430"/>
      <c r="J131" s="431"/>
      <c r="K131" s="430"/>
      <c r="L131" s="430">
        <f>SUM(L132:L134)</f>
        <v>0</v>
      </c>
      <c r="M131" s="430"/>
      <c r="N131" s="430"/>
      <c r="O131" s="431"/>
      <c r="Q131" s="430">
        <f>SUM(Q132:Q134)</f>
        <v>0</v>
      </c>
      <c r="R131" s="430"/>
      <c r="S131" s="430"/>
      <c r="T131" s="431"/>
      <c r="V131" s="430">
        <f>SUM(V132:V134)</f>
        <v>0</v>
      </c>
      <c r="W131" s="430"/>
      <c r="X131" s="430"/>
      <c r="Y131" s="431"/>
      <c r="AA131" s="430">
        <f>SUM(AA132:AA134)</f>
        <v>0</v>
      </c>
      <c r="AB131" s="430"/>
      <c r="AC131" s="430"/>
      <c r="AD131" s="431"/>
      <c r="AF131" s="430">
        <f>SUM(AF132:AF134)</f>
        <v>0</v>
      </c>
      <c r="AG131" s="430"/>
      <c r="AH131" s="430"/>
      <c r="AI131" s="431"/>
      <c r="AK131" s="430">
        <f>SUM(AK132:AK134)</f>
        <v>0</v>
      </c>
      <c r="AL131" s="430"/>
      <c r="AM131" s="430"/>
      <c r="AN131" s="431"/>
      <c r="AP131" s="430">
        <f>SUM(AP132:AP134)</f>
        <v>0</v>
      </c>
      <c r="AQ131" s="430"/>
      <c r="AR131" s="430"/>
      <c r="AS131" s="431"/>
      <c r="AU131" s="430">
        <f>SUM(AU132:AU134)</f>
        <v>0</v>
      </c>
      <c r="AV131" s="430"/>
      <c r="AW131" s="430"/>
      <c r="AX131" s="431"/>
      <c r="AZ131" s="430">
        <f>SUM(AZ132:AZ134)</f>
        <v>0</v>
      </c>
      <c r="BA131" s="430"/>
      <c r="BB131" s="430"/>
      <c r="BC131" s="431"/>
      <c r="BE131" s="430">
        <f>SUM(BE132:BE134)</f>
        <v>0</v>
      </c>
      <c r="BF131" s="430"/>
      <c r="BG131" s="430"/>
      <c r="BH131" s="431"/>
      <c r="BJ131" s="430">
        <f>SUM(BJ132:BJ134)</f>
        <v>0</v>
      </c>
      <c r="BK131" s="430"/>
      <c r="BL131" s="430"/>
      <c r="BM131" s="431"/>
      <c r="BO131" s="430">
        <f>SUM(BO132:BO134)</f>
        <v>0</v>
      </c>
      <c r="BP131" s="430"/>
      <c r="BQ131" s="430"/>
      <c r="BR131" s="431"/>
      <c r="BS131" s="442"/>
      <c r="BT131" s="442">
        <f>SUM(BT132:BT134)</f>
        <v>0</v>
      </c>
      <c r="BU131" s="430"/>
      <c r="BV131" s="430"/>
      <c r="BW131" s="8"/>
      <c r="BX131" s="9"/>
      <c r="BY131" s="9"/>
    </row>
    <row r="132" spans="4:77" ht="12.75" hidden="1" customHeight="1" x14ac:dyDescent="0.35">
      <c r="D132" s="8" t="s">
        <v>328</v>
      </c>
      <c r="E132" s="357"/>
      <c r="F132" s="362"/>
      <c r="G132" s="428">
        <v>0</v>
      </c>
      <c r="H132" s="429"/>
      <c r="I132" s="430"/>
      <c r="J132" s="431"/>
      <c r="K132" s="432"/>
      <c r="L132" s="428">
        <v>0</v>
      </c>
      <c r="M132" s="429"/>
      <c r="N132" s="430"/>
      <c r="O132" s="431"/>
      <c r="P132" s="362"/>
      <c r="Q132" s="428">
        <v>0</v>
      </c>
      <c r="R132" s="429"/>
      <c r="S132" s="430"/>
      <c r="T132" s="431"/>
      <c r="U132" s="362"/>
      <c r="V132" s="428">
        <v>0</v>
      </c>
      <c r="W132" s="429"/>
      <c r="X132" s="430"/>
      <c r="Y132" s="431"/>
      <c r="Z132" s="362"/>
      <c r="AA132" s="428">
        <v>0</v>
      </c>
      <c r="AB132" s="429"/>
      <c r="AC132" s="430"/>
      <c r="AD132" s="431"/>
      <c r="AE132" s="362"/>
      <c r="AF132" s="428">
        <v>0</v>
      </c>
      <c r="AG132" s="429"/>
      <c r="AH132" s="430"/>
      <c r="AI132" s="431"/>
      <c r="AJ132" s="362"/>
      <c r="AK132" s="428">
        <v>0</v>
      </c>
      <c r="AL132" s="429"/>
      <c r="AM132" s="430"/>
      <c r="AN132" s="431"/>
      <c r="AO132" s="362"/>
      <c r="AP132" s="428">
        <v>0</v>
      </c>
      <c r="AQ132" s="429"/>
      <c r="AR132" s="430"/>
      <c r="AS132" s="431"/>
      <c r="AT132" s="362"/>
      <c r="AU132" s="428">
        <v>0</v>
      </c>
      <c r="AV132" s="429"/>
      <c r="AW132" s="430"/>
      <c r="AX132" s="431"/>
      <c r="AY132" s="362"/>
      <c r="AZ132" s="428">
        <v>0</v>
      </c>
      <c r="BA132" s="429"/>
      <c r="BB132" s="430"/>
      <c r="BC132" s="431"/>
      <c r="BD132" s="362"/>
      <c r="BE132" s="428">
        <v>0</v>
      </c>
      <c r="BF132" s="429"/>
      <c r="BG132" s="430"/>
      <c r="BH132" s="431"/>
      <c r="BI132" s="362"/>
      <c r="BJ132" s="428">
        <v>0</v>
      </c>
      <c r="BK132" s="429"/>
      <c r="BL132" s="430"/>
      <c r="BM132" s="431"/>
      <c r="BN132" s="362"/>
      <c r="BO132" s="428">
        <v>0</v>
      </c>
      <c r="BP132" s="429"/>
      <c r="BQ132" s="430"/>
      <c r="BR132" s="431"/>
      <c r="BS132" s="431"/>
      <c r="BT132" s="430">
        <f>SUM(L132:BO132)</f>
        <v>0</v>
      </c>
      <c r="BU132" s="429"/>
      <c r="BV132" s="430"/>
      <c r="BW132" s="8"/>
      <c r="BX132" s="9"/>
      <c r="BY132" s="9"/>
    </row>
    <row r="133" spans="4:77" ht="12.75" hidden="1" customHeight="1" x14ac:dyDescent="0.35">
      <c r="D133" s="8" t="s">
        <v>422</v>
      </c>
      <c r="E133" s="357"/>
      <c r="F133" s="357"/>
      <c r="G133" s="430">
        <v>0</v>
      </c>
      <c r="H133" s="434"/>
      <c r="I133" s="430"/>
      <c r="J133" s="431"/>
      <c r="K133" s="431"/>
      <c r="L133" s="430">
        <v>0</v>
      </c>
      <c r="M133" s="434"/>
      <c r="N133" s="430"/>
      <c r="O133" s="431"/>
      <c r="P133" s="357"/>
      <c r="Q133" s="430">
        <v>0</v>
      </c>
      <c r="R133" s="434"/>
      <c r="S133" s="430"/>
      <c r="T133" s="431"/>
      <c r="U133" s="357"/>
      <c r="V133" s="430">
        <v>0</v>
      </c>
      <c r="W133" s="434"/>
      <c r="X133" s="430"/>
      <c r="Y133" s="431"/>
      <c r="Z133" s="357"/>
      <c r="AA133" s="430">
        <v>0</v>
      </c>
      <c r="AB133" s="434"/>
      <c r="AC133" s="430"/>
      <c r="AD133" s="431"/>
      <c r="AE133" s="357"/>
      <c r="AF133" s="430">
        <v>0</v>
      </c>
      <c r="AG133" s="434"/>
      <c r="AH133" s="430"/>
      <c r="AI133" s="431"/>
      <c r="AJ133" s="357"/>
      <c r="AK133" s="430">
        <v>0</v>
      </c>
      <c r="AL133" s="434"/>
      <c r="AM133" s="430"/>
      <c r="AN133" s="431"/>
      <c r="AO133" s="357"/>
      <c r="AP133" s="430">
        <v>0</v>
      </c>
      <c r="AQ133" s="434"/>
      <c r="AR133" s="430"/>
      <c r="AS133" s="431"/>
      <c r="AT133" s="357"/>
      <c r="AU133" s="430">
        <v>0</v>
      </c>
      <c r="AV133" s="434"/>
      <c r="AW133" s="430"/>
      <c r="AX133" s="431"/>
      <c r="AY133" s="357"/>
      <c r="AZ133" s="430">
        <v>0</v>
      </c>
      <c r="BA133" s="434"/>
      <c r="BB133" s="430"/>
      <c r="BC133" s="431"/>
      <c r="BD133" s="357"/>
      <c r="BE133" s="430">
        <v>0</v>
      </c>
      <c r="BF133" s="434"/>
      <c r="BG133" s="430"/>
      <c r="BH133" s="431"/>
      <c r="BI133" s="357"/>
      <c r="BJ133" s="430">
        <v>0</v>
      </c>
      <c r="BK133" s="434"/>
      <c r="BL133" s="430"/>
      <c r="BM133" s="431"/>
      <c r="BN133" s="357"/>
      <c r="BO133" s="430">
        <v>0</v>
      </c>
      <c r="BP133" s="434"/>
      <c r="BQ133" s="430"/>
      <c r="BR133" s="431"/>
      <c r="BS133" s="431"/>
      <c r="BT133" s="430">
        <f>SUM(L133:BO133)</f>
        <v>0</v>
      </c>
      <c r="BU133" s="434"/>
      <c r="BV133" s="430"/>
      <c r="BW133" s="8"/>
      <c r="BX133" s="9"/>
      <c r="BY133" s="9"/>
    </row>
    <row r="134" spans="4:77" ht="12.75" hidden="1" customHeight="1" x14ac:dyDescent="0.35">
      <c r="D134" s="8" t="s">
        <v>423</v>
      </c>
      <c r="E134" s="357"/>
      <c r="F134" s="375"/>
      <c r="G134" s="442">
        <v>0</v>
      </c>
      <c r="H134" s="443"/>
      <c r="I134" s="430"/>
      <c r="J134" s="431"/>
      <c r="K134" s="444"/>
      <c r="L134" s="442">
        <v>0</v>
      </c>
      <c r="M134" s="443"/>
      <c r="N134" s="430"/>
      <c r="O134" s="431"/>
      <c r="P134" s="375"/>
      <c r="Q134" s="442">
        <v>0</v>
      </c>
      <c r="R134" s="443"/>
      <c r="S134" s="430"/>
      <c r="T134" s="431"/>
      <c r="U134" s="375"/>
      <c r="V134" s="442">
        <v>0</v>
      </c>
      <c r="W134" s="443"/>
      <c r="X134" s="430"/>
      <c r="Y134" s="431"/>
      <c r="Z134" s="375"/>
      <c r="AA134" s="442">
        <v>0</v>
      </c>
      <c r="AB134" s="443"/>
      <c r="AC134" s="430"/>
      <c r="AD134" s="431"/>
      <c r="AE134" s="375"/>
      <c r="AF134" s="442">
        <v>0</v>
      </c>
      <c r="AG134" s="443"/>
      <c r="AH134" s="430"/>
      <c r="AI134" s="431"/>
      <c r="AJ134" s="375"/>
      <c r="AK134" s="442">
        <v>0</v>
      </c>
      <c r="AL134" s="443"/>
      <c r="AM134" s="430"/>
      <c r="AN134" s="431"/>
      <c r="AO134" s="375"/>
      <c r="AP134" s="442">
        <v>0</v>
      </c>
      <c r="AQ134" s="443"/>
      <c r="AR134" s="430"/>
      <c r="AS134" s="431"/>
      <c r="AT134" s="375"/>
      <c r="AU134" s="442">
        <v>0</v>
      </c>
      <c r="AV134" s="443"/>
      <c r="AW134" s="430"/>
      <c r="AX134" s="431"/>
      <c r="AY134" s="375"/>
      <c r="AZ134" s="442">
        <v>0</v>
      </c>
      <c r="BA134" s="443"/>
      <c r="BB134" s="430"/>
      <c r="BC134" s="431"/>
      <c r="BD134" s="375"/>
      <c r="BE134" s="442">
        <v>0</v>
      </c>
      <c r="BF134" s="443"/>
      <c r="BG134" s="430"/>
      <c r="BH134" s="431"/>
      <c r="BI134" s="375"/>
      <c r="BJ134" s="442">
        <v>0</v>
      </c>
      <c r="BK134" s="443"/>
      <c r="BL134" s="430"/>
      <c r="BM134" s="431"/>
      <c r="BN134" s="375"/>
      <c r="BO134" s="442">
        <v>0</v>
      </c>
      <c r="BP134" s="443"/>
      <c r="BQ134" s="430"/>
      <c r="BR134" s="431"/>
      <c r="BS134" s="444"/>
      <c r="BT134" s="442">
        <f>SUM(L134:BO134)</f>
        <v>0</v>
      </c>
      <c r="BU134" s="443"/>
      <c r="BV134" s="430"/>
      <c r="BW134" s="8"/>
      <c r="BX134" s="9"/>
      <c r="BY134" s="9"/>
    </row>
    <row r="135" spans="4:77" ht="12.75" customHeight="1" x14ac:dyDescent="0.35">
      <c r="D135" s="8"/>
      <c r="E135" s="357"/>
      <c r="G135" s="430"/>
      <c r="H135" s="430"/>
      <c r="I135" s="430"/>
      <c r="J135" s="431"/>
      <c r="K135" s="430"/>
      <c r="L135" s="430"/>
      <c r="M135" s="430"/>
      <c r="N135" s="430"/>
      <c r="O135" s="431"/>
      <c r="P135" s="430"/>
      <c r="Q135" s="430"/>
      <c r="R135" s="430"/>
      <c r="S135" s="430"/>
      <c r="T135" s="431"/>
      <c r="U135" s="430"/>
      <c r="V135" s="430"/>
      <c r="W135" s="430"/>
      <c r="X135" s="430"/>
      <c r="Y135" s="431"/>
      <c r="Z135" s="430"/>
      <c r="AA135" s="430"/>
      <c r="AB135" s="430"/>
      <c r="AC135" s="430"/>
      <c r="AD135" s="431"/>
      <c r="AE135" s="430"/>
      <c r="AF135" s="430"/>
      <c r="AG135" s="430"/>
      <c r="AH135" s="430"/>
      <c r="AI135" s="431"/>
      <c r="AJ135" s="430"/>
      <c r="AK135" s="430"/>
      <c r="AL135" s="430"/>
      <c r="AM135" s="430"/>
      <c r="AN135" s="431"/>
      <c r="AO135" s="430"/>
      <c r="AP135" s="430"/>
      <c r="AQ135" s="430"/>
      <c r="AR135" s="430"/>
      <c r="AS135" s="431"/>
      <c r="AT135" s="430"/>
      <c r="AU135" s="430"/>
      <c r="AV135" s="430"/>
      <c r="AW135" s="430"/>
      <c r="AX135" s="431"/>
      <c r="AY135" s="430"/>
      <c r="AZ135" s="430"/>
      <c r="BA135" s="430"/>
      <c r="BB135" s="430"/>
      <c r="BC135" s="431"/>
      <c r="BD135" s="430"/>
      <c r="BE135" s="430"/>
      <c r="BF135" s="430"/>
      <c r="BG135" s="430"/>
      <c r="BH135" s="431"/>
      <c r="BI135" s="430"/>
      <c r="BJ135" s="430"/>
      <c r="BK135" s="430"/>
      <c r="BL135" s="430"/>
      <c r="BM135" s="431"/>
      <c r="BN135" s="430"/>
      <c r="BO135" s="430"/>
      <c r="BP135" s="430"/>
      <c r="BQ135" s="430"/>
      <c r="BR135" s="431"/>
      <c r="BS135" s="430"/>
      <c r="BT135" s="430"/>
      <c r="BU135" s="430"/>
      <c r="BV135" s="430"/>
      <c r="BW135" s="8"/>
      <c r="BX135" s="9"/>
      <c r="BY135" s="9"/>
    </row>
    <row r="136" spans="4:77" s="9" customFormat="1" x14ac:dyDescent="0.35">
      <c r="D136" s="57" t="s">
        <v>426</v>
      </c>
      <c r="E136" s="109"/>
      <c r="G136" s="425">
        <f>SUM(G137:G137)</f>
        <v>0</v>
      </c>
      <c r="H136" s="425"/>
      <c r="I136" s="425"/>
      <c r="J136" s="426"/>
      <c r="K136" s="425"/>
      <c r="L136" s="425">
        <f>SUM(L137:L137)</f>
        <v>670166</v>
      </c>
      <c r="M136" s="425"/>
      <c r="N136" s="425"/>
      <c r="O136" s="426"/>
      <c r="P136" s="425"/>
      <c r="Q136" s="425">
        <f>SUM(Q137:Q137)</f>
        <v>432240</v>
      </c>
      <c r="R136" s="425"/>
      <c r="S136" s="425"/>
      <c r="T136" s="426"/>
      <c r="U136" s="425"/>
      <c r="V136" s="425">
        <f>SUM(V137:V137)</f>
        <v>548855</v>
      </c>
      <c r="W136" s="425"/>
      <c r="X136" s="425"/>
      <c r="Y136" s="426"/>
      <c r="Z136" s="425"/>
      <c r="AA136" s="425">
        <f>SUM(AA137:AA137)</f>
        <v>0</v>
      </c>
      <c r="AB136" s="425"/>
      <c r="AC136" s="425"/>
      <c r="AD136" s="426"/>
      <c r="AE136" s="425"/>
      <c r="AF136" s="425">
        <f>SUM(AF137:AF137)</f>
        <v>0</v>
      </c>
      <c r="AG136" s="425"/>
      <c r="AH136" s="425"/>
      <c r="AI136" s="426"/>
      <c r="AJ136" s="425"/>
      <c r="AK136" s="425">
        <f>SUM(AK137:AK137)</f>
        <v>0</v>
      </c>
      <c r="AL136" s="425"/>
      <c r="AM136" s="425"/>
      <c r="AN136" s="426"/>
      <c r="AO136" s="425"/>
      <c r="AP136" s="425">
        <f>SUM(AP137:AP137)</f>
        <v>0</v>
      </c>
      <c r="AQ136" s="425"/>
      <c r="AR136" s="425"/>
      <c r="AS136" s="426"/>
      <c r="AT136" s="425"/>
      <c r="AU136" s="425">
        <f>SUM(AU137:AU137)</f>
        <v>0</v>
      </c>
      <c r="AV136" s="425"/>
      <c r="AW136" s="425"/>
      <c r="AX136" s="426"/>
      <c r="AY136" s="425"/>
      <c r="AZ136" s="425">
        <f>SUM(AZ137:AZ137)</f>
        <v>0</v>
      </c>
      <c r="BA136" s="425"/>
      <c r="BB136" s="425"/>
      <c r="BC136" s="426"/>
      <c r="BD136" s="425"/>
      <c r="BE136" s="425">
        <f>SUM(BE137:BE137)</f>
        <v>0</v>
      </c>
      <c r="BF136" s="425"/>
      <c r="BG136" s="425"/>
      <c r="BH136" s="426"/>
      <c r="BI136" s="425"/>
      <c r="BJ136" s="425">
        <f>SUM(BJ137:BJ137)</f>
        <v>0</v>
      </c>
      <c r="BK136" s="425"/>
      <c r="BL136" s="425"/>
      <c r="BM136" s="426"/>
      <c r="BN136" s="425"/>
      <c r="BO136" s="425">
        <f>SUM(BO137:BO137)</f>
        <v>0</v>
      </c>
      <c r="BP136" s="425"/>
      <c r="BQ136" s="425"/>
      <c r="BR136" s="426"/>
      <c r="BS136" s="425"/>
      <c r="BT136" s="425">
        <f>SUM(BT137:BT137)</f>
        <v>1651261</v>
      </c>
      <c r="BU136" s="425"/>
      <c r="BV136" s="425"/>
      <c r="BW136" s="57"/>
    </row>
    <row r="137" spans="4:77" x14ac:dyDescent="0.35">
      <c r="D137" s="446" t="s">
        <v>328</v>
      </c>
      <c r="E137" s="357"/>
      <c r="F137" s="435"/>
      <c r="G137" s="439">
        <f>G140+G143+G146+G149+G155+G158+G161+G164+G167+G170+G173+G176+G179+G182+G185+G188+G191+G194+G197+G200+G203+G206+G209+G212+G218+G152+G215</f>
        <v>0</v>
      </c>
      <c r="H137" s="437"/>
      <c r="I137" s="430"/>
      <c r="J137" s="431"/>
      <c r="K137" s="438"/>
      <c r="L137" s="439">
        <f>L140+L143+L146+L149+L155+L158+L161+L164+L167+L170+L173+L176+L179+L182+L185+L188+L191+L194+L197+L200+L203+L206+L209+L212+L218+L152+L215</f>
        <v>670166</v>
      </c>
      <c r="M137" s="437"/>
      <c r="N137" s="430"/>
      <c r="O137" s="431"/>
      <c r="P137" s="438"/>
      <c r="Q137" s="439">
        <f>Q140+Q143+Q146+Q149+Q155+Q158+Q161+Q164+Q167+Q170+Q173+Q176+Q179+Q182+Q185+Q188+Q191+Q194+Q197+Q200+Q203+Q206+Q209+Q212+Q218+Q152+Q215</f>
        <v>432240</v>
      </c>
      <c r="R137" s="437"/>
      <c r="S137" s="430"/>
      <c r="T137" s="431"/>
      <c r="U137" s="438"/>
      <c r="V137" s="439">
        <f>V140+V143+V146+V149+V155+V158+V161+V164+V167+V170+V173+V176+V179+V182+V185+V188+V191+V194+V197+V200+V203+V206+V209+V212+V218+V152+V215</f>
        <v>548855</v>
      </c>
      <c r="W137" s="437"/>
      <c r="X137" s="430"/>
      <c r="Y137" s="431"/>
      <c r="Z137" s="438"/>
      <c r="AA137" s="439">
        <f>AA140+AA143+AA146+AA149+AA155+AA158+AA161+AA164+AA167+AA170+AA173+AA176+AA179+AA182+AA185+AA188+AA191+AA194+AA197+AA200+AA203+AA206+AA209+AA212+AA218+AA152+AA215</f>
        <v>0</v>
      </c>
      <c r="AB137" s="437"/>
      <c r="AC137" s="430"/>
      <c r="AD137" s="431"/>
      <c r="AE137" s="438"/>
      <c r="AF137" s="439">
        <f>AF140+AF143+AF146+AF149+AF155+AF158+AF161+AF164+AF167+AF170+AF173+AF176+AF179+AF182+AF185+AF188+AF191+AF194+AF197+AF200+AF203+AF206+AF209+AF212+AF218+AF152+AF215</f>
        <v>0</v>
      </c>
      <c r="AG137" s="437"/>
      <c r="AH137" s="430"/>
      <c r="AI137" s="431"/>
      <c r="AJ137" s="438"/>
      <c r="AK137" s="439">
        <f>AK140+AK143+AK146+AK149+AK155+AK158+AK161+AK164+AK167+AK170+AK173+AK176+AK179+AK182+AK185+AK188+AK191+AK194+AK197+AK200+AK203+AK206+AK209+AK212+AK218+AK152+AK215</f>
        <v>0</v>
      </c>
      <c r="AL137" s="437"/>
      <c r="AM137" s="430"/>
      <c r="AN137" s="431"/>
      <c r="AO137" s="438"/>
      <c r="AP137" s="439">
        <f>AP140+AP143+AP146+AP149+AP155+AP158+AP161+AP164+AP167+AP170+AP173+AP176+AP179+AP182+AP185+AP188+AP191+AP194+AP197+AP200+AP203+AP206+AP209+AP212+AP218+AP152+AP215</f>
        <v>0</v>
      </c>
      <c r="AQ137" s="437"/>
      <c r="AR137" s="430"/>
      <c r="AS137" s="431"/>
      <c r="AT137" s="438"/>
      <c r="AU137" s="439">
        <f>AU140+AU143+AU146+AU149+AU155+AU158+AU161+AU164+AU167+AU170+AU173+AU176+AU179+AU182+AU185+AU188+AU191+AU194+AU197+AU200+AU203+AU206+AU209+AU212+AU218+AU152+AU215</f>
        <v>0</v>
      </c>
      <c r="AV137" s="437"/>
      <c r="AW137" s="430"/>
      <c r="AX137" s="431"/>
      <c r="AY137" s="438"/>
      <c r="AZ137" s="439">
        <f>AZ140+AZ143+AZ146+AZ149+AZ155+AZ158+AZ161+AZ164+AZ167+AZ170+AZ173+AZ176+AZ179+AZ182+AZ185+AZ188+AZ191+AZ194+AZ197+AZ200+AZ203+AZ206+AZ209+AZ212+AZ218+AZ152+AZ215</f>
        <v>0</v>
      </c>
      <c r="BA137" s="437"/>
      <c r="BB137" s="430"/>
      <c r="BC137" s="431"/>
      <c r="BD137" s="438"/>
      <c r="BE137" s="439">
        <f>BE140+BE143+BE146+BE149+BE155+BE158+BE161+BE164+BE167+BE170+BE173+BE176+BE179+BE182+BE185+BE188+BE191+BE194+BE197+BE200+BE203+BE206+BE209+BE212+BE218+BE152+BE215</f>
        <v>0</v>
      </c>
      <c r="BF137" s="437"/>
      <c r="BG137" s="430"/>
      <c r="BH137" s="431"/>
      <c r="BI137" s="438"/>
      <c r="BJ137" s="439">
        <f>BJ140+BJ143+BJ146+BJ149+BJ155+BJ158+BJ161+BJ164+BJ167+BJ170+BJ173+BJ176+BJ179+BJ182+BJ185+BJ188+BJ191+BJ194+BJ197+BJ200+BJ203+BJ206+BJ209+BJ212+BJ218+BJ152+BJ215</f>
        <v>0</v>
      </c>
      <c r="BK137" s="437"/>
      <c r="BL137" s="430"/>
      <c r="BM137" s="431"/>
      <c r="BN137" s="438"/>
      <c r="BO137" s="439">
        <f>BO140+BO143+BO146+BO149+BO155+BO158+BO161+BO164+BO167+BO170+BO173+BO176+BO179+BO182+BO185+BO188+BO191+BO194+BO197+BO200+BO203+BO206+BO209+BO212+BO218+BO152+BO215</f>
        <v>0</v>
      </c>
      <c r="BP137" s="437"/>
      <c r="BQ137" s="430"/>
      <c r="BR137" s="431"/>
      <c r="BS137" s="438"/>
      <c r="BT137" s="439">
        <f>BT140+BT143+BT146+BT149+BT155+BT158+BT161+BT164+BT167+BT170+BT173+BT176+BT179+BT182+BT185+BT188+BT191+BT194+BT197+BT200+BT203+BT206+BT209+BT212+BT218+BT152+BT215</f>
        <v>1651261</v>
      </c>
      <c r="BU137" s="437"/>
      <c r="BV137" s="430"/>
      <c r="BW137" s="8"/>
      <c r="BX137" s="9"/>
      <c r="BY137" s="9"/>
    </row>
    <row r="138" spans="4:77" x14ac:dyDescent="0.35">
      <c r="D138" s="446"/>
      <c r="E138" s="357"/>
      <c r="G138" s="430"/>
      <c r="H138" s="430"/>
      <c r="I138" s="430"/>
      <c r="J138" s="431"/>
      <c r="K138" s="430"/>
      <c r="L138" s="430"/>
      <c r="M138" s="430"/>
      <c r="N138" s="430"/>
      <c r="O138" s="431"/>
      <c r="P138" s="430"/>
      <c r="Q138" s="430"/>
      <c r="R138" s="430"/>
      <c r="S138" s="430"/>
      <c r="T138" s="431"/>
      <c r="U138" s="430"/>
      <c r="V138" s="430"/>
      <c r="W138" s="430"/>
      <c r="X138" s="430"/>
      <c r="Y138" s="431"/>
      <c r="Z138" s="430"/>
      <c r="AA138" s="430"/>
      <c r="AB138" s="430"/>
      <c r="AC138" s="430"/>
      <c r="AD138" s="431"/>
      <c r="AE138" s="430"/>
      <c r="AF138" s="430"/>
      <c r="AG138" s="430"/>
      <c r="AH138" s="430"/>
      <c r="AI138" s="431"/>
      <c r="AJ138" s="430"/>
      <c r="AK138" s="430"/>
      <c r="AL138" s="430"/>
      <c r="AM138" s="430"/>
      <c r="AN138" s="431"/>
      <c r="AO138" s="430"/>
      <c r="AP138" s="430"/>
      <c r="AQ138" s="430"/>
      <c r="AR138" s="430"/>
      <c r="AS138" s="431"/>
      <c r="AT138" s="430"/>
      <c r="AU138" s="430"/>
      <c r="AV138" s="430"/>
      <c r="AW138" s="430"/>
      <c r="AX138" s="431"/>
      <c r="AY138" s="430"/>
      <c r="AZ138" s="430"/>
      <c r="BA138" s="430"/>
      <c r="BB138" s="430"/>
      <c r="BC138" s="431"/>
      <c r="BD138" s="430"/>
      <c r="BE138" s="430"/>
      <c r="BF138" s="430"/>
      <c r="BG138" s="430"/>
      <c r="BH138" s="431"/>
      <c r="BI138" s="430"/>
      <c r="BJ138" s="430"/>
      <c r="BK138" s="430"/>
      <c r="BL138" s="430"/>
      <c r="BM138" s="431"/>
      <c r="BN138" s="430"/>
      <c r="BO138" s="430"/>
      <c r="BP138" s="430"/>
      <c r="BQ138" s="430"/>
      <c r="BR138" s="431"/>
      <c r="BS138" s="430"/>
      <c r="BT138" s="430"/>
      <c r="BU138" s="430"/>
      <c r="BV138" s="430"/>
      <c r="BW138" s="8"/>
      <c r="BX138" s="9"/>
      <c r="BY138" s="9"/>
    </row>
    <row r="139" spans="4:77" hidden="1" x14ac:dyDescent="0.35">
      <c r="D139" s="446" t="s">
        <v>406</v>
      </c>
      <c r="E139" s="357"/>
      <c r="G139" s="430">
        <f>SUM(G140:G140)</f>
        <v>0</v>
      </c>
      <c r="H139" s="430"/>
      <c r="I139" s="430"/>
      <c r="J139" s="431"/>
      <c r="K139" s="430"/>
      <c r="L139" s="430">
        <f>SUM(L140:L140)</f>
        <v>0</v>
      </c>
      <c r="M139" s="430"/>
      <c r="N139" s="430"/>
      <c r="O139" s="431"/>
      <c r="P139" s="430"/>
      <c r="Q139" s="430">
        <f>SUM(Q140:Q140)</f>
        <v>0</v>
      </c>
      <c r="R139" s="430"/>
      <c r="S139" s="430"/>
      <c r="T139" s="431"/>
      <c r="U139" s="430"/>
      <c r="V139" s="430">
        <f>SUM(V140:V140)</f>
        <v>0</v>
      </c>
      <c r="W139" s="430"/>
      <c r="X139" s="430"/>
      <c r="Y139" s="431"/>
      <c r="Z139" s="430"/>
      <c r="AA139" s="430">
        <f>SUM(AA140:AA140)</f>
        <v>0</v>
      </c>
      <c r="AB139" s="430"/>
      <c r="AC139" s="430"/>
      <c r="AD139" s="431"/>
      <c r="AE139" s="430"/>
      <c r="AF139" s="430">
        <f>SUM(AF140:AF140)</f>
        <v>0</v>
      </c>
      <c r="AG139" s="430"/>
      <c r="AH139" s="430"/>
      <c r="AI139" s="431"/>
      <c r="AJ139" s="430"/>
      <c r="AK139" s="430">
        <f>SUM(AK140:AK140)</f>
        <v>0</v>
      </c>
      <c r="AL139" s="430"/>
      <c r="AM139" s="430"/>
      <c r="AN139" s="431"/>
      <c r="AO139" s="430"/>
      <c r="AP139" s="430">
        <f>SUM(AP140:AP140)</f>
        <v>0</v>
      </c>
      <c r="AQ139" s="430"/>
      <c r="AR139" s="430"/>
      <c r="AS139" s="431"/>
      <c r="AT139" s="430"/>
      <c r="AU139" s="430">
        <f>SUM(AU140:AU140)</f>
        <v>0</v>
      </c>
      <c r="AV139" s="430"/>
      <c r="AW139" s="430"/>
      <c r="AX139" s="431"/>
      <c r="AY139" s="430"/>
      <c r="AZ139" s="430">
        <f>SUM(AZ140:AZ140)</f>
        <v>0</v>
      </c>
      <c r="BA139" s="430"/>
      <c r="BB139" s="430"/>
      <c r="BC139" s="431"/>
      <c r="BD139" s="430"/>
      <c r="BE139" s="430">
        <f>SUM(BE140:BE140)</f>
        <v>0</v>
      </c>
      <c r="BF139" s="430"/>
      <c r="BG139" s="430"/>
      <c r="BH139" s="431"/>
      <c r="BI139" s="430"/>
      <c r="BJ139" s="430">
        <f>SUM(BJ140:BJ140)</f>
        <v>0</v>
      </c>
      <c r="BK139" s="430"/>
      <c r="BL139" s="430"/>
      <c r="BM139" s="431"/>
      <c r="BN139" s="430"/>
      <c r="BO139" s="430">
        <f>SUM(BO140:BO140)</f>
        <v>0</v>
      </c>
      <c r="BP139" s="430"/>
      <c r="BQ139" s="430"/>
      <c r="BR139" s="431"/>
      <c r="BS139" s="430"/>
      <c r="BT139" s="430">
        <f>SUM(BT140:BT140)</f>
        <v>0</v>
      </c>
      <c r="BU139" s="430"/>
      <c r="BV139" s="430"/>
      <c r="BW139" s="8"/>
      <c r="BX139" s="9"/>
      <c r="BY139" s="9"/>
    </row>
    <row r="140" spans="4:77" hidden="1" x14ac:dyDescent="0.35">
      <c r="D140" s="446" t="s">
        <v>328</v>
      </c>
      <c r="E140" s="357"/>
      <c r="F140" s="435"/>
      <c r="G140" s="439">
        <v>0</v>
      </c>
      <c r="H140" s="437"/>
      <c r="I140" s="430"/>
      <c r="J140" s="431"/>
      <c r="K140" s="438"/>
      <c r="L140" s="439">
        <v>0</v>
      </c>
      <c r="M140" s="437"/>
      <c r="N140" s="430"/>
      <c r="O140" s="431"/>
      <c r="P140" s="438"/>
      <c r="Q140" s="439">
        <v>0</v>
      </c>
      <c r="R140" s="437"/>
      <c r="S140" s="430"/>
      <c r="T140" s="431"/>
      <c r="U140" s="438"/>
      <c r="V140" s="439">
        <v>0</v>
      </c>
      <c r="W140" s="437"/>
      <c r="X140" s="430"/>
      <c r="Y140" s="431"/>
      <c r="Z140" s="438"/>
      <c r="AA140" s="439">
        <v>0</v>
      </c>
      <c r="AB140" s="437"/>
      <c r="AC140" s="430"/>
      <c r="AD140" s="431"/>
      <c r="AE140" s="438"/>
      <c r="AF140" s="439">
        <v>0</v>
      </c>
      <c r="AG140" s="437"/>
      <c r="AH140" s="430"/>
      <c r="AI140" s="431"/>
      <c r="AJ140" s="438"/>
      <c r="AK140" s="439">
        <v>0</v>
      </c>
      <c r="AL140" s="437"/>
      <c r="AM140" s="430"/>
      <c r="AN140" s="431"/>
      <c r="AO140" s="438"/>
      <c r="AP140" s="439">
        <v>0</v>
      </c>
      <c r="AQ140" s="437"/>
      <c r="AR140" s="430"/>
      <c r="AS140" s="431"/>
      <c r="AT140" s="438"/>
      <c r="AU140" s="439">
        <v>0</v>
      </c>
      <c r="AV140" s="437"/>
      <c r="AW140" s="430"/>
      <c r="AX140" s="431"/>
      <c r="AY140" s="438"/>
      <c r="AZ140" s="439">
        <v>0</v>
      </c>
      <c r="BA140" s="437"/>
      <c r="BB140" s="430"/>
      <c r="BC140" s="431"/>
      <c r="BD140" s="438"/>
      <c r="BE140" s="439">
        <v>0</v>
      </c>
      <c r="BF140" s="437"/>
      <c r="BG140" s="430"/>
      <c r="BH140" s="431"/>
      <c r="BI140" s="438"/>
      <c r="BJ140" s="439">
        <v>0</v>
      </c>
      <c r="BK140" s="437"/>
      <c r="BL140" s="430"/>
      <c r="BM140" s="431"/>
      <c r="BN140" s="438"/>
      <c r="BO140" s="439">
        <v>0</v>
      </c>
      <c r="BP140" s="437"/>
      <c r="BQ140" s="430"/>
      <c r="BR140" s="431"/>
      <c r="BS140" s="438"/>
      <c r="BT140" s="439">
        <f>SUM(L140:BO140)</f>
        <v>0</v>
      </c>
      <c r="BU140" s="437"/>
      <c r="BV140" s="430"/>
      <c r="BW140" s="8"/>
      <c r="BX140" s="9"/>
      <c r="BY140" s="9"/>
    </row>
    <row r="141" spans="4:77" hidden="1" x14ac:dyDescent="0.35">
      <c r="D141" s="446"/>
      <c r="E141" s="357"/>
      <c r="G141" s="430"/>
      <c r="H141" s="430"/>
      <c r="I141" s="430"/>
      <c r="J141" s="431"/>
      <c r="K141" s="430"/>
      <c r="L141" s="430"/>
      <c r="M141" s="430"/>
      <c r="N141" s="430"/>
      <c r="O141" s="431"/>
      <c r="P141" s="430"/>
      <c r="Q141" s="430"/>
      <c r="R141" s="430"/>
      <c r="S141" s="430"/>
      <c r="T141" s="431"/>
      <c r="U141" s="430"/>
      <c r="V141" s="430"/>
      <c r="W141" s="430"/>
      <c r="X141" s="430"/>
      <c r="Y141" s="431"/>
      <c r="Z141" s="430"/>
      <c r="AA141" s="430"/>
      <c r="AB141" s="430"/>
      <c r="AC141" s="430"/>
      <c r="AD141" s="431"/>
      <c r="AE141" s="430"/>
      <c r="AF141" s="430"/>
      <c r="AG141" s="430"/>
      <c r="AH141" s="430"/>
      <c r="AI141" s="431"/>
      <c r="AJ141" s="430"/>
      <c r="AK141" s="430"/>
      <c r="AL141" s="430"/>
      <c r="AM141" s="430"/>
      <c r="AN141" s="431"/>
      <c r="AO141" s="430"/>
      <c r="AP141" s="430"/>
      <c r="AQ141" s="430"/>
      <c r="AR141" s="430"/>
      <c r="AS141" s="431"/>
      <c r="AT141" s="430"/>
      <c r="AU141" s="430"/>
      <c r="AV141" s="430"/>
      <c r="AW141" s="430"/>
      <c r="AX141" s="431"/>
      <c r="AY141" s="430"/>
      <c r="AZ141" s="430"/>
      <c r="BA141" s="430"/>
      <c r="BB141" s="430"/>
      <c r="BC141" s="431"/>
      <c r="BD141" s="430"/>
      <c r="BE141" s="430"/>
      <c r="BF141" s="430"/>
      <c r="BG141" s="430"/>
      <c r="BH141" s="431"/>
      <c r="BI141" s="430"/>
      <c r="BJ141" s="430"/>
      <c r="BK141" s="430"/>
      <c r="BL141" s="430"/>
      <c r="BM141" s="431"/>
      <c r="BN141" s="430"/>
      <c r="BO141" s="430"/>
      <c r="BP141" s="430"/>
      <c r="BQ141" s="430"/>
      <c r="BR141" s="431"/>
      <c r="BS141" s="430"/>
      <c r="BT141" s="430"/>
      <c r="BU141" s="430"/>
      <c r="BV141" s="430"/>
      <c r="BW141" s="8"/>
      <c r="BX141" s="9"/>
      <c r="BY141" s="9"/>
    </row>
    <row r="142" spans="4:77" hidden="1" x14ac:dyDescent="0.35">
      <c r="D142" s="446" t="s">
        <v>334</v>
      </c>
      <c r="E142" s="357"/>
      <c r="G142" s="430">
        <f>SUM(G143:G143)</f>
        <v>0</v>
      </c>
      <c r="H142" s="430"/>
      <c r="I142" s="430"/>
      <c r="J142" s="431"/>
      <c r="K142" s="430"/>
      <c r="L142" s="430">
        <f>SUM(L143:L143)</f>
        <v>0</v>
      </c>
      <c r="M142" s="430"/>
      <c r="N142" s="430"/>
      <c r="O142" s="431"/>
      <c r="P142" s="430"/>
      <c r="Q142" s="430">
        <f>SUM(Q143:Q143)</f>
        <v>0</v>
      </c>
      <c r="R142" s="430"/>
      <c r="S142" s="430"/>
      <c r="T142" s="431"/>
      <c r="U142" s="430"/>
      <c r="V142" s="430">
        <f>SUM(V143:V143)</f>
        <v>0</v>
      </c>
      <c r="W142" s="430"/>
      <c r="X142" s="430"/>
      <c r="Y142" s="431"/>
      <c r="Z142" s="430"/>
      <c r="AA142" s="430">
        <f>SUM(AA143:AA143)</f>
        <v>0</v>
      </c>
      <c r="AB142" s="430"/>
      <c r="AC142" s="430"/>
      <c r="AD142" s="431"/>
      <c r="AE142" s="430"/>
      <c r="AF142" s="430">
        <f>SUM(AF143:AF143)</f>
        <v>0</v>
      </c>
      <c r="AG142" s="430"/>
      <c r="AH142" s="430"/>
      <c r="AI142" s="431"/>
      <c r="AJ142" s="430"/>
      <c r="AK142" s="430">
        <f>SUM(AK143:AK143)</f>
        <v>0</v>
      </c>
      <c r="AL142" s="430"/>
      <c r="AM142" s="430"/>
      <c r="AN142" s="431"/>
      <c r="AO142" s="430"/>
      <c r="AP142" s="430">
        <f>SUM(AP143:AP143)</f>
        <v>0</v>
      </c>
      <c r="AQ142" s="430"/>
      <c r="AR142" s="430"/>
      <c r="AS142" s="431"/>
      <c r="AT142" s="430"/>
      <c r="AU142" s="430">
        <f>SUM(AU143:AU143)</f>
        <v>0</v>
      </c>
      <c r="AV142" s="430"/>
      <c r="AW142" s="430"/>
      <c r="AX142" s="431"/>
      <c r="AY142" s="430"/>
      <c r="AZ142" s="430">
        <f>SUM(AZ143:AZ143)</f>
        <v>0</v>
      </c>
      <c r="BA142" s="430"/>
      <c r="BB142" s="430"/>
      <c r="BC142" s="431"/>
      <c r="BD142" s="430"/>
      <c r="BE142" s="430">
        <f>SUM(BE143:BE143)</f>
        <v>0</v>
      </c>
      <c r="BF142" s="430"/>
      <c r="BG142" s="430"/>
      <c r="BH142" s="431"/>
      <c r="BI142" s="430"/>
      <c r="BJ142" s="430">
        <f>SUM(BJ143:BJ143)</f>
        <v>0</v>
      </c>
      <c r="BK142" s="430"/>
      <c r="BL142" s="430"/>
      <c r="BM142" s="431"/>
      <c r="BN142" s="430"/>
      <c r="BO142" s="430">
        <f>SUM(BO143:BO143)</f>
        <v>0</v>
      </c>
      <c r="BP142" s="430"/>
      <c r="BQ142" s="430"/>
      <c r="BR142" s="431"/>
      <c r="BS142" s="430"/>
      <c r="BT142" s="430">
        <f>SUM(BT143:BT143)</f>
        <v>0</v>
      </c>
      <c r="BU142" s="430"/>
      <c r="BV142" s="430"/>
      <c r="BW142" s="8"/>
      <c r="BX142" s="9"/>
      <c r="BY142" s="9"/>
    </row>
    <row r="143" spans="4:77" hidden="1" x14ac:dyDescent="0.35">
      <c r="D143" s="446" t="s">
        <v>328</v>
      </c>
      <c r="E143" s="357"/>
      <c r="F143" s="435"/>
      <c r="G143" s="439">
        <v>0</v>
      </c>
      <c r="H143" s="437"/>
      <c r="I143" s="430"/>
      <c r="J143" s="431"/>
      <c r="K143" s="438"/>
      <c r="L143" s="439">
        <v>0</v>
      </c>
      <c r="M143" s="437"/>
      <c r="N143" s="430"/>
      <c r="O143" s="431"/>
      <c r="P143" s="438"/>
      <c r="Q143" s="439">
        <v>0</v>
      </c>
      <c r="R143" s="437"/>
      <c r="S143" s="430"/>
      <c r="T143" s="431"/>
      <c r="U143" s="438"/>
      <c r="V143" s="439">
        <v>0</v>
      </c>
      <c r="W143" s="437"/>
      <c r="X143" s="430"/>
      <c r="Y143" s="431"/>
      <c r="Z143" s="438"/>
      <c r="AA143" s="439">
        <v>0</v>
      </c>
      <c r="AB143" s="437"/>
      <c r="AC143" s="430"/>
      <c r="AD143" s="431"/>
      <c r="AE143" s="438"/>
      <c r="AF143" s="439">
        <v>0</v>
      </c>
      <c r="AG143" s="437"/>
      <c r="AH143" s="430"/>
      <c r="AI143" s="431"/>
      <c r="AJ143" s="438"/>
      <c r="AK143" s="439">
        <v>0</v>
      </c>
      <c r="AL143" s="437"/>
      <c r="AM143" s="430"/>
      <c r="AN143" s="431"/>
      <c r="AO143" s="438"/>
      <c r="AP143" s="439">
        <v>0</v>
      </c>
      <c r="AQ143" s="437"/>
      <c r="AR143" s="430"/>
      <c r="AS143" s="431"/>
      <c r="AT143" s="438"/>
      <c r="AU143" s="439">
        <v>0</v>
      </c>
      <c r="AV143" s="437"/>
      <c r="AW143" s="430"/>
      <c r="AX143" s="431"/>
      <c r="AY143" s="438"/>
      <c r="AZ143" s="439">
        <v>0</v>
      </c>
      <c r="BA143" s="437"/>
      <c r="BB143" s="430"/>
      <c r="BC143" s="431"/>
      <c r="BD143" s="438"/>
      <c r="BE143" s="439">
        <v>0</v>
      </c>
      <c r="BF143" s="437"/>
      <c r="BG143" s="430"/>
      <c r="BH143" s="431"/>
      <c r="BI143" s="438"/>
      <c r="BJ143" s="439">
        <v>0</v>
      </c>
      <c r="BK143" s="437"/>
      <c r="BL143" s="430"/>
      <c r="BM143" s="431"/>
      <c r="BN143" s="438"/>
      <c r="BO143" s="439">
        <v>0</v>
      </c>
      <c r="BP143" s="437"/>
      <c r="BQ143" s="430"/>
      <c r="BR143" s="431"/>
      <c r="BS143" s="438"/>
      <c r="BT143" s="439">
        <f>SUM(L143:BO143)</f>
        <v>0</v>
      </c>
      <c r="BU143" s="437"/>
      <c r="BV143" s="430"/>
      <c r="BW143" s="8"/>
      <c r="BX143" s="9"/>
      <c r="BY143" s="9"/>
    </row>
    <row r="144" spans="4:77" hidden="1" x14ac:dyDescent="0.35">
      <c r="D144" s="446"/>
      <c r="E144" s="357"/>
      <c r="G144" s="430"/>
      <c r="H144" s="430"/>
      <c r="I144" s="430"/>
      <c r="J144" s="431"/>
      <c r="K144" s="430"/>
      <c r="L144" s="430"/>
      <c r="M144" s="430"/>
      <c r="N144" s="430"/>
      <c r="O144" s="431"/>
      <c r="P144" s="430"/>
      <c r="Q144" s="430"/>
      <c r="R144" s="430"/>
      <c r="S144" s="430"/>
      <c r="T144" s="431"/>
      <c r="U144" s="430"/>
      <c r="V144" s="430"/>
      <c r="W144" s="430"/>
      <c r="X144" s="430"/>
      <c r="Y144" s="431"/>
      <c r="Z144" s="430"/>
      <c r="AA144" s="430"/>
      <c r="AB144" s="430"/>
      <c r="AC144" s="430"/>
      <c r="AD144" s="431"/>
      <c r="AE144" s="430"/>
      <c r="AF144" s="430"/>
      <c r="AG144" s="430"/>
      <c r="AH144" s="430"/>
      <c r="AI144" s="431"/>
      <c r="AJ144" s="430"/>
      <c r="AK144" s="430"/>
      <c r="AL144" s="430"/>
      <c r="AM144" s="430"/>
      <c r="AN144" s="431"/>
      <c r="AO144" s="430"/>
      <c r="AP144" s="430"/>
      <c r="AQ144" s="430"/>
      <c r="AR144" s="430"/>
      <c r="AS144" s="431"/>
      <c r="AT144" s="430"/>
      <c r="AU144" s="430"/>
      <c r="AV144" s="430"/>
      <c r="AW144" s="430"/>
      <c r="AX144" s="431"/>
      <c r="AY144" s="430"/>
      <c r="AZ144" s="430"/>
      <c r="BA144" s="430"/>
      <c r="BB144" s="430"/>
      <c r="BC144" s="431"/>
      <c r="BD144" s="430"/>
      <c r="BE144" s="430"/>
      <c r="BF144" s="430"/>
      <c r="BG144" s="430"/>
      <c r="BH144" s="431"/>
      <c r="BI144" s="430"/>
      <c r="BJ144" s="430"/>
      <c r="BK144" s="430"/>
      <c r="BL144" s="430"/>
      <c r="BM144" s="431"/>
      <c r="BN144" s="430"/>
      <c r="BO144" s="430"/>
      <c r="BP144" s="430"/>
      <c r="BQ144" s="430"/>
      <c r="BR144" s="431"/>
      <c r="BS144" s="430"/>
      <c r="BT144" s="430"/>
      <c r="BU144" s="430"/>
      <c r="BV144" s="430"/>
      <c r="BW144" s="8"/>
      <c r="BX144" s="9"/>
      <c r="BY144" s="9"/>
    </row>
    <row r="145" spans="4:77" hidden="1" x14ac:dyDescent="0.35">
      <c r="D145" s="446" t="s">
        <v>335</v>
      </c>
      <c r="E145" s="357"/>
      <c r="G145" s="430">
        <f>SUM(G146:G146)</f>
        <v>0</v>
      </c>
      <c r="H145" s="430"/>
      <c r="I145" s="430"/>
      <c r="J145" s="431"/>
      <c r="K145" s="430"/>
      <c r="L145" s="430">
        <f>SUM(L146:L146)</f>
        <v>0</v>
      </c>
      <c r="M145" s="430"/>
      <c r="N145" s="430"/>
      <c r="O145" s="431"/>
      <c r="P145" s="430"/>
      <c r="Q145" s="430">
        <f>SUM(Q146:Q146)</f>
        <v>0</v>
      </c>
      <c r="R145" s="430"/>
      <c r="S145" s="430"/>
      <c r="T145" s="431"/>
      <c r="U145" s="430"/>
      <c r="V145" s="430">
        <f>SUM(V146:V146)</f>
        <v>0</v>
      </c>
      <c r="W145" s="430"/>
      <c r="X145" s="430"/>
      <c r="Y145" s="431"/>
      <c r="Z145" s="430"/>
      <c r="AA145" s="430">
        <f>SUM(AA146:AA146)</f>
        <v>0</v>
      </c>
      <c r="AB145" s="430"/>
      <c r="AC145" s="430"/>
      <c r="AD145" s="431"/>
      <c r="AE145" s="430"/>
      <c r="AF145" s="430">
        <f>SUM(AF146:AF146)</f>
        <v>0</v>
      </c>
      <c r="AG145" s="430"/>
      <c r="AH145" s="430"/>
      <c r="AI145" s="431"/>
      <c r="AJ145" s="430"/>
      <c r="AK145" s="430">
        <f>SUM(AK146:AK146)</f>
        <v>0</v>
      </c>
      <c r="AL145" s="430"/>
      <c r="AM145" s="430"/>
      <c r="AN145" s="431"/>
      <c r="AO145" s="430"/>
      <c r="AP145" s="430">
        <f>SUM(AP146:AP146)</f>
        <v>0</v>
      </c>
      <c r="AQ145" s="430"/>
      <c r="AR145" s="430"/>
      <c r="AS145" s="431"/>
      <c r="AT145" s="430"/>
      <c r="AU145" s="430">
        <f>SUM(AU146:AU146)</f>
        <v>0</v>
      </c>
      <c r="AV145" s="430"/>
      <c r="AW145" s="430"/>
      <c r="AX145" s="431"/>
      <c r="AY145" s="430"/>
      <c r="AZ145" s="430">
        <f>SUM(AZ146:AZ146)</f>
        <v>0</v>
      </c>
      <c r="BA145" s="430"/>
      <c r="BB145" s="430"/>
      <c r="BC145" s="431"/>
      <c r="BD145" s="430"/>
      <c r="BE145" s="430">
        <f>SUM(BE146:BE146)</f>
        <v>0</v>
      </c>
      <c r="BF145" s="430"/>
      <c r="BG145" s="430"/>
      <c r="BH145" s="431"/>
      <c r="BI145" s="430"/>
      <c r="BJ145" s="430">
        <f>SUM(BJ146:BJ146)</f>
        <v>0</v>
      </c>
      <c r="BK145" s="430"/>
      <c r="BL145" s="430"/>
      <c r="BM145" s="431"/>
      <c r="BN145" s="430"/>
      <c r="BO145" s="430">
        <f>SUM(BO146:BO146)</f>
        <v>0</v>
      </c>
      <c r="BP145" s="430"/>
      <c r="BQ145" s="430"/>
      <c r="BR145" s="431"/>
      <c r="BS145" s="430"/>
      <c r="BT145" s="430">
        <f>SUM(BT146:BT146)</f>
        <v>0</v>
      </c>
      <c r="BU145" s="430"/>
      <c r="BV145" s="430"/>
      <c r="BW145" s="8"/>
      <c r="BX145" s="9"/>
      <c r="BY145" s="9"/>
    </row>
    <row r="146" spans="4:77" hidden="1" x14ac:dyDescent="0.35">
      <c r="D146" s="446" t="s">
        <v>328</v>
      </c>
      <c r="E146" s="357"/>
      <c r="F146" s="435"/>
      <c r="G146" s="439">
        <v>0</v>
      </c>
      <c r="H146" s="437"/>
      <c r="I146" s="430"/>
      <c r="J146" s="431"/>
      <c r="K146" s="438"/>
      <c r="L146" s="439">
        <v>0</v>
      </c>
      <c r="M146" s="437"/>
      <c r="N146" s="430"/>
      <c r="O146" s="431"/>
      <c r="P146" s="438"/>
      <c r="Q146" s="439">
        <v>0</v>
      </c>
      <c r="R146" s="437"/>
      <c r="S146" s="430"/>
      <c r="T146" s="431"/>
      <c r="U146" s="438"/>
      <c r="V146" s="439">
        <v>0</v>
      </c>
      <c r="W146" s="437"/>
      <c r="X146" s="430"/>
      <c r="Y146" s="431"/>
      <c r="Z146" s="438"/>
      <c r="AA146" s="439">
        <v>0</v>
      </c>
      <c r="AB146" s="437"/>
      <c r="AC146" s="430"/>
      <c r="AD146" s="431"/>
      <c r="AE146" s="438"/>
      <c r="AF146" s="439">
        <v>0</v>
      </c>
      <c r="AG146" s="437"/>
      <c r="AH146" s="430"/>
      <c r="AI146" s="431"/>
      <c r="AJ146" s="438"/>
      <c r="AK146" s="439">
        <v>0</v>
      </c>
      <c r="AL146" s="437"/>
      <c r="AM146" s="430"/>
      <c r="AN146" s="431"/>
      <c r="AO146" s="438"/>
      <c r="AP146" s="439">
        <v>0</v>
      </c>
      <c r="AQ146" s="437"/>
      <c r="AR146" s="430"/>
      <c r="AS146" s="431"/>
      <c r="AT146" s="438"/>
      <c r="AU146" s="439">
        <v>0</v>
      </c>
      <c r="AV146" s="437"/>
      <c r="AW146" s="430"/>
      <c r="AX146" s="431"/>
      <c r="AY146" s="438"/>
      <c r="AZ146" s="439">
        <v>0</v>
      </c>
      <c r="BA146" s="437"/>
      <c r="BB146" s="430"/>
      <c r="BC146" s="431"/>
      <c r="BD146" s="438"/>
      <c r="BE146" s="439">
        <v>0</v>
      </c>
      <c r="BF146" s="437"/>
      <c r="BG146" s="430"/>
      <c r="BH146" s="431"/>
      <c r="BI146" s="438"/>
      <c r="BJ146" s="439">
        <v>0</v>
      </c>
      <c r="BK146" s="437"/>
      <c r="BL146" s="430"/>
      <c r="BM146" s="431"/>
      <c r="BN146" s="438"/>
      <c r="BO146" s="439">
        <v>0</v>
      </c>
      <c r="BP146" s="437"/>
      <c r="BQ146" s="430"/>
      <c r="BR146" s="431"/>
      <c r="BS146" s="438"/>
      <c r="BT146" s="439">
        <f>SUM(L146:BO146)</f>
        <v>0</v>
      </c>
      <c r="BU146" s="437"/>
      <c r="BV146" s="430"/>
      <c r="BW146" s="8"/>
      <c r="BX146" s="9"/>
      <c r="BY146" s="9"/>
    </row>
    <row r="147" spans="4:77" hidden="1" x14ac:dyDescent="0.35">
      <c r="D147" s="446"/>
      <c r="E147" s="357"/>
      <c r="G147" s="430"/>
      <c r="H147" s="430"/>
      <c r="I147" s="430"/>
      <c r="J147" s="431"/>
      <c r="K147" s="430"/>
      <c r="L147" s="430"/>
      <c r="M147" s="430"/>
      <c r="N147" s="430"/>
      <c r="O147" s="431"/>
      <c r="P147" s="430"/>
      <c r="Q147" s="430"/>
      <c r="R147" s="430"/>
      <c r="S147" s="430"/>
      <c r="T147" s="431"/>
      <c r="U147" s="430"/>
      <c r="V147" s="430"/>
      <c r="W147" s="430"/>
      <c r="X147" s="430"/>
      <c r="Y147" s="431"/>
      <c r="Z147" s="430"/>
      <c r="AA147" s="430"/>
      <c r="AB147" s="430"/>
      <c r="AC147" s="430"/>
      <c r="AD147" s="431"/>
      <c r="AE147" s="430"/>
      <c r="AF147" s="430"/>
      <c r="AG147" s="430"/>
      <c r="AH147" s="430"/>
      <c r="AI147" s="431"/>
      <c r="AJ147" s="430"/>
      <c r="AK147" s="430"/>
      <c r="AL147" s="430"/>
      <c r="AM147" s="430"/>
      <c r="AN147" s="431"/>
      <c r="AO147" s="430"/>
      <c r="AP147" s="430"/>
      <c r="AQ147" s="430"/>
      <c r="AR147" s="430"/>
      <c r="AS147" s="431"/>
      <c r="AT147" s="430"/>
      <c r="AU147" s="430"/>
      <c r="AV147" s="430"/>
      <c r="AW147" s="430"/>
      <c r="AX147" s="431"/>
      <c r="AY147" s="430"/>
      <c r="AZ147" s="430"/>
      <c r="BA147" s="430"/>
      <c r="BB147" s="430"/>
      <c r="BC147" s="431"/>
      <c r="BD147" s="430"/>
      <c r="BE147" s="430"/>
      <c r="BF147" s="430"/>
      <c r="BG147" s="430"/>
      <c r="BH147" s="431"/>
      <c r="BI147" s="430"/>
      <c r="BJ147" s="430"/>
      <c r="BK147" s="430"/>
      <c r="BL147" s="430"/>
      <c r="BM147" s="431"/>
      <c r="BN147" s="430"/>
      <c r="BO147" s="430"/>
      <c r="BP147" s="430"/>
      <c r="BQ147" s="430"/>
      <c r="BR147" s="431"/>
      <c r="BS147" s="430"/>
      <c r="BT147" s="430"/>
      <c r="BU147" s="430"/>
      <c r="BV147" s="430"/>
      <c r="BW147" s="8"/>
      <c r="BX147" s="9"/>
      <c r="BY147" s="9"/>
    </row>
    <row r="148" spans="4:77" hidden="1" x14ac:dyDescent="0.35">
      <c r="D148" s="446" t="s">
        <v>336</v>
      </c>
      <c r="E148" s="357"/>
      <c r="G148" s="430">
        <f>SUM(G149:G149)</f>
        <v>0</v>
      </c>
      <c r="H148" s="430"/>
      <c r="I148" s="430"/>
      <c r="J148" s="431"/>
      <c r="K148" s="430"/>
      <c r="L148" s="430">
        <f>SUM(L149:L149)</f>
        <v>0</v>
      </c>
      <c r="M148" s="430"/>
      <c r="N148" s="430"/>
      <c r="O148" s="431"/>
      <c r="P148" s="430"/>
      <c r="Q148" s="430">
        <f>SUM(Q149:Q149)</f>
        <v>0</v>
      </c>
      <c r="R148" s="430"/>
      <c r="S148" s="430"/>
      <c r="T148" s="431"/>
      <c r="U148" s="430"/>
      <c r="V148" s="430">
        <f>SUM(V149:V149)</f>
        <v>0</v>
      </c>
      <c r="W148" s="430"/>
      <c r="X148" s="430"/>
      <c r="Y148" s="431"/>
      <c r="Z148" s="430"/>
      <c r="AA148" s="430">
        <f>SUM(AA149:AA149)</f>
        <v>0</v>
      </c>
      <c r="AB148" s="430"/>
      <c r="AC148" s="430"/>
      <c r="AD148" s="431"/>
      <c r="AE148" s="430"/>
      <c r="AF148" s="430">
        <f>SUM(AF149:AF149)</f>
        <v>0</v>
      </c>
      <c r="AG148" s="430"/>
      <c r="AH148" s="430"/>
      <c r="AI148" s="431"/>
      <c r="AJ148" s="430"/>
      <c r="AK148" s="430">
        <f>SUM(AK149:AK149)</f>
        <v>0</v>
      </c>
      <c r="AL148" s="430"/>
      <c r="AM148" s="430"/>
      <c r="AN148" s="431"/>
      <c r="AO148" s="430"/>
      <c r="AP148" s="430">
        <f>SUM(AP149:AP149)</f>
        <v>0</v>
      </c>
      <c r="AQ148" s="430"/>
      <c r="AR148" s="430"/>
      <c r="AS148" s="431"/>
      <c r="AT148" s="430"/>
      <c r="AU148" s="430">
        <f>SUM(AU149:AU149)</f>
        <v>0</v>
      </c>
      <c r="AV148" s="430"/>
      <c r="AW148" s="430"/>
      <c r="AX148" s="431"/>
      <c r="AY148" s="430"/>
      <c r="AZ148" s="430">
        <f>SUM(AZ149:AZ149)</f>
        <v>0</v>
      </c>
      <c r="BA148" s="430"/>
      <c r="BB148" s="430"/>
      <c r="BC148" s="431"/>
      <c r="BD148" s="430"/>
      <c r="BE148" s="430">
        <f>SUM(BE149:BE149)</f>
        <v>0</v>
      </c>
      <c r="BF148" s="430"/>
      <c r="BG148" s="430"/>
      <c r="BH148" s="431"/>
      <c r="BI148" s="430"/>
      <c r="BJ148" s="430">
        <f>SUM(BJ149:BJ149)</f>
        <v>0</v>
      </c>
      <c r="BK148" s="430"/>
      <c r="BL148" s="430"/>
      <c r="BM148" s="431"/>
      <c r="BN148" s="430"/>
      <c r="BO148" s="430">
        <f>SUM(BO149:BO149)</f>
        <v>0</v>
      </c>
      <c r="BP148" s="430"/>
      <c r="BQ148" s="430"/>
      <c r="BR148" s="431"/>
      <c r="BS148" s="430"/>
      <c r="BT148" s="430">
        <f>SUM(BT149:BT149)</f>
        <v>0</v>
      </c>
      <c r="BU148" s="430"/>
      <c r="BV148" s="430"/>
      <c r="BW148" s="8"/>
      <c r="BX148" s="9"/>
      <c r="BY148" s="9"/>
    </row>
    <row r="149" spans="4:77" hidden="1" x14ac:dyDescent="0.35">
      <c r="D149" s="446" t="s">
        <v>328</v>
      </c>
      <c r="E149" s="357"/>
      <c r="F149" s="435"/>
      <c r="G149" s="439">
        <v>0</v>
      </c>
      <c r="H149" s="437"/>
      <c r="I149" s="430"/>
      <c r="J149" s="431"/>
      <c r="K149" s="438"/>
      <c r="L149" s="439">
        <v>0</v>
      </c>
      <c r="M149" s="437"/>
      <c r="N149" s="430"/>
      <c r="O149" s="431"/>
      <c r="P149" s="438"/>
      <c r="Q149" s="439">
        <v>0</v>
      </c>
      <c r="R149" s="437"/>
      <c r="S149" s="430"/>
      <c r="T149" s="431"/>
      <c r="U149" s="438"/>
      <c r="V149" s="439">
        <v>0</v>
      </c>
      <c r="W149" s="437"/>
      <c r="X149" s="430"/>
      <c r="Y149" s="431"/>
      <c r="Z149" s="438"/>
      <c r="AA149" s="439">
        <v>0</v>
      </c>
      <c r="AB149" s="437"/>
      <c r="AC149" s="430"/>
      <c r="AD149" s="431"/>
      <c r="AE149" s="438"/>
      <c r="AF149" s="439">
        <v>0</v>
      </c>
      <c r="AG149" s="437"/>
      <c r="AH149" s="430"/>
      <c r="AI149" s="431"/>
      <c r="AJ149" s="438"/>
      <c r="AK149" s="439">
        <v>0</v>
      </c>
      <c r="AL149" s="437"/>
      <c r="AM149" s="430"/>
      <c r="AN149" s="431"/>
      <c r="AO149" s="438"/>
      <c r="AP149" s="439">
        <v>0</v>
      </c>
      <c r="AQ149" s="437"/>
      <c r="AR149" s="430"/>
      <c r="AS149" s="431"/>
      <c r="AT149" s="438"/>
      <c r="AU149" s="439">
        <v>0</v>
      </c>
      <c r="AV149" s="437"/>
      <c r="AW149" s="430"/>
      <c r="AX149" s="431"/>
      <c r="AY149" s="438"/>
      <c r="AZ149" s="439">
        <v>0</v>
      </c>
      <c r="BA149" s="437"/>
      <c r="BB149" s="430"/>
      <c r="BC149" s="431"/>
      <c r="BD149" s="438"/>
      <c r="BE149" s="439">
        <v>0</v>
      </c>
      <c r="BF149" s="437"/>
      <c r="BG149" s="430"/>
      <c r="BH149" s="431"/>
      <c r="BI149" s="438"/>
      <c r="BJ149" s="439">
        <v>0</v>
      </c>
      <c r="BK149" s="437"/>
      <c r="BL149" s="430"/>
      <c r="BM149" s="431"/>
      <c r="BN149" s="438"/>
      <c r="BO149" s="439">
        <v>0</v>
      </c>
      <c r="BP149" s="437"/>
      <c r="BQ149" s="430"/>
      <c r="BR149" s="431"/>
      <c r="BS149" s="438"/>
      <c r="BT149" s="439">
        <f>SUM(L149:BO149)</f>
        <v>0</v>
      </c>
      <c r="BU149" s="437"/>
      <c r="BV149" s="430"/>
      <c r="BW149" s="8"/>
      <c r="BX149" s="9"/>
      <c r="BY149" s="9"/>
    </row>
    <row r="150" spans="4:77" hidden="1" x14ac:dyDescent="0.35">
      <c r="D150" s="446"/>
      <c r="E150" s="357"/>
      <c r="G150" s="430"/>
      <c r="H150" s="430"/>
      <c r="I150" s="430"/>
      <c r="J150" s="431"/>
      <c r="K150" s="430"/>
      <c r="L150" s="430"/>
      <c r="M150" s="430"/>
      <c r="N150" s="430"/>
      <c r="O150" s="431"/>
      <c r="P150" s="430"/>
      <c r="Q150" s="430"/>
      <c r="R150" s="430"/>
      <c r="S150" s="430"/>
      <c r="T150" s="431"/>
      <c r="U150" s="430"/>
      <c r="V150" s="430"/>
      <c r="W150" s="430"/>
      <c r="X150" s="430"/>
      <c r="Y150" s="431"/>
      <c r="Z150" s="430"/>
      <c r="AA150" s="430"/>
      <c r="AB150" s="430"/>
      <c r="AC150" s="430"/>
      <c r="AD150" s="431"/>
      <c r="AE150" s="430"/>
      <c r="AF150" s="430"/>
      <c r="AG150" s="430"/>
      <c r="AH150" s="430"/>
      <c r="AI150" s="431"/>
      <c r="AJ150" s="430"/>
      <c r="AK150" s="430"/>
      <c r="AL150" s="430"/>
      <c r="AM150" s="430"/>
      <c r="AN150" s="431"/>
      <c r="AO150" s="430"/>
      <c r="AP150" s="430"/>
      <c r="AQ150" s="430"/>
      <c r="AR150" s="430"/>
      <c r="AS150" s="431"/>
      <c r="AT150" s="430"/>
      <c r="AU150" s="430"/>
      <c r="AV150" s="430"/>
      <c r="AW150" s="430"/>
      <c r="AX150" s="431"/>
      <c r="AY150" s="430"/>
      <c r="AZ150" s="430"/>
      <c r="BA150" s="430"/>
      <c r="BB150" s="430"/>
      <c r="BC150" s="431"/>
      <c r="BD150" s="430"/>
      <c r="BE150" s="430"/>
      <c r="BF150" s="430"/>
      <c r="BG150" s="430"/>
      <c r="BH150" s="431"/>
      <c r="BI150" s="430"/>
      <c r="BJ150" s="430"/>
      <c r="BK150" s="430"/>
      <c r="BL150" s="430"/>
      <c r="BM150" s="431"/>
      <c r="BN150" s="430"/>
      <c r="BO150" s="430"/>
      <c r="BP150" s="430"/>
      <c r="BQ150" s="430"/>
      <c r="BR150" s="431"/>
      <c r="BS150" s="430"/>
      <c r="BT150" s="430"/>
      <c r="BU150" s="430"/>
      <c r="BV150" s="430"/>
      <c r="BW150" s="8"/>
      <c r="BX150" s="9"/>
      <c r="BY150" s="9"/>
    </row>
    <row r="151" spans="4:77" x14ac:dyDescent="0.35">
      <c r="D151" s="446" t="s">
        <v>337</v>
      </c>
      <c r="E151" s="357"/>
      <c r="G151" s="430">
        <f>SUM(G152:G152)</f>
        <v>0</v>
      </c>
      <c r="H151" s="430"/>
      <c r="I151" s="430"/>
      <c r="J151" s="431"/>
      <c r="K151" s="430"/>
      <c r="L151" s="430">
        <f>SUM(L152:L152)</f>
        <v>0</v>
      </c>
      <c r="M151" s="430"/>
      <c r="N151" s="430"/>
      <c r="O151" s="431"/>
      <c r="P151" s="430"/>
      <c r="Q151" s="430">
        <f>SUM(Q152:Q152)</f>
        <v>0</v>
      </c>
      <c r="R151" s="430"/>
      <c r="S151" s="430"/>
      <c r="T151" s="431"/>
      <c r="U151" s="430"/>
      <c r="V151" s="430">
        <f>SUM(V152:V152)</f>
        <v>0</v>
      </c>
      <c r="W151" s="430"/>
      <c r="X151" s="430"/>
      <c r="Y151" s="431"/>
      <c r="Z151" s="430"/>
      <c r="AA151" s="430">
        <f>SUM(AA152:AA152)</f>
        <v>0</v>
      </c>
      <c r="AB151" s="430"/>
      <c r="AC151" s="430"/>
      <c r="AD151" s="431"/>
      <c r="AE151" s="430"/>
      <c r="AF151" s="430">
        <f>SUM(AF152:AF152)</f>
        <v>0</v>
      </c>
      <c r="AG151" s="430"/>
      <c r="AH151" s="430"/>
      <c r="AI151" s="431"/>
      <c r="AJ151" s="430"/>
      <c r="AK151" s="430">
        <f>SUM(AK152:AK152)</f>
        <v>0</v>
      </c>
      <c r="AL151" s="430"/>
      <c r="AM151" s="430"/>
      <c r="AN151" s="431"/>
      <c r="AO151" s="430"/>
      <c r="AP151" s="430">
        <f>SUM(AP152:AP152)</f>
        <v>0</v>
      </c>
      <c r="AQ151" s="430"/>
      <c r="AR151" s="430"/>
      <c r="AS151" s="431"/>
      <c r="AT151" s="430"/>
      <c r="AU151" s="430">
        <f>SUM(AU152:AU152)</f>
        <v>0</v>
      </c>
      <c r="AV151" s="430"/>
      <c r="AW151" s="430"/>
      <c r="AX151" s="431"/>
      <c r="AY151" s="430"/>
      <c r="AZ151" s="430">
        <f>SUM(AZ152:AZ152)</f>
        <v>0</v>
      </c>
      <c r="BA151" s="430"/>
      <c r="BB151" s="430"/>
      <c r="BC151" s="431"/>
      <c r="BD151" s="430"/>
      <c r="BE151" s="430">
        <f>SUM(BE152:BE152)</f>
        <v>0</v>
      </c>
      <c r="BF151" s="430"/>
      <c r="BG151" s="430"/>
      <c r="BH151" s="431"/>
      <c r="BI151" s="430"/>
      <c r="BJ151" s="430">
        <f>SUM(BJ152:BJ152)</f>
        <v>0</v>
      </c>
      <c r="BK151" s="430"/>
      <c r="BL151" s="430"/>
      <c r="BM151" s="431"/>
      <c r="BN151" s="430"/>
      <c r="BO151" s="430">
        <f>SUM(BO152:BO152)</f>
        <v>0</v>
      </c>
      <c r="BP151" s="430"/>
      <c r="BQ151" s="430"/>
      <c r="BR151" s="431"/>
      <c r="BS151" s="430"/>
      <c r="BT151" s="430">
        <f>SUM(BT152:BT152)</f>
        <v>0</v>
      </c>
      <c r="BU151" s="430"/>
      <c r="BV151" s="430"/>
      <c r="BW151" s="8"/>
      <c r="BX151" s="9"/>
      <c r="BY151" s="9"/>
    </row>
    <row r="152" spans="4:77" x14ac:dyDescent="0.35">
      <c r="D152" s="446" t="s">
        <v>328</v>
      </c>
      <c r="E152" s="357"/>
      <c r="F152" s="435"/>
      <c r="G152" s="439">
        <v>0</v>
      </c>
      <c r="H152" s="437"/>
      <c r="I152" s="430"/>
      <c r="J152" s="431"/>
      <c r="K152" s="438"/>
      <c r="L152" s="439">
        <v>0</v>
      </c>
      <c r="M152" s="437"/>
      <c r="N152" s="430"/>
      <c r="O152" s="431"/>
      <c r="P152" s="438"/>
      <c r="Q152" s="439">
        <v>0</v>
      </c>
      <c r="R152" s="437"/>
      <c r="S152" s="430"/>
      <c r="T152" s="431"/>
      <c r="U152" s="438"/>
      <c r="V152" s="439">
        <v>0</v>
      </c>
      <c r="W152" s="437"/>
      <c r="X152" s="430"/>
      <c r="Y152" s="431"/>
      <c r="Z152" s="438"/>
      <c r="AA152" s="439">
        <v>0</v>
      </c>
      <c r="AB152" s="437"/>
      <c r="AC152" s="430"/>
      <c r="AD152" s="431"/>
      <c r="AE152" s="438"/>
      <c r="AF152" s="439">
        <v>0</v>
      </c>
      <c r="AG152" s="437"/>
      <c r="AH152" s="430"/>
      <c r="AI152" s="431"/>
      <c r="AJ152" s="438"/>
      <c r="AK152" s="439">
        <v>0</v>
      </c>
      <c r="AL152" s="437"/>
      <c r="AM152" s="430"/>
      <c r="AN152" s="431"/>
      <c r="AO152" s="438"/>
      <c r="AP152" s="439">
        <v>0</v>
      </c>
      <c r="AQ152" s="437"/>
      <c r="AR152" s="430"/>
      <c r="AS152" s="431"/>
      <c r="AT152" s="438"/>
      <c r="AU152" s="439">
        <v>0</v>
      </c>
      <c r="AV152" s="437"/>
      <c r="AW152" s="430"/>
      <c r="AX152" s="431"/>
      <c r="AY152" s="438"/>
      <c r="AZ152" s="439">
        <v>0</v>
      </c>
      <c r="BA152" s="437"/>
      <c r="BB152" s="430"/>
      <c r="BC152" s="431"/>
      <c r="BD152" s="438"/>
      <c r="BE152" s="439">
        <v>0</v>
      </c>
      <c r="BF152" s="437"/>
      <c r="BG152" s="430"/>
      <c r="BH152" s="431"/>
      <c r="BI152" s="438"/>
      <c r="BJ152" s="439">
        <v>0</v>
      </c>
      <c r="BK152" s="437"/>
      <c r="BL152" s="430"/>
      <c r="BM152" s="431"/>
      <c r="BN152" s="438"/>
      <c r="BO152" s="439">
        <v>0</v>
      </c>
      <c r="BP152" s="437"/>
      <c r="BQ152" s="430"/>
      <c r="BR152" s="431"/>
      <c r="BS152" s="438"/>
      <c r="BT152" s="439">
        <f>SUM(L152:BO152)</f>
        <v>0</v>
      </c>
      <c r="BU152" s="437"/>
      <c r="BV152" s="430"/>
      <c r="BW152" s="8"/>
      <c r="BX152" s="9"/>
      <c r="BY152" s="9"/>
    </row>
    <row r="153" spans="4:77" x14ac:dyDescent="0.35">
      <c r="D153" s="446"/>
      <c r="E153" s="357"/>
      <c r="G153" s="430"/>
      <c r="H153" s="430"/>
      <c r="I153" s="430"/>
      <c r="J153" s="431"/>
      <c r="K153" s="430"/>
      <c r="L153" s="430"/>
      <c r="M153" s="430"/>
      <c r="N153" s="430"/>
      <c r="O153" s="431"/>
      <c r="P153" s="430"/>
      <c r="Q153" s="430"/>
      <c r="R153" s="430"/>
      <c r="S153" s="430"/>
      <c r="T153" s="431"/>
      <c r="U153" s="430"/>
      <c r="V153" s="430"/>
      <c r="W153" s="430"/>
      <c r="X153" s="430"/>
      <c r="Y153" s="431"/>
      <c r="Z153" s="430"/>
      <c r="AA153" s="430"/>
      <c r="AB153" s="430"/>
      <c r="AC153" s="430"/>
      <c r="AD153" s="431"/>
      <c r="AE153" s="430"/>
      <c r="AF153" s="430"/>
      <c r="AG153" s="430"/>
      <c r="AH153" s="430"/>
      <c r="AI153" s="431"/>
      <c r="AJ153" s="430"/>
      <c r="AK153" s="430"/>
      <c r="AL153" s="430"/>
      <c r="AM153" s="430"/>
      <c r="AN153" s="431"/>
      <c r="AO153" s="430"/>
      <c r="AP153" s="430"/>
      <c r="AQ153" s="430"/>
      <c r="AR153" s="430"/>
      <c r="AS153" s="431"/>
      <c r="AT153" s="430"/>
      <c r="AU153" s="430"/>
      <c r="AV153" s="430"/>
      <c r="AW153" s="430"/>
      <c r="AX153" s="431"/>
      <c r="AY153" s="430"/>
      <c r="AZ153" s="430"/>
      <c r="BA153" s="430"/>
      <c r="BB153" s="430"/>
      <c r="BC153" s="431"/>
      <c r="BD153" s="430"/>
      <c r="BE153" s="430"/>
      <c r="BF153" s="430"/>
      <c r="BG153" s="430"/>
      <c r="BH153" s="431"/>
      <c r="BI153" s="430"/>
      <c r="BJ153" s="430"/>
      <c r="BK153" s="430"/>
      <c r="BL153" s="430"/>
      <c r="BM153" s="431"/>
      <c r="BN153" s="430"/>
      <c r="BO153" s="430"/>
      <c r="BP153" s="430"/>
      <c r="BQ153" s="430"/>
      <c r="BR153" s="431"/>
      <c r="BS153" s="430"/>
      <c r="BT153" s="430"/>
      <c r="BU153" s="430"/>
      <c r="BV153" s="430"/>
      <c r="BW153" s="8"/>
      <c r="BX153" s="9"/>
      <c r="BY153" s="9"/>
    </row>
    <row r="154" spans="4:77" x14ac:dyDescent="0.35">
      <c r="D154" s="446" t="s">
        <v>338</v>
      </c>
      <c r="E154" s="357"/>
      <c r="G154" s="430">
        <f>SUM(G155:G155)</f>
        <v>0</v>
      </c>
      <c r="H154" s="430"/>
      <c r="I154" s="430"/>
      <c r="J154" s="431"/>
      <c r="K154" s="430"/>
      <c r="L154" s="430">
        <f>SUM(L155:L155)</f>
        <v>71902</v>
      </c>
      <c r="M154" s="430">
        <f>SUM(M155:M155)</f>
        <v>0</v>
      </c>
      <c r="N154" s="430"/>
      <c r="O154" s="431"/>
      <c r="Q154" s="430">
        <f>SUM(Q155:Q155)</f>
        <v>0</v>
      </c>
      <c r="R154" s="430"/>
      <c r="S154" s="430"/>
      <c r="T154" s="431"/>
      <c r="V154" s="430">
        <f>SUM(V155:V155)</f>
        <v>0</v>
      </c>
      <c r="W154" s="430"/>
      <c r="X154" s="430"/>
      <c r="Y154" s="431"/>
      <c r="AA154" s="430">
        <f>SUM(AA155:AA155)</f>
        <v>0</v>
      </c>
      <c r="AB154" s="430"/>
      <c r="AC154" s="430"/>
      <c r="AD154" s="431"/>
      <c r="AF154" s="430">
        <f>SUM(AF155:AF155)</f>
        <v>0</v>
      </c>
      <c r="AG154" s="430"/>
      <c r="AH154" s="430"/>
      <c r="AI154" s="431"/>
      <c r="AK154" s="430">
        <f>SUM(AK155:AK155)</f>
        <v>0</v>
      </c>
      <c r="AL154" s="430"/>
      <c r="AM154" s="430"/>
      <c r="AN154" s="431"/>
      <c r="AP154" s="430">
        <f>SUM(AP155:AP155)</f>
        <v>0</v>
      </c>
      <c r="AQ154" s="430"/>
      <c r="AR154" s="430"/>
      <c r="AS154" s="431"/>
      <c r="AU154" s="430">
        <f>SUM(AU155:AU155)</f>
        <v>0</v>
      </c>
      <c r="AV154" s="430"/>
      <c r="AW154" s="430"/>
      <c r="AX154" s="431"/>
      <c r="AZ154" s="430">
        <f>SUM(AZ155:AZ155)</f>
        <v>0</v>
      </c>
      <c r="BA154" s="430"/>
      <c r="BB154" s="430"/>
      <c r="BC154" s="431"/>
      <c r="BE154" s="430">
        <f>SUM(BE155:BE155)</f>
        <v>0</v>
      </c>
      <c r="BF154" s="430"/>
      <c r="BG154" s="430"/>
      <c r="BH154" s="431"/>
      <c r="BJ154" s="430">
        <f>SUM(BJ155:BJ155)</f>
        <v>0</v>
      </c>
      <c r="BK154" s="430"/>
      <c r="BL154" s="430"/>
      <c r="BM154" s="431"/>
      <c r="BO154" s="430">
        <f>SUM(BO155:BO155)</f>
        <v>0</v>
      </c>
      <c r="BP154" s="430"/>
      <c r="BQ154" s="430"/>
      <c r="BR154" s="431"/>
      <c r="BT154" s="430">
        <f>SUM(BT155:BT155)</f>
        <v>71902</v>
      </c>
      <c r="BU154" s="430"/>
      <c r="BV154" s="430"/>
      <c r="BW154" s="8"/>
      <c r="BX154" s="9"/>
      <c r="BY154" s="9"/>
    </row>
    <row r="155" spans="4:77" x14ac:dyDescent="0.35">
      <c r="D155" s="446" t="s">
        <v>328</v>
      </c>
      <c r="E155" s="357"/>
      <c r="F155" s="435"/>
      <c r="G155" s="439">
        <v>0</v>
      </c>
      <c r="H155" s="437"/>
      <c r="I155" s="430"/>
      <c r="J155" s="431"/>
      <c r="K155" s="438"/>
      <c r="L155" s="439">
        <v>71902</v>
      </c>
      <c r="M155" s="437"/>
      <c r="N155" s="441"/>
      <c r="O155" s="431"/>
      <c r="P155" s="435"/>
      <c r="Q155" s="439">
        <v>0</v>
      </c>
      <c r="R155" s="437"/>
      <c r="S155" s="430"/>
      <c r="T155" s="431"/>
      <c r="U155" s="435"/>
      <c r="V155" s="439">
        <v>0</v>
      </c>
      <c r="W155" s="437"/>
      <c r="X155" s="430"/>
      <c r="Y155" s="431"/>
      <c r="Z155" s="435"/>
      <c r="AA155" s="439">
        <v>0</v>
      </c>
      <c r="AB155" s="437"/>
      <c r="AC155" s="430"/>
      <c r="AD155" s="431"/>
      <c r="AE155" s="435"/>
      <c r="AF155" s="439">
        <v>0</v>
      </c>
      <c r="AG155" s="437"/>
      <c r="AH155" s="430"/>
      <c r="AI155" s="431"/>
      <c r="AJ155" s="435"/>
      <c r="AK155" s="439">
        <v>0</v>
      </c>
      <c r="AL155" s="437"/>
      <c r="AM155" s="430"/>
      <c r="AN155" s="431"/>
      <c r="AO155" s="435"/>
      <c r="AP155" s="439">
        <v>0</v>
      </c>
      <c r="AQ155" s="437"/>
      <c r="AR155" s="430"/>
      <c r="AS155" s="431"/>
      <c r="AT155" s="435"/>
      <c r="AU155" s="439">
        <v>0</v>
      </c>
      <c r="AV155" s="437"/>
      <c r="AW155" s="430"/>
      <c r="AX155" s="431"/>
      <c r="AY155" s="435"/>
      <c r="AZ155" s="439">
        <v>0</v>
      </c>
      <c r="BA155" s="437"/>
      <c r="BB155" s="430"/>
      <c r="BC155" s="431"/>
      <c r="BD155" s="435"/>
      <c r="BE155" s="439">
        <v>0</v>
      </c>
      <c r="BF155" s="437"/>
      <c r="BG155" s="430"/>
      <c r="BH155" s="431"/>
      <c r="BI155" s="435"/>
      <c r="BJ155" s="439">
        <v>0</v>
      </c>
      <c r="BK155" s="437"/>
      <c r="BL155" s="430"/>
      <c r="BM155" s="431"/>
      <c r="BN155" s="435"/>
      <c r="BO155" s="439">
        <v>0</v>
      </c>
      <c r="BP155" s="437"/>
      <c r="BQ155" s="430"/>
      <c r="BR155" s="431"/>
      <c r="BS155" s="435"/>
      <c r="BT155" s="439">
        <f>SUM(L155:BO155)</f>
        <v>71902</v>
      </c>
      <c r="BU155" s="437"/>
      <c r="BV155" s="430"/>
      <c r="BW155" s="8"/>
      <c r="BX155" s="9"/>
      <c r="BY155" s="9"/>
    </row>
    <row r="156" spans="4:77" x14ac:dyDescent="0.35">
      <c r="D156" s="446"/>
      <c r="E156" s="357"/>
      <c r="G156" s="430"/>
      <c r="H156" s="430"/>
      <c r="I156" s="430"/>
      <c r="J156" s="431"/>
      <c r="K156" s="430"/>
      <c r="L156" s="430"/>
      <c r="M156" s="430"/>
      <c r="N156" s="430"/>
      <c r="O156" s="431"/>
      <c r="P156" s="430"/>
      <c r="Q156" s="430"/>
      <c r="R156" s="430"/>
      <c r="S156" s="430"/>
      <c r="T156" s="431"/>
      <c r="U156" s="430"/>
      <c r="V156" s="430"/>
      <c r="W156" s="430"/>
      <c r="X156" s="430"/>
      <c r="Y156" s="431"/>
      <c r="Z156" s="430"/>
      <c r="AA156" s="430"/>
      <c r="AB156" s="430"/>
      <c r="AC156" s="430"/>
      <c r="AD156" s="431"/>
      <c r="AE156" s="430"/>
      <c r="AF156" s="430"/>
      <c r="AG156" s="430"/>
      <c r="AH156" s="430"/>
      <c r="AI156" s="431"/>
      <c r="AJ156" s="430"/>
      <c r="AK156" s="430"/>
      <c r="AL156" s="430"/>
      <c r="AM156" s="430"/>
      <c r="AN156" s="431"/>
      <c r="AO156" s="430"/>
      <c r="AP156" s="430"/>
      <c r="AQ156" s="430"/>
      <c r="AR156" s="430"/>
      <c r="AS156" s="431"/>
      <c r="AT156" s="430"/>
      <c r="AU156" s="430"/>
      <c r="AV156" s="430"/>
      <c r="AW156" s="430"/>
      <c r="AX156" s="431"/>
      <c r="AY156" s="430"/>
      <c r="AZ156" s="430"/>
      <c r="BA156" s="430"/>
      <c r="BB156" s="430"/>
      <c r="BC156" s="431"/>
      <c r="BD156" s="430"/>
      <c r="BE156" s="430"/>
      <c r="BF156" s="430"/>
      <c r="BG156" s="430"/>
      <c r="BH156" s="431"/>
      <c r="BI156" s="430"/>
      <c r="BJ156" s="430"/>
      <c r="BK156" s="430"/>
      <c r="BL156" s="430"/>
      <c r="BM156" s="431"/>
      <c r="BN156" s="430"/>
      <c r="BO156" s="430"/>
      <c r="BP156" s="430"/>
      <c r="BQ156" s="430"/>
      <c r="BR156" s="431"/>
      <c r="BS156" s="430"/>
      <c r="BT156" s="430"/>
      <c r="BU156" s="430"/>
      <c r="BV156" s="430"/>
      <c r="BW156" s="8"/>
      <c r="BX156" s="9"/>
      <c r="BY156" s="9"/>
    </row>
    <row r="157" spans="4:77" x14ac:dyDescent="0.35">
      <c r="D157" s="446" t="s">
        <v>339</v>
      </c>
      <c r="E157" s="357"/>
      <c r="G157" s="430">
        <f>SUM(G158:G158)</f>
        <v>0</v>
      </c>
      <c r="H157" s="430"/>
      <c r="I157" s="430"/>
      <c r="J157" s="431"/>
      <c r="K157" s="430"/>
      <c r="L157" s="430">
        <f>SUM(L158:L158)</f>
        <v>0</v>
      </c>
      <c r="M157" s="430">
        <f>SUM(M158:M158)</f>
        <v>0</v>
      </c>
      <c r="N157" s="430"/>
      <c r="O157" s="431"/>
      <c r="Q157" s="430">
        <f>SUM(Q158:Q158)</f>
        <v>0</v>
      </c>
      <c r="R157" s="430"/>
      <c r="S157" s="430"/>
      <c r="T157" s="431"/>
      <c r="V157" s="430">
        <f>SUM(V158:V158)</f>
        <v>0</v>
      </c>
      <c r="W157" s="430"/>
      <c r="X157" s="430"/>
      <c r="Y157" s="431"/>
      <c r="AA157" s="430">
        <f>SUM(AA158:AA158)</f>
        <v>0</v>
      </c>
      <c r="AB157" s="430"/>
      <c r="AC157" s="430"/>
      <c r="AD157" s="431"/>
      <c r="AF157" s="430">
        <f>SUM(AF158:AF158)</f>
        <v>0</v>
      </c>
      <c r="AG157" s="430"/>
      <c r="AH157" s="430"/>
      <c r="AI157" s="431"/>
      <c r="AK157" s="430">
        <f>SUM(AK158:AK158)</f>
        <v>0</v>
      </c>
      <c r="AL157" s="430"/>
      <c r="AM157" s="430"/>
      <c r="AN157" s="431"/>
      <c r="AP157" s="430">
        <f>SUM(AP158:AP158)</f>
        <v>0</v>
      </c>
      <c r="AQ157" s="430"/>
      <c r="AR157" s="430"/>
      <c r="AS157" s="431"/>
      <c r="AU157" s="430">
        <f>SUM(AU158:AU158)</f>
        <v>0</v>
      </c>
      <c r="AV157" s="430"/>
      <c r="AW157" s="430"/>
      <c r="AX157" s="431"/>
      <c r="AZ157" s="430">
        <f>SUM(AZ158:AZ158)</f>
        <v>0</v>
      </c>
      <c r="BA157" s="430"/>
      <c r="BB157" s="430"/>
      <c r="BC157" s="431"/>
      <c r="BE157" s="430">
        <f>SUM(BE158:BE158)</f>
        <v>0</v>
      </c>
      <c r="BF157" s="430"/>
      <c r="BG157" s="430"/>
      <c r="BH157" s="431"/>
      <c r="BJ157" s="430">
        <f>SUM(BJ158:BJ158)</f>
        <v>0</v>
      </c>
      <c r="BK157" s="430"/>
      <c r="BL157" s="430"/>
      <c r="BM157" s="431"/>
      <c r="BO157" s="430">
        <f>SUM(BO158:BO158)</f>
        <v>0</v>
      </c>
      <c r="BP157" s="430"/>
      <c r="BQ157" s="430"/>
      <c r="BR157" s="431"/>
      <c r="BT157" s="430">
        <f>SUM(BT158:BT158)</f>
        <v>0</v>
      </c>
      <c r="BU157" s="430"/>
      <c r="BV157" s="430"/>
      <c r="BW157" s="8"/>
      <c r="BX157" s="9"/>
      <c r="BY157" s="9"/>
    </row>
    <row r="158" spans="4:77" x14ac:dyDescent="0.35">
      <c r="D158" s="446" t="s">
        <v>328</v>
      </c>
      <c r="E158" s="357"/>
      <c r="F158" s="435"/>
      <c r="G158" s="439">
        <v>0</v>
      </c>
      <c r="H158" s="437"/>
      <c r="I158" s="430"/>
      <c r="J158" s="431"/>
      <c r="K158" s="438"/>
      <c r="L158" s="439">
        <v>0</v>
      </c>
      <c r="M158" s="437"/>
      <c r="N158" s="441"/>
      <c r="O158" s="431"/>
      <c r="P158" s="435"/>
      <c r="Q158" s="439">
        <v>0</v>
      </c>
      <c r="R158" s="437"/>
      <c r="S158" s="430"/>
      <c r="T158" s="431"/>
      <c r="U158" s="435"/>
      <c r="V158" s="439">
        <v>0</v>
      </c>
      <c r="W158" s="437"/>
      <c r="X158" s="430"/>
      <c r="Y158" s="431"/>
      <c r="Z158" s="435"/>
      <c r="AA158" s="439">
        <v>0</v>
      </c>
      <c r="AB158" s="437"/>
      <c r="AC158" s="430"/>
      <c r="AD158" s="431"/>
      <c r="AE158" s="435"/>
      <c r="AF158" s="439">
        <v>0</v>
      </c>
      <c r="AG158" s="437"/>
      <c r="AH158" s="430"/>
      <c r="AI158" s="431"/>
      <c r="AJ158" s="435"/>
      <c r="AK158" s="439">
        <v>0</v>
      </c>
      <c r="AL158" s="437"/>
      <c r="AM158" s="430"/>
      <c r="AN158" s="431"/>
      <c r="AO158" s="435"/>
      <c r="AP158" s="439">
        <v>0</v>
      </c>
      <c r="AQ158" s="437"/>
      <c r="AR158" s="430"/>
      <c r="AS158" s="431"/>
      <c r="AT158" s="435"/>
      <c r="AU158" s="439">
        <v>0</v>
      </c>
      <c r="AV158" s="437"/>
      <c r="AW158" s="430"/>
      <c r="AX158" s="431"/>
      <c r="AY158" s="435"/>
      <c r="AZ158" s="439">
        <v>0</v>
      </c>
      <c r="BA158" s="437"/>
      <c r="BB158" s="430"/>
      <c r="BC158" s="431"/>
      <c r="BD158" s="435"/>
      <c r="BE158" s="439">
        <v>0</v>
      </c>
      <c r="BF158" s="437"/>
      <c r="BG158" s="430"/>
      <c r="BH158" s="431"/>
      <c r="BI158" s="435"/>
      <c r="BJ158" s="439">
        <v>0</v>
      </c>
      <c r="BK158" s="437"/>
      <c r="BL158" s="430"/>
      <c r="BM158" s="431"/>
      <c r="BN158" s="435"/>
      <c r="BO158" s="439">
        <v>0</v>
      </c>
      <c r="BP158" s="437"/>
      <c r="BQ158" s="430"/>
      <c r="BR158" s="431"/>
      <c r="BS158" s="435"/>
      <c r="BT158" s="439">
        <f>SUM(L158:BO158)</f>
        <v>0</v>
      </c>
      <c r="BU158" s="437"/>
      <c r="BV158" s="430"/>
      <c r="BW158" s="8"/>
      <c r="BX158" s="9"/>
      <c r="BY158" s="9"/>
    </row>
    <row r="159" spans="4:77" x14ac:dyDescent="0.35">
      <c r="D159" s="446"/>
      <c r="E159" s="357"/>
      <c r="G159" s="430"/>
      <c r="H159" s="430"/>
      <c r="I159" s="430"/>
      <c r="J159" s="431"/>
      <c r="K159" s="430"/>
      <c r="L159" s="430"/>
      <c r="M159" s="430"/>
      <c r="N159" s="430"/>
      <c r="O159" s="431"/>
      <c r="P159" s="430"/>
      <c r="Q159" s="430"/>
      <c r="R159" s="430"/>
      <c r="S159" s="430"/>
      <c r="T159" s="431"/>
      <c r="U159" s="430"/>
      <c r="V159" s="430"/>
      <c r="W159" s="430"/>
      <c r="X159" s="430"/>
      <c r="Y159" s="431"/>
      <c r="Z159" s="430"/>
      <c r="AA159" s="430"/>
      <c r="AB159" s="430"/>
      <c r="AC159" s="430"/>
      <c r="AD159" s="431"/>
      <c r="AE159" s="430"/>
      <c r="AF159" s="430"/>
      <c r="AG159" s="430"/>
      <c r="AH159" s="430"/>
      <c r="AI159" s="431"/>
      <c r="AJ159" s="430"/>
      <c r="AK159" s="430"/>
      <c r="AL159" s="430"/>
      <c r="AM159" s="430"/>
      <c r="AN159" s="431"/>
      <c r="AO159" s="430"/>
      <c r="AP159" s="430"/>
      <c r="AQ159" s="430"/>
      <c r="AR159" s="430"/>
      <c r="AS159" s="431"/>
      <c r="AT159" s="430"/>
      <c r="AU159" s="430"/>
      <c r="AV159" s="430"/>
      <c r="AW159" s="430"/>
      <c r="AX159" s="431"/>
      <c r="AY159" s="430"/>
      <c r="AZ159" s="430"/>
      <c r="BA159" s="430"/>
      <c r="BB159" s="430"/>
      <c r="BC159" s="431"/>
      <c r="BD159" s="430"/>
      <c r="BE159" s="430"/>
      <c r="BF159" s="430"/>
      <c r="BG159" s="430"/>
      <c r="BH159" s="431"/>
      <c r="BI159" s="430"/>
      <c r="BJ159" s="430"/>
      <c r="BK159" s="430"/>
      <c r="BL159" s="430"/>
      <c r="BM159" s="431"/>
      <c r="BN159" s="430"/>
      <c r="BO159" s="430"/>
      <c r="BP159" s="430"/>
      <c r="BQ159" s="430"/>
      <c r="BR159" s="431"/>
      <c r="BS159" s="430"/>
      <c r="BT159" s="430"/>
      <c r="BU159" s="430"/>
      <c r="BV159" s="430"/>
      <c r="BW159" s="8"/>
      <c r="BX159" s="9"/>
      <c r="BY159" s="9"/>
    </row>
    <row r="160" spans="4:77" hidden="1" x14ac:dyDescent="0.35">
      <c r="D160" s="446" t="s">
        <v>340</v>
      </c>
      <c r="E160" s="357"/>
      <c r="G160" s="430">
        <f>SUM(G161:G161)</f>
        <v>0</v>
      </c>
      <c r="H160" s="430"/>
      <c r="I160" s="430"/>
      <c r="J160" s="431"/>
      <c r="K160" s="430"/>
      <c r="L160" s="430">
        <f>SUM(L161:L161)</f>
        <v>0</v>
      </c>
      <c r="M160" s="430"/>
      <c r="N160" s="430"/>
      <c r="O160" s="431"/>
      <c r="P160" s="430"/>
      <c r="Q160" s="430">
        <f>SUM(Q161:Q161)</f>
        <v>0</v>
      </c>
      <c r="R160" s="430"/>
      <c r="S160" s="430"/>
      <c r="T160" s="431"/>
      <c r="U160" s="430"/>
      <c r="V160" s="430">
        <f>SUM(V161:V161)</f>
        <v>0</v>
      </c>
      <c r="W160" s="430"/>
      <c r="X160" s="430"/>
      <c r="Y160" s="431"/>
      <c r="Z160" s="430"/>
      <c r="AA160" s="430">
        <f>SUM(AA161:AA161)</f>
        <v>0</v>
      </c>
      <c r="AB160" s="430"/>
      <c r="AC160" s="430"/>
      <c r="AD160" s="431"/>
      <c r="AE160" s="430"/>
      <c r="AF160" s="430">
        <f>SUM(AF161:AF161)</f>
        <v>0</v>
      </c>
      <c r="AG160" s="430"/>
      <c r="AH160" s="430"/>
      <c r="AI160" s="431"/>
      <c r="AJ160" s="430"/>
      <c r="AK160" s="430">
        <f>SUM(AK161:AK161)</f>
        <v>0</v>
      </c>
      <c r="AL160" s="430"/>
      <c r="AM160" s="430"/>
      <c r="AN160" s="431"/>
      <c r="AO160" s="430"/>
      <c r="AP160" s="430">
        <f>SUM(AP161:AP161)</f>
        <v>0</v>
      </c>
      <c r="AQ160" s="430"/>
      <c r="AR160" s="430"/>
      <c r="AS160" s="431"/>
      <c r="AT160" s="430"/>
      <c r="AU160" s="430">
        <f>SUM(AU161:AU161)</f>
        <v>0</v>
      </c>
      <c r="AV160" s="430"/>
      <c r="AW160" s="430"/>
      <c r="AX160" s="431"/>
      <c r="AY160" s="430"/>
      <c r="AZ160" s="430">
        <f>SUM(AZ161:AZ161)</f>
        <v>0</v>
      </c>
      <c r="BA160" s="430"/>
      <c r="BB160" s="430"/>
      <c r="BC160" s="431"/>
      <c r="BD160" s="430"/>
      <c r="BE160" s="430">
        <f>SUM(BE161:BE161)</f>
        <v>0</v>
      </c>
      <c r="BF160" s="430"/>
      <c r="BG160" s="430"/>
      <c r="BH160" s="431"/>
      <c r="BI160" s="430"/>
      <c r="BJ160" s="430">
        <f>SUM(BJ161:BJ161)</f>
        <v>0</v>
      </c>
      <c r="BK160" s="430"/>
      <c r="BL160" s="430"/>
      <c r="BM160" s="431"/>
      <c r="BN160" s="430"/>
      <c r="BO160" s="430">
        <f>SUM(BO161:BO161)</f>
        <v>0</v>
      </c>
      <c r="BP160" s="430"/>
      <c r="BQ160" s="430"/>
      <c r="BR160" s="431"/>
      <c r="BS160" s="430"/>
      <c r="BT160" s="430">
        <f>SUM(BT161:BT161)</f>
        <v>0</v>
      </c>
      <c r="BU160" s="430"/>
      <c r="BV160" s="430"/>
      <c r="BW160" s="8"/>
      <c r="BX160" s="9"/>
      <c r="BY160" s="9"/>
    </row>
    <row r="161" spans="4:77" hidden="1" x14ac:dyDescent="0.35">
      <c r="D161" s="446" t="s">
        <v>328</v>
      </c>
      <c r="E161" s="357"/>
      <c r="F161" s="435"/>
      <c r="G161" s="439">
        <v>0</v>
      </c>
      <c r="H161" s="437"/>
      <c r="I161" s="430"/>
      <c r="J161" s="431"/>
      <c r="K161" s="438"/>
      <c r="L161" s="439">
        <v>0</v>
      </c>
      <c r="M161" s="437"/>
      <c r="N161" s="430"/>
      <c r="O161" s="431"/>
      <c r="P161" s="438"/>
      <c r="Q161" s="439">
        <v>0</v>
      </c>
      <c r="R161" s="437"/>
      <c r="S161" s="430"/>
      <c r="T161" s="431"/>
      <c r="U161" s="438"/>
      <c r="V161" s="439">
        <v>0</v>
      </c>
      <c r="W161" s="437"/>
      <c r="X161" s="430"/>
      <c r="Y161" s="431"/>
      <c r="Z161" s="438"/>
      <c r="AA161" s="439">
        <v>0</v>
      </c>
      <c r="AB161" s="437"/>
      <c r="AC161" s="430"/>
      <c r="AD161" s="431"/>
      <c r="AE161" s="438"/>
      <c r="AF161" s="439">
        <v>0</v>
      </c>
      <c r="AG161" s="437"/>
      <c r="AH161" s="430"/>
      <c r="AI161" s="431"/>
      <c r="AJ161" s="438"/>
      <c r="AK161" s="439">
        <v>0</v>
      </c>
      <c r="AL161" s="437"/>
      <c r="AM161" s="430"/>
      <c r="AN161" s="431"/>
      <c r="AO161" s="438"/>
      <c r="AP161" s="439">
        <v>0</v>
      </c>
      <c r="AQ161" s="437"/>
      <c r="AR161" s="430"/>
      <c r="AS161" s="431"/>
      <c r="AT161" s="438"/>
      <c r="AU161" s="439">
        <v>0</v>
      </c>
      <c r="AV161" s="437"/>
      <c r="AW161" s="430"/>
      <c r="AX161" s="431"/>
      <c r="AY161" s="438"/>
      <c r="AZ161" s="439">
        <v>0</v>
      </c>
      <c r="BA161" s="437"/>
      <c r="BB161" s="430"/>
      <c r="BC161" s="431"/>
      <c r="BD161" s="438"/>
      <c r="BE161" s="439">
        <v>0</v>
      </c>
      <c r="BF161" s="437"/>
      <c r="BG161" s="430"/>
      <c r="BH161" s="431"/>
      <c r="BI161" s="438"/>
      <c r="BJ161" s="439">
        <v>0</v>
      </c>
      <c r="BK161" s="437"/>
      <c r="BL161" s="430"/>
      <c r="BM161" s="431"/>
      <c r="BN161" s="438"/>
      <c r="BO161" s="439">
        <v>0</v>
      </c>
      <c r="BP161" s="437"/>
      <c r="BQ161" s="430"/>
      <c r="BR161" s="431"/>
      <c r="BS161" s="438"/>
      <c r="BT161" s="439">
        <f>SUM(L161:BO161)</f>
        <v>0</v>
      </c>
      <c r="BU161" s="437"/>
      <c r="BV161" s="430"/>
      <c r="BW161" s="8"/>
      <c r="BX161" s="9"/>
      <c r="BY161" s="9"/>
    </row>
    <row r="162" spans="4:77" hidden="1" x14ac:dyDescent="0.35">
      <c r="D162" s="446"/>
      <c r="E162" s="357"/>
      <c r="G162" s="430"/>
      <c r="H162" s="430"/>
      <c r="I162" s="430"/>
      <c r="J162" s="431"/>
      <c r="K162" s="430"/>
      <c r="L162" s="430"/>
      <c r="M162" s="430"/>
      <c r="N162" s="430"/>
      <c r="O162" s="431"/>
      <c r="P162" s="430"/>
      <c r="Q162" s="430"/>
      <c r="R162" s="430"/>
      <c r="S162" s="430"/>
      <c r="T162" s="431"/>
      <c r="U162" s="430"/>
      <c r="V162" s="430"/>
      <c r="W162" s="430"/>
      <c r="X162" s="430"/>
      <c r="Y162" s="431"/>
      <c r="Z162" s="430"/>
      <c r="AA162" s="430"/>
      <c r="AB162" s="430"/>
      <c r="AC162" s="430"/>
      <c r="AD162" s="431"/>
      <c r="AE162" s="430"/>
      <c r="AF162" s="430"/>
      <c r="AG162" s="430"/>
      <c r="AH162" s="430"/>
      <c r="AI162" s="431"/>
      <c r="AJ162" s="430"/>
      <c r="AK162" s="430"/>
      <c r="AL162" s="430"/>
      <c r="AM162" s="430"/>
      <c r="AN162" s="431"/>
      <c r="AO162" s="430"/>
      <c r="AP162" s="430"/>
      <c r="AQ162" s="430"/>
      <c r="AR162" s="430"/>
      <c r="AS162" s="431"/>
      <c r="AT162" s="430"/>
      <c r="AU162" s="430"/>
      <c r="AV162" s="430"/>
      <c r="AW162" s="430"/>
      <c r="AX162" s="431"/>
      <c r="AY162" s="430"/>
      <c r="AZ162" s="430"/>
      <c r="BA162" s="430"/>
      <c r="BB162" s="430"/>
      <c r="BC162" s="431"/>
      <c r="BD162" s="430"/>
      <c r="BE162" s="430"/>
      <c r="BF162" s="430"/>
      <c r="BG162" s="430"/>
      <c r="BH162" s="431"/>
      <c r="BI162" s="430"/>
      <c r="BJ162" s="430"/>
      <c r="BK162" s="430"/>
      <c r="BL162" s="430"/>
      <c r="BM162" s="431"/>
      <c r="BN162" s="430"/>
      <c r="BO162" s="430"/>
      <c r="BP162" s="430"/>
      <c r="BQ162" s="430"/>
      <c r="BR162" s="431"/>
      <c r="BS162" s="430"/>
      <c r="BT162" s="430"/>
      <c r="BU162" s="430"/>
      <c r="BV162" s="430"/>
      <c r="BW162" s="8"/>
      <c r="BX162" s="9"/>
      <c r="BY162" s="9"/>
    </row>
    <row r="163" spans="4:77" hidden="1" x14ac:dyDescent="0.35">
      <c r="D163" s="446" t="s">
        <v>391</v>
      </c>
      <c r="E163" s="357"/>
      <c r="G163" s="430">
        <f>SUM(G164:G164)</f>
        <v>0</v>
      </c>
      <c r="H163" s="430"/>
      <c r="I163" s="430"/>
      <c r="J163" s="431"/>
      <c r="K163" s="430"/>
      <c r="L163" s="430">
        <f>SUM(L164:L164)</f>
        <v>0</v>
      </c>
      <c r="M163" s="430"/>
      <c r="N163" s="430"/>
      <c r="O163" s="431"/>
      <c r="P163" s="430"/>
      <c r="Q163" s="430">
        <f>SUM(Q164:Q164)</f>
        <v>0</v>
      </c>
      <c r="R163" s="430"/>
      <c r="S163" s="430"/>
      <c r="T163" s="431"/>
      <c r="U163" s="430"/>
      <c r="V163" s="430">
        <f>SUM(V164:V164)</f>
        <v>0</v>
      </c>
      <c r="W163" s="430"/>
      <c r="X163" s="430"/>
      <c r="Y163" s="431"/>
      <c r="Z163" s="430"/>
      <c r="AA163" s="430">
        <f>SUM(AA164:AA164)</f>
        <v>0</v>
      </c>
      <c r="AB163" s="430"/>
      <c r="AC163" s="430"/>
      <c r="AD163" s="431"/>
      <c r="AE163" s="430"/>
      <c r="AF163" s="430">
        <f>SUM(AF164:AF164)</f>
        <v>0</v>
      </c>
      <c r="AG163" s="430"/>
      <c r="AH163" s="430"/>
      <c r="AI163" s="431"/>
      <c r="AJ163" s="430"/>
      <c r="AK163" s="430">
        <f>SUM(AK164:AK164)</f>
        <v>0</v>
      </c>
      <c r="AL163" s="430"/>
      <c r="AM163" s="430"/>
      <c r="AN163" s="431"/>
      <c r="AO163" s="430"/>
      <c r="AP163" s="430">
        <f>SUM(AP164:AP164)</f>
        <v>0</v>
      </c>
      <c r="AQ163" s="430"/>
      <c r="AR163" s="430"/>
      <c r="AS163" s="431"/>
      <c r="AT163" s="430"/>
      <c r="AU163" s="430">
        <f>SUM(AU164:AU164)</f>
        <v>0</v>
      </c>
      <c r="AV163" s="430"/>
      <c r="AW163" s="430"/>
      <c r="AX163" s="431"/>
      <c r="AY163" s="430"/>
      <c r="AZ163" s="430">
        <f>SUM(AZ164:AZ164)</f>
        <v>0</v>
      </c>
      <c r="BA163" s="430"/>
      <c r="BB163" s="430"/>
      <c r="BC163" s="431"/>
      <c r="BD163" s="430"/>
      <c r="BE163" s="430">
        <f>SUM(BE164:BE164)</f>
        <v>0</v>
      </c>
      <c r="BF163" s="430"/>
      <c r="BG163" s="430"/>
      <c r="BH163" s="431"/>
      <c r="BI163" s="430"/>
      <c r="BJ163" s="430">
        <f>SUM(BJ164:BJ164)</f>
        <v>0</v>
      </c>
      <c r="BK163" s="430"/>
      <c r="BL163" s="430"/>
      <c r="BM163" s="431"/>
      <c r="BN163" s="430"/>
      <c r="BO163" s="430">
        <f>SUM(BO164:BO164)</f>
        <v>0</v>
      </c>
      <c r="BP163" s="430"/>
      <c r="BQ163" s="430"/>
      <c r="BR163" s="431"/>
      <c r="BS163" s="430"/>
      <c r="BT163" s="430">
        <f>SUM(BT164:BT164)</f>
        <v>0</v>
      </c>
      <c r="BU163" s="430"/>
      <c r="BV163" s="430"/>
      <c r="BW163" s="8"/>
      <c r="BX163" s="9"/>
      <c r="BY163" s="9"/>
    </row>
    <row r="164" spans="4:77" hidden="1" x14ac:dyDescent="0.35">
      <c r="D164" s="446" t="s">
        <v>328</v>
      </c>
      <c r="E164" s="357"/>
      <c r="F164" s="435"/>
      <c r="G164" s="439">
        <v>0</v>
      </c>
      <c r="H164" s="437"/>
      <c r="I164" s="430"/>
      <c r="J164" s="431"/>
      <c r="K164" s="438"/>
      <c r="L164" s="439">
        <v>0</v>
      </c>
      <c r="M164" s="437"/>
      <c r="N164" s="430"/>
      <c r="O164" s="431"/>
      <c r="P164" s="438"/>
      <c r="Q164" s="439">
        <v>0</v>
      </c>
      <c r="R164" s="437"/>
      <c r="S164" s="430"/>
      <c r="T164" s="431"/>
      <c r="U164" s="438"/>
      <c r="V164" s="439">
        <v>0</v>
      </c>
      <c r="W164" s="437"/>
      <c r="X164" s="430"/>
      <c r="Y164" s="431"/>
      <c r="Z164" s="438"/>
      <c r="AA164" s="439">
        <v>0</v>
      </c>
      <c r="AB164" s="437"/>
      <c r="AC164" s="430"/>
      <c r="AD164" s="431"/>
      <c r="AE164" s="438"/>
      <c r="AF164" s="439">
        <v>0</v>
      </c>
      <c r="AG164" s="437"/>
      <c r="AH164" s="430"/>
      <c r="AI164" s="431"/>
      <c r="AJ164" s="438"/>
      <c r="AK164" s="439">
        <v>0</v>
      </c>
      <c r="AL164" s="437"/>
      <c r="AM164" s="430"/>
      <c r="AN164" s="431"/>
      <c r="AO164" s="438"/>
      <c r="AP164" s="439">
        <v>0</v>
      </c>
      <c r="AQ164" s="437"/>
      <c r="AR164" s="430"/>
      <c r="AS164" s="431"/>
      <c r="AT164" s="438"/>
      <c r="AU164" s="439">
        <v>0</v>
      </c>
      <c r="AV164" s="437"/>
      <c r="AW164" s="430"/>
      <c r="AX164" s="431"/>
      <c r="AY164" s="438"/>
      <c r="AZ164" s="439">
        <v>0</v>
      </c>
      <c r="BA164" s="437"/>
      <c r="BB164" s="430"/>
      <c r="BC164" s="431"/>
      <c r="BD164" s="438"/>
      <c r="BE164" s="439">
        <v>0</v>
      </c>
      <c r="BF164" s="437"/>
      <c r="BG164" s="430"/>
      <c r="BH164" s="431"/>
      <c r="BI164" s="438"/>
      <c r="BJ164" s="439">
        <v>0</v>
      </c>
      <c r="BK164" s="437"/>
      <c r="BL164" s="430"/>
      <c r="BM164" s="431"/>
      <c r="BN164" s="438"/>
      <c r="BO164" s="439">
        <v>0</v>
      </c>
      <c r="BP164" s="437"/>
      <c r="BQ164" s="430"/>
      <c r="BR164" s="431"/>
      <c r="BS164" s="438"/>
      <c r="BT164" s="439">
        <f>SUM(L164:BO164)</f>
        <v>0</v>
      </c>
      <c r="BU164" s="437"/>
      <c r="BV164" s="430"/>
      <c r="BW164" s="8"/>
      <c r="BX164" s="9"/>
      <c r="BY164" s="9"/>
    </row>
    <row r="165" spans="4:77" hidden="1" x14ac:dyDescent="0.35">
      <c r="D165" s="446"/>
      <c r="E165" s="357"/>
      <c r="G165" s="430"/>
      <c r="H165" s="430"/>
      <c r="I165" s="430"/>
      <c r="J165" s="431"/>
      <c r="K165" s="430"/>
      <c r="L165" s="430"/>
      <c r="M165" s="430"/>
      <c r="N165" s="430"/>
      <c r="O165" s="431"/>
      <c r="P165" s="430"/>
      <c r="Q165" s="430"/>
      <c r="R165" s="430"/>
      <c r="S165" s="430"/>
      <c r="T165" s="431"/>
      <c r="U165" s="430"/>
      <c r="V165" s="430"/>
      <c r="W165" s="430"/>
      <c r="X165" s="430"/>
      <c r="Y165" s="431"/>
      <c r="Z165" s="430"/>
      <c r="AA165" s="430"/>
      <c r="AB165" s="430"/>
      <c r="AC165" s="430"/>
      <c r="AD165" s="431"/>
      <c r="AE165" s="430"/>
      <c r="AF165" s="430"/>
      <c r="AG165" s="430"/>
      <c r="AH165" s="430"/>
      <c r="AI165" s="431"/>
      <c r="AJ165" s="430"/>
      <c r="AK165" s="430"/>
      <c r="AL165" s="430"/>
      <c r="AM165" s="430"/>
      <c r="AN165" s="431"/>
      <c r="AO165" s="430"/>
      <c r="AP165" s="430"/>
      <c r="AQ165" s="430"/>
      <c r="AR165" s="430"/>
      <c r="AS165" s="431"/>
      <c r="AT165" s="430"/>
      <c r="AU165" s="430"/>
      <c r="AV165" s="430"/>
      <c r="AW165" s="430"/>
      <c r="AX165" s="431"/>
      <c r="AY165" s="430"/>
      <c r="AZ165" s="430"/>
      <c r="BA165" s="430"/>
      <c r="BB165" s="430"/>
      <c r="BC165" s="431"/>
      <c r="BD165" s="430"/>
      <c r="BE165" s="430"/>
      <c r="BF165" s="430"/>
      <c r="BG165" s="430"/>
      <c r="BH165" s="431"/>
      <c r="BI165" s="430"/>
      <c r="BJ165" s="430"/>
      <c r="BK165" s="430"/>
      <c r="BL165" s="430"/>
      <c r="BM165" s="431"/>
      <c r="BN165" s="430"/>
      <c r="BO165" s="430"/>
      <c r="BP165" s="430"/>
      <c r="BQ165" s="430"/>
      <c r="BR165" s="431"/>
      <c r="BS165" s="430"/>
      <c r="BT165" s="430"/>
      <c r="BU165" s="430"/>
      <c r="BV165" s="430"/>
      <c r="BW165" s="8"/>
      <c r="BX165" s="9"/>
      <c r="BY165" s="9"/>
    </row>
    <row r="166" spans="4:77" hidden="1" x14ac:dyDescent="0.35">
      <c r="D166" s="446" t="s">
        <v>392</v>
      </c>
      <c r="E166" s="357"/>
      <c r="G166" s="430">
        <f>SUM(G167:G167)</f>
        <v>0</v>
      </c>
      <c r="H166" s="430"/>
      <c r="I166" s="430"/>
      <c r="J166" s="431"/>
      <c r="K166" s="430"/>
      <c r="L166" s="430">
        <f>SUM(L167:L167)</f>
        <v>0</v>
      </c>
      <c r="M166" s="430"/>
      <c r="N166" s="430"/>
      <c r="O166" s="431"/>
      <c r="P166" s="430"/>
      <c r="Q166" s="430">
        <f>SUM(Q167:Q167)</f>
        <v>0</v>
      </c>
      <c r="R166" s="430"/>
      <c r="S166" s="430"/>
      <c r="T166" s="431"/>
      <c r="U166" s="430"/>
      <c r="V166" s="430">
        <f>SUM(V167:V167)</f>
        <v>0</v>
      </c>
      <c r="W166" s="430"/>
      <c r="X166" s="430"/>
      <c r="Y166" s="431"/>
      <c r="Z166" s="430"/>
      <c r="AA166" s="430">
        <f>SUM(AA167:AA167)</f>
        <v>0</v>
      </c>
      <c r="AB166" s="430"/>
      <c r="AC166" s="430"/>
      <c r="AD166" s="431"/>
      <c r="AE166" s="430"/>
      <c r="AF166" s="430">
        <f>SUM(AF167:AF167)</f>
        <v>0</v>
      </c>
      <c r="AG166" s="430"/>
      <c r="AH166" s="430"/>
      <c r="AI166" s="431"/>
      <c r="AJ166" s="430"/>
      <c r="AK166" s="430">
        <f>SUM(AK167:AK167)</f>
        <v>0</v>
      </c>
      <c r="AL166" s="430"/>
      <c r="AM166" s="430"/>
      <c r="AN166" s="431"/>
      <c r="AO166" s="430"/>
      <c r="AP166" s="430">
        <f>SUM(AP167:AP167)</f>
        <v>0</v>
      </c>
      <c r="AQ166" s="430"/>
      <c r="AR166" s="430"/>
      <c r="AS166" s="431"/>
      <c r="AT166" s="430"/>
      <c r="AU166" s="430">
        <f>SUM(AU167:AU167)</f>
        <v>0</v>
      </c>
      <c r="AV166" s="430"/>
      <c r="AW166" s="430"/>
      <c r="AX166" s="431"/>
      <c r="AY166" s="430"/>
      <c r="AZ166" s="430">
        <f>SUM(AZ167:AZ167)</f>
        <v>0</v>
      </c>
      <c r="BA166" s="430"/>
      <c r="BB166" s="430"/>
      <c r="BC166" s="431"/>
      <c r="BD166" s="430"/>
      <c r="BE166" s="430">
        <f>SUM(BE167:BE167)</f>
        <v>0</v>
      </c>
      <c r="BF166" s="430"/>
      <c r="BG166" s="430"/>
      <c r="BH166" s="431"/>
      <c r="BI166" s="430"/>
      <c r="BJ166" s="430">
        <f>SUM(BJ167:BJ167)</f>
        <v>0</v>
      </c>
      <c r="BK166" s="430"/>
      <c r="BL166" s="430"/>
      <c r="BM166" s="431"/>
      <c r="BN166" s="430"/>
      <c r="BO166" s="430">
        <f>SUM(BO167:BO167)</f>
        <v>0</v>
      </c>
      <c r="BP166" s="430"/>
      <c r="BQ166" s="430"/>
      <c r="BR166" s="431"/>
      <c r="BS166" s="430"/>
      <c r="BT166" s="430">
        <f>SUM(BT167:BT167)</f>
        <v>0</v>
      </c>
      <c r="BU166" s="430"/>
      <c r="BV166" s="430"/>
      <c r="BW166" s="8"/>
      <c r="BX166" s="9"/>
      <c r="BY166" s="9"/>
    </row>
    <row r="167" spans="4:77" hidden="1" x14ac:dyDescent="0.35">
      <c r="D167" s="446" t="s">
        <v>328</v>
      </c>
      <c r="E167" s="357"/>
      <c r="F167" s="435"/>
      <c r="G167" s="439">
        <v>0</v>
      </c>
      <c r="H167" s="437"/>
      <c r="I167" s="430"/>
      <c r="J167" s="431"/>
      <c r="K167" s="438"/>
      <c r="L167" s="439">
        <v>0</v>
      </c>
      <c r="M167" s="437"/>
      <c r="N167" s="430"/>
      <c r="O167" s="431"/>
      <c r="P167" s="438"/>
      <c r="Q167" s="439">
        <v>0</v>
      </c>
      <c r="R167" s="437"/>
      <c r="S167" s="430"/>
      <c r="T167" s="431"/>
      <c r="U167" s="438"/>
      <c r="V167" s="439">
        <v>0</v>
      </c>
      <c r="W167" s="437"/>
      <c r="X167" s="430"/>
      <c r="Y167" s="431"/>
      <c r="Z167" s="438"/>
      <c r="AA167" s="439">
        <v>0</v>
      </c>
      <c r="AB167" s="437"/>
      <c r="AC167" s="430"/>
      <c r="AD167" s="431"/>
      <c r="AE167" s="438"/>
      <c r="AF167" s="439">
        <v>0</v>
      </c>
      <c r="AG167" s="437"/>
      <c r="AH167" s="430"/>
      <c r="AI167" s="431"/>
      <c r="AJ167" s="438"/>
      <c r="AK167" s="439">
        <v>0</v>
      </c>
      <c r="AL167" s="437"/>
      <c r="AM167" s="430"/>
      <c r="AN167" s="431"/>
      <c r="AO167" s="438"/>
      <c r="AP167" s="439">
        <v>0</v>
      </c>
      <c r="AQ167" s="437"/>
      <c r="AR167" s="430"/>
      <c r="AS167" s="431"/>
      <c r="AT167" s="438"/>
      <c r="AU167" s="439">
        <v>0</v>
      </c>
      <c r="AV167" s="437"/>
      <c r="AW167" s="430"/>
      <c r="AX167" s="431"/>
      <c r="AY167" s="438"/>
      <c r="AZ167" s="439">
        <v>0</v>
      </c>
      <c r="BA167" s="437"/>
      <c r="BB167" s="430"/>
      <c r="BC167" s="431"/>
      <c r="BD167" s="438"/>
      <c r="BE167" s="439">
        <v>0</v>
      </c>
      <c r="BF167" s="437"/>
      <c r="BG167" s="430"/>
      <c r="BH167" s="431"/>
      <c r="BI167" s="438"/>
      <c r="BJ167" s="439">
        <v>0</v>
      </c>
      <c r="BK167" s="437"/>
      <c r="BL167" s="430"/>
      <c r="BM167" s="431"/>
      <c r="BN167" s="438"/>
      <c r="BO167" s="439">
        <v>0</v>
      </c>
      <c r="BP167" s="437"/>
      <c r="BQ167" s="430"/>
      <c r="BR167" s="431"/>
      <c r="BS167" s="438"/>
      <c r="BT167" s="439">
        <f>SUM(L167:BO167)</f>
        <v>0</v>
      </c>
      <c r="BU167" s="437"/>
      <c r="BV167" s="430"/>
      <c r="BW167" s="8"/>
      <c r="BX167" s="9"/>
      <c r="BY167" s="9"/>
    </row>
    <row r="168" spans="4:77" hidden="1" x14ac:dyDescent="0.35">
      <c r="D168" s="446"/>
      <c r="E168" s="357"/>
      <c r="G168" s="430"/>
      <c r="H168" s="430"/>
      <c r="I168" s="430"/>
      <c r="J168" s="431"/>
      <c r="K168" s="430"/>
      <c r="L168" s="430"/>
      <c r="M168" s="430"/>
      <c r="N168" s="430"/>
      <c r="O168" s="431"/>
      <c r="P168" s="430"/>
      <c r="Q168" s="430"/>
      <c r="R168" s="430"/>
      <c r="S168" s="430"/>
      <c r="T168" s="431"/>
      <c r="U168" s="430"/>
      <c r="V168" s="430"/>
      <c r="W168" s="430"/>
      <c r="X168" s="430"/>
      <c r="Y168" s="431"/>
      <c r="Z168" s="430"/>
      <c r="AA168" s="430"/>
      <c r="AB168" s="430"/>
      <c r="AC168" s="430"/>
      <c r="AD168" s="431"/>
      <c r="AE168" s="430"/>
      <c r="AF168" s="430"/>
      <c r="AG168" s="430"/>
      <c r="AH168" s="430"/>
      <c r="AI168" s="431"/>
      <c r="AJ168" s="430"/>
      <c r="AK168" s="430"/>
      <c r="AL168" s="430"/>
      <c r="AM168" s="430"/>
      <c r="AN168" s="431"/>
      <c r="AO168" s="430"/>
      <c r="AP168" s="430"/>
      <c r="AQ168" s="430"/>
      <c r="AR168" s="430"/>
      <c r="AS168" s="431"/>
      <c r="AT168" s="430"/>
      <c r="AU168" s="430"/>
      <c r="AV168" s="430"/>
      <c r="AW168" s="430"/>
      <c r="AX168" s="431"/>
      <c r="AY168" s="430"/>
      <c r="AZ168" s="430"/>
      <c r="BA168" s="430"/>
      <c r="BB168" s="430"/>
      <c r="BC168" s="431"/>
      <c r="BD168" s="430"/>
      <c r="BE168" s="430"/>
      <c r="BF168" s="430"/>
      <c r="BG168" s="430"/>
      <c r="BH168" s="431"/>
      <c r="BI168" s="430"/>
      <c r="BJ168" s="430"/>
      <c r="BK168" s="430"/>
      <c r="BL168" s="430"/>
      <c r="BM168" s="431"/>
      <c r="BN168" s="430"/>
      <c r="BO168" s="430"/>
      <c r="BP168" s="430"/>
      <c r="BQ168" s="430"/>
      <c r="BR168" s="431"/>
      <c r="BS168" s="430"/>
      <c r="BT168" s="430"/>
      <c r="BU168" s="430"/>
      <c r="BV168" s="430"/>
      <c r="BW168" s="8"/>
      <c r="BX168" s="9"/>
      <c r="BY168" s="9"/>
    </row>
    <row r="169" spans="4:77" x14ac:dyDescent="0.35">
      <c r="D169" s="8" t="s">
        <v>341</v>
      </c>
      <c r="E169" s="357"/>
      <c r="G169" s="430">
        <f>SUM(G170:G170)</f>
        <v>0</v>
      </c>
      <c r="H169" s="430"/>
      <c r="I169" s="430"/>
      <c r="J169" s="431"/>
      <c r="K169" s="430"/>
      <c r="L169" s="430">
        <f>SUM(L170:L170)</f>
        <v>359624</v>
      </c>
      <c r="M169" s="430"/>
      <c r="N169" s="430"/>
      <c r="O169" s="431"/>
      <c r="P169" s="430"/>
      <c r="Q169" s="430">
        <f>SUM(Q170:Q170)</f>
        <v>38537</v>
      </c>
      <c r="R169" s="430"/>
      <c r="S169" s="430"/>
      <c r="T169" s="431"/>
      <c r="U169" s="430"/>
      <c r="V169" s="430">
        <f>SUM(V170:V170)</f>
        <v>0</v>
      </c>
      <c r="W169" s="430"/>
      <c r="X169" s="430"/>
      <c r="Y169" s="431"/>
      <c r="Z169" s="430"/>
      <c r="AA169" s="430">
        <f>SUM(AA170:AA170)</f>
        <v>0</v>
      </c>
      <c r="AB169" s="430"/>
      <c r="AC169" s="430"/>
      <c r="AD169" s="431"/>
      <c r="AE169" s="430"/>
      <c r="AF169" s="430">
        <f>SUM(AF170:AF170)</f>
        <v>0</v>
      </c>
      <c r="AG169" s="430"/>
      <c r="AH169" s="430"/>
      <c r="AI169" s="431"/>
      <c r="AJ169" s="430"/>
      <c r="AK169" s="430">
        <f>SUM(AK170:AK170)</f>
        <v>0</v>
      </c>
      <c r="AL169" s="430"/>
      <c r="AM169" s="430"/>
      <c r="AN169" s="431"/>
      <c r="AO169" s="430"/>
      <c r="AP169" s="430">
        <f>SUM(AP170:AP170)</f>
        <v>0</v>
      </c>
      <c r="AQ169" s="430"/>
      <c r="AR169" s="430"/>
      <c r="AS169" s="431"/>
      <c r="AT169" s="430"/>
      <c r="AU169" s="430">
        <f>SUM(AU170:AU170)</f>
        <v>0</v>
      </c>
      <c r="AV169" s="430"/>
      <c r="AW169" s="430"/>
      <c r="AX169" s="431"/>
      <c r="AY169" s="430"/>
      <c r="AZ169" s="430">
        <f>SUM(AZ170:AZ170)</f>
        <v>0</v>
      </c>
      <c r="BA169" s="430"/>
      <c r="BB169" s="430"/>
      <c r="BC169" s="431"/>
      <c r="BD169" s="430"/>
      <c r="BE169" s="430">
        <f>SUM(BE170:BE170)</f>
        <v>0</v>
      </c>
      <c r="BF169" s="430"/>
      <c r="BG169" s="430"/>
      <c r="BH169" s="431"/>
      <c r="BI169" s="430"/>
      <c r="BJ169" s="430">
        <f>SUM(BJ170:BJ170)</f>
        <v>0</v>
      </c>
      <c r="BK169" s="430"/>
      <c r="BL169" s="430"/>
      <c r="BM169" s="431"/>
      <c r="BN169" s="430"/>
      <c r="BO169" s="430">
        <f>SUM(BO170:BO170)</f>
        <v>0</v>
      </c>
      <c r="BP169" s="430"/>
      <c r="BQ169" s="430"/>
      <c r="BR169" s="431"/>
      <c r="BS169" s="430"/>
      <c r="BT169" s="430">
        <f>SUM(BT170:BT170)</f>
        <v>398161</v>
      </c>
      <c r="BU169" s="430"/>
      <c r="BV169" s="430"/>
      <c r="BW169" s="8"/>
      <c r="BX169" s="9"/>
      <c r="BY169" s="9"/>
    </row>
    <row r="170" spans="4:77" x14ac:dyDescent="0.35">
      <c r="D170" s="446" t="s">
        <v>328</v>
      </c>
      <c r="E170" s="357"/>
      <c r="F170" s="435"/>
      <c r="G170" s="439">
        <v>0</v>
      </c>
      <c r="H170" s="437"/>
      <c r="I170" s="430"/>
      <c r="J170" s="431"/>
      <c r="K170" s="438"/>
      <c r="L170" s="439">
        <v>359624</v>
      </c>
      <c r="M170" s="437"/>
      <c r="N170" s="430"/>
      <c r="O170" s="431"/>
      <c r="P170" s="438"/>
      <c r="Q170" s="439">
        <v>38537</v>
      </c>
      <c r="R170" s="437"/>
      <c r="S170" s="430"/>
      <c r="T170" s="431"/>
      <c r="U170" s="438"/>
      <c r="V170" s="439">
        <v>0</v>
      </c>
      <c r="W170" s="437"/>
      <c r="X170" s="430"/>
      <c r="Y170" s="431"/>
      <c r="Z170" s="438"/>
      <c r="AA170" s="439">
        <v>0</v>
      </c>
      <c r="AB170" s="437"/>
      <c r="AC170" s="430"/>
      <c r="AD170" s="431"/>
      <c r="AE170" s="438"/>
      <c r="AF170" s="439">
        <v>0</v>
      </c>
      <c r="AG170" s="437"/>
      <c r="AH170" s="430"/>
      <c r="AI170" s="431"/>
      <c r="AJ170" s="438"/>
      <c r="AK170" s="439">
        <v>0</v>
      </c>
      <c r="AL170" s="437"/>
      <c r="AM170" s="430"/>
      <c r="AN170" s="431"/>
      <c r="AO170" s="438"/>
      <c r="AP170" s="439">
        <v>0</v>
      </c>
      <c r="AQ170" s="437"/>
      <c r="AR170" s="430"/>
      <c r="AS170" s="431"/>
      <c r="AT170" s="438"/>
      <c r="AU170" s="439">
        <v>0</v>
      </c>
      <c r="AV170" s="437"/>
      <c r="AW170" s="430"/>
      <c r="AX170" s="431"/>
      <c r="AY170" s="438"/>
      <c r="AZ170" s="439">
        <v>0</v>
      </c>
      <c r="BA170" s="437"/>
      <c r="BB170" s="430"/>
      <c r="BC170" s="431"/>
      <c r="BD170" s="438"/>
      <c r="BE170" s="439">
        <v>0</v>
      </c>
      <c r="BF170" s="437"/>
      <c r="BG170" s="430"/>
      <c r="BH170" s="431"/>
      <c r="BI170" s="438"/>
      <c r="BJ170" s="439">
        <v>0</v>
      </c>
      <c r="BK170" s="437"/>
      <c r="BL170" s="430"/>
      <c r="BM170" s="431"/>
      <c r="BN170" s="438"/>
      <c r="BO170" s="439">
        <v>0</v>
      </c>
      <c r="BP170" s="437"/>
      <c r="BQ170" s="430"/>
      <c r="BR170" s="431"/>
      <c r="BS170" s="438"/>
      <c r="BT170" s="439">
        <f>SUM(L170:BO170)</f>
        <v>398161</v>
      </c>
      <c r="BU170" s="437"/>
      <c r="BV170" s="430"/>
      <c r="BW170" s="8"/>
      <c r="BX170" s="9"/>
      <c r="BY170" s="9"/>
    </row>
    <row r="171" spans="4:77" ht="12.75" customHeight="1" x14ac:dyDescent="0.35">
      <c r="D171" s="446"/>
      <c r="E171" s="357"/>
      <c r="G171" s="430"/>
      <c r="H171" s="430"/>
      <c r="I171" s="430"/>
      <c r="J171" s="431"/>
      <c r="K171" s="430"/>
      <c r="L171" s="430"/>
      <c r="M171" s="430"/>
      <c r="N171" s="430"/>
      <c r="O171" s="431"/>
      <c r="P171" s="430"/>
      <c r="Q171" s="430"/>
      <c r="R171" s="430"/>
      <c r="S171" s="430"/>
      <c r="T171" s="431"/>
      <c r="U171" s="430"/>
      <c r="V171" s="430"/>
      <c r="W171" s="430"/>
      <c r="X171" s="430"/>
      <c r="Y171" s="431"/>
      <c r="Z171" s="430"/>
      <c r="AA171" s="430"/>
      <c r="AB171" s="430"/>
      <c r="AC171" s="430"/>
      <c r="AD171" s="431"/>
      <c r="AE171" s="430"/>
      <c r="AF171" s="430"/>
      <c r="AG171" s="430"/>
      <c r="AH171" s="430"/>
      <c r="AI171" s="431"/>
      <c r="AJ171" s="430"/>
      <c r="AK171" s="430"/>
      <c r="AL171" s="430"/>
      <c r="AM171" s="430"/>
      <c r="AN171" s="431"/>
      <c r="AO171" s="430"/>
      <c r="AP171" s="430"/>
      <c r="AQ171" s="430"/>
      <c r="AR171" s="430"/>
      <c r="AS171" s="431"/>
      <c r="AT171" s="430"/>
      <c r="AU171" s="430"/>
      <c r="AV171" s="430"/>
      <c r="AW171" s="430"/>
      <c r="AX171" s="431"/>
      <c r="AY171" s="430"/>
      <c r="AZ171" s="430"/>
      <c r="BA171" s="430"/>
      <c r="BB171" s="430"/>
      <c r="BC171" s="431"/>
      <c r="BD171" s="430"/>
      <c r="BE171" s="430"/>
      <c r="BF171" s="430"/>
      <c r="BG171" s="430"/>
      <c r="BH171" s="431"/>
      <c r="BI171" s="430"/>
      <c r="BJ171" s="430"/>
      <c r="BK171" s="430"/>
      <c r="BL171" s="430"/>
      <c r="BM171" s="431"/>
      <c r="BN171" s="430"/>
      <c r="BO171" s="430"/>
      <c r="BP171" s="430"/>
      <c r="BQ171" s="430"/>
      <c r="BR171" s="431"/>
      <c r="BS171" s="430"/>
      <c r="BT171" s="430"/>
      <c r="BU171" s="430"/>
      <c r="BV171" s="430"/>
      <c r="BW171" s="8"/>
      <c r="BX171" s="9"/>
      <c r="BY171" s="9"/>
    </row>
    <row r="172" spans="4:77" ht="12.75" hidden="1" customHeight="1" x14ac:dyDescent="0.35">
      <c r="D172" s="446" t="s">
        <v>393</v>
      </c>
      <c r="E172" s="357"/>
      <c r="G172" s="430">
        <f>SUM(G173:G173)</f>
        <v>0</v>
      </c>
      <c r="H172" s="430"/>
      <c r="I172" s="430"/>
      <c r="J172" s="431"/>
      <c r="K172" s="430"/>
      <c r="L172" s="430">
        <f>SUM(L173:L173)</f>
        <v>0</v>
      </c>
      <c r="M172" s="430">
        <f>SUM(M173:M173)</f>
        <v>0</v>
      </c>
      <c r="N172" s="430"/>
      <c r="O172" s="431"/>
      <c r="Q172" s="430">
        <f>SUM(Q173:Q173)</f>
        <v>0</v>
      </c>
      <c r="R172" s="430"/>
      <c r="S172" s="430"/>
      <c r="T172" s="431"/>
      <c r="V172" s="430">
        <f>SUM(V173:V173)</f>
        <v>0</v>
      </c>
      <c r="W172" s="430"/>
      <c r="X172" s="430"/>
      <c r="Y172" s="431"/>
      <c r="AA172" s="430">
        <f>SUM(AA173:AA173)</f>
        <v>0</v>
      </c>
      <c r="AB172" s="430"/>
      <c r="AC172" s="430"/>
      <c r="AD172" s="431"/>
      <c r="AF172" s="430">
        <f>SUM(AF173:AF173)</f>
        <v>0</v>
      </c>
      <c r="AG172" s="430"/>
      <c r="AH172" s="430"/>
      <c r="AI172" s="431"/>
      <c r="AK172" s="430">
        <f>SUM(AK173:AK173)</f>
        <v>0</v>
      </c>
      <c r="AL172" s="430"/>
      <c r="AM172" s="430"/>
      <c r="AN172" s="431"/>
      <c r="AP172" s="430">
        <f>SUM(AP173:AP173)</f>
        <v>0</v>
      </c>
      <c r="AQ172" s="430"/>
      <c r="AR172" s="430"/>
      <c r="AS172" s="431"/>
      <c r="AU172" s="430">
        <f>SUM(AU173:AU173)</f>
        <v>0</v>
      </c>
      <c r="AV172" s="430"/>
      <c r="AW172" s="430"/>
      <c r="AX172" s="431"/>
      <c r="AZ172" s="430">
        <f>SUM(AZ173:AZ173)</f>
        <v>0</v>
      </c>
      <c r="BA172" s="430"/>
      <c r="BB172" s="430"/>
      <c r="BC172" s="431"/>
      <c r="BE172" s="430">
        <f>SUM(BE173:BE173)</f>
        <v>0</v>
      </c>
      <c r="BF172" s="430"/>
      <c r="BG172" s="430"/>
      <c r="BH172" s="431"/>
      <c r="BJ172" s="430">
        <f>SUM(BJ173:BJ173)</f>
        <v>0</v>
      </c>
      <c r="BK172" s="430"/>
      <c r="BL172" s="430"/>
      <c r="BM172" s="431"/>
      <c r="BO172" s="430">
        <f>SUM(BO173:BO173)</f>
        <v>0</v>
      </c>
      <c r="BP172" s="430"/>
      <c r="BQ172" s="430"/>
      <c r="BR172" s="431"/>
      <c r="BT172" s="430">
        <f>SUM(BT173:BT173)</f>
        <v>0</v>
      </c>
      <c r="BU172" s="430"/>
      <c r="BV172" s="430"/>
      <c r="BW172" s="8"/>
      <c r="BX172" s="9"/>
      <c r="BY172" s="9"/>
    </row>
    <row r="173" spans="4:77" ht="12.75" hidden="1" customHeight="1" x14ac:dyDescent="0.35">
      <c r="D173" s="446" t="s">
        <v>328</v>
      </c>
      <c r="E173" s="357"/>
      <c r="F173" s="435"/>
      <c r="G173" s="439">
        <v>0</v>
      </c>
      <c r="H173" s="437"/>
      <c r="I173" s="430"/>
      <c r="J173" s="431"/>
      <c r="K173" s="438"/>
      <c r="L173" s="439">
        <v>0</v>
      </c>
      <c r="M173" s="437"/>
      <c r="N173" s="441"/>
      <c r="O173" s="431"/>
      <c r="P173" s="435"/>
      <c r="Q173" s="439">
        <v>0</v>
      </c>
      <c r="R173" s="437"/>
      <c r="S173" s="430"/>
      <c r="T173" s="431"/>
      <c r="U173" s="435"/>
      <c r="V173" s="439">
        <v>0</v>
      </c>
      <c r="W173" s="437"/>
      <c r="X173" s="430"/>
      <c r="Y173" s="431"/>
      <c r="Z173" s="435"/>
      <c r="AA173" s="439">
        <v>0</v>
      </c>
      <c r="AB173" s="437"/>
      <c r="AC173" s="430"/>
      <c r="AD173" s="431"/>
      <c r="AE173" s="435"/>
      <c r="AF173" s="439">
        <v>0</v>
      </c>
      <c r="AG173" s="437"/>
      <c r="AH173" s="430"/>
      <c r="AI173" s="431"/>
      <c r="AJ173" s="435"/>
      <c r="AK173" s="439">
        <v>0</v>
      </c>
      <c r="AL173" s="437"/>
      <c r="AM173" s="430"/>
      <c r="AN173" s="431"/>
      <c r="AO173" s="435"/>
      <c r="AP173" s="439">
        <v>0</v>
      </c>
      <c r="AQ173" s="437"/>
      <c r="AR173" s="430"/>
      <c r="AS173" s="431"/>
      <c r="AT173" s="435"/>
      <c r="AU173" s="439">
        <v>0</v>
      </c>
      <c r="AV173" s="437"/>
      <c r="AW173" s="430"/>
      <c r="AX173" s="431"/>
      <c r="AY173" s="435"/>
      <c r="AZ173" s="439">
        <v>0</v>
      </c>
      <c r="BA173" s="437"/>
      <c r="BB173" s="430"/>
      <c r="BC173" s="431"/>
      <c r="BD173" s="435"/>
      <c r="BE173" s="439">
        <v>0</v>
      </c>
      <c r="BF173" s="437"/>
      <c r="BG173" s="430"/>
      <c r="BH173" s="431"/>
      <c r="BI173" s="435"/>
      <c r="BJ173" s="439">
        <v>0</v>
      </c>
      <c r="BK173" s="437"/>
      <c r="BL173" s="430"/>
      <c r="BM173" s="431"/>
      <c r="BN173" s="435"/>
      <c r="BO173" s="439">
        <v>0</v>
      </c>
      <c r="BP173" s="437"/>
      <c r="BQ173" s="430"/>
      <c r="BR173" s="431"/>
      <c r="BS173" s="435"/>
      <c r="BT173" s="439">
        <f>SUM(L173:BO173)</f>
        <v>0</v>
      </c>
      <c r="BU173" s="437"/>
      <c r="BV173" s="430"/>
      <c r="BW173" s="8"/>
      <c r="BX173" s="9"/>
      <c r="BY173" s="9"/>
    </row>
    <row r="174" spans="4:77" ht="12.75" hidden="1" customHeight="1" x14ac:dyDescent="0.35">
      <c r="D174" s="446"/>
      <c r="E174" s="357"/>
      <c r="G174" s="430"/>
      <c r="H174" s="430"/>
      <c r="I174" s="430"/>
      <c r="J174" s="431"/>
      <c r="K174" s="430"/>
      <c r="L174" s="430"/>
      <c r="M174" s="430"/>
      <c r="N174" s="430"/>
      <c r="O174" s="431"/>
      <c r="P174" s="430"/>
      <c r="Q174" s="430"/>
      <c r="R174" s="430"/>
      <c r="S174" s="430"/>
      <c r="T174" s="431"/>
      <c r="U174" s="430"/>
      <c r="V174" s="430"/>
      <c r="W174" s="430"/>
      <c r="X174" s="430"/>
      <c r="Y174" s="431"/>
      <c r="Z174" s="430"/>
      <c r="AA174" s="430"/>
      <c r="AB174" s="430"/>
      <c r="AC174" s="430"/>
      <c r="AD174" s="431"/>
      <c r="AE174" s="430"/>
      <c r="AF174" s="430"/>
      <c r="AG174" s="430"/>
      <c r="AH174" s="430"/>
      <c r="AI174" s="431"/>
      <c r="AJ174" s="430"/>
      <c r="AK174" s="430"/>
      <c r="AL174" s="430"/>
      <c r="AM174" s="430"/>
      <c r="AN174" s="431"/>
      <c r="AO174" s="430"/>
      <c r="AP174" s="430"/>
      <c r="AQ174" s="430"/>
      <c r="AR174" s="430"/>
      <c r="AS174" s="431"/>
      <c r="AT174" s="430"/>
      <c r="AU174" s="430"/>
      <c r="AV174" s="430"/>
      <c r="AW174" s="430"/>
      <c r="AX174" s="431"/>
      <c r="AY174" s="430"/>
      <c r="AZ174" s="430"/>
      <c r="BA174" s="430"/>
      <c r="BB174" s="430"/>
      <c r="BC174" s="431"/>
      <c r="BD174" s="430"/>
      <c r="BE174" s="430"/>
      <c r="BF174" s="430"/>
      <c r="BG174" s="430"/>
      <c r="BH174" s="431"/>
      <c r="BI174" s="430"/>
      <c r="BJ174" s="430"/>
      <c r="BK174" s="430"/>
      <c r="BL174" s="430"/>
      <c r="BM174" s="431"/>
      <c r="BN174" s="430"/>
      <c r="BO174" s="430"/>
      <c r="BP174" s="430"/>
      <c r="BQ174" s="430"/>
      <c r="BR174" s="431"/>
      <c r="BS174" s="430"/>
      <c r="BT174" s="430"/>
      <c r="BU174" s="430"/>
      <c r="BV174" s="430"/>
      <c r="BW174" s="8"/>
      <c r="BX174" s="9"/>
      <c r="BY174" s="9"/>
    </row>
    <row r="175" spans="4:77" ht="12.75" hidden="1" customHeight="1" x14ac:dyDescent="0.35">
      <c r="D175" s="446" t="s">
        <v>394</v>
      </c>
      <c r="E175" s="357"/>
      <c r="G175" s="430">
        <f>SUM(G176:G176)</f>
        <v>0</v>
      </c>
      <c r="H175" s="430"/>
      <c r="I175" s="430"/>
      <c r="J175" s="431"/>
      <c r="K175" s="430"/>
      <c r="L175" s="430">
        <f>SUM(L176:L176)</f>
        <v>0</v>
      </c>
      <c r="M175" s="430"/>
      <c r="N175" s="430"/>
      <c r="O175" s="431"/>
      <c r="P175" s="430"/>
      <c r="Q175" s="430">
        <f>SUM(Q176:Q176)</f>
        <v>0</v>
      </c>
      <c r="R175" s="430"/>
      <c r="S175" s="430"/>
      <c r="T175" s="431"/>
      <c r="U175" s="430"/>
      <c r="V175" s="430">
        <f>SUM(V176:V176)</f>
        <v>0</v>
      </c>
      <c r="W175" s="430"/>
      <c r="X175" s="430"/>
      <c r="Y175" s="431"/>
      <c r="Z175" s="430"/>
      <c r="AA175" s="430">
        <f>SUM(AA176:AA176)</f>
        <v>0</v>
      </c>
      <c r="AB175" s="430"/>
      <c r="AC175" s="430"/>
      <c r="AD175" s="431"/>
      <c r="AE175" s="430"/>
      <c r="AF175" s="430">
        <f>SUM(AF176:AF176)</f>
        <v>0</v>
      </c>
      <c r="AG175" s="430"/>
      <c r="AH175" s="430"/>
      <c r="AI175" s="431"/>
      <c r="AJ175" s="430"/>
      <c r="AK175" s="430">
        <f>SUM(AK176:AK176)</f>
        <v>0</v>
      </c>
      <c r="AL175" s="430"/>
      <c r="AM175" s="430"/>
      <c r="AN175" s="431"/>
      <c r="AO175" s="430"/>
      <c r="AP175" s="430">
        <f>SUM(AP176:AP176)</f>
        <v>0</v>
      </c>
      <c r="AQ175" s="430"/>
      <c r="AR175" s="430"/>
      <c r="AS175" s="431"/>
      <c r="AT175" s="430"/>
      <c r="AU175" s="430">
        <f>SUM(AU176:AU176)</f>
        <v>0</v>
      </c>
      <c r="AV175" s="430"/>
      <c r="AW175" s="430"/>
      <c r="AX175" s="431"/>
      <c r="AY175" s="430"/>
      <c r="AZ175" s="430">
        <f>SUM(AZ176:AZ176)</f>
        <v>0</v>
      </c>
      <c r="BA175" s="430"/>
      <c r="BB175" s="430"/>
      <c r="BC175" s="431"/>
      <c r="BD175" s="430"/>
      <c r="BE175" s="430">
        <f>SUM(BE176:BE176)</f>
        <v>0</v>
      </c>
      <c r="BF175" s="430"/>
      <c r="BG175" s="430"/>
      <c r="BH175" s="431"/>
      <c r="BI175" s="430"/>
      <c r="BJ175" s="430">
        <f>SUM(BJ176:BJ176)</f>
        <v>0</v>
      </c>
      <c r="BK175" s="430"/>
      <c r="BL175" s="430"/>
      <c r="BM175" s="431"/>
      <c r="BN175" s="430"/>
      <c r="BO175" s="430">
        <f>SUM(BO176:BO176)</f>
        <v>0</v>
      </c>
      <c r="BP175" s="430"/>
      <c r="BQ175" s="430"/>
      <c r="BR175" s="431"/>
      <c r="BS175" s="430"/>
      <c r="BT175" s="430">
        <f>SUM(BT176:BT176)</f>
        <v>0</v>
      </c>
      <c r="BU175" s="430"/>
      <c r="BV175" s="430"/>
      <c r="BW175" s="8"/>
      <c r="BX175" s="9"/>
      <c r="BY175" s="9"/>
    </row>
    <row r="176" spans="4:77" ht="12.75" hidden="1" customHeight="1" x14ac:dyDescent="0.35">
      <c r="D176" s="446" t="s">
        <v>328</v>
      </c>
      <c r="E176" s="357"/>
      <c r="F176" s="435"/>
      <c r="G176" s="439">
        <v>0</v>
      </c>
      <c r="H176" s="437"/>
      <c r="I176" s="430"/>
      <c r="J176" s="431"/>
      <c r="K176" s="438"/>
      <c r="L176" s="439">
        <v>0</v>
      </c>
      <c r="M176" s="437"/>
      <c r="N176" s="430"/>
      <c r="O176" s="431"/>
      <c r="P176" s="438"/>
      <c r="Q176" s="439">
        <v>0</v>
      </c>
      <c r="R176" s="437"/>
      <c r="S176" s="430"/>
      <c r="T176" s="431"/>
      <c r="U176" s="438"/>
      <c r="V176" s="439">
        <v>0</v>
      </c>
      <c r="W176" s="437"/>
      <c r="X176" s="430"/>
      <c r="Y176" s="431"/>
      <c r="Z176" s="438"/>
      <c r="AA176" s="439">
        <v>0</v>
      </c>
      <c r="AB176" s="437"/>
      <c r="AC176" s="430"/>
      <c r="AD176" s="431"/>
      <c r="AE176" s="438"/>
      <c r="AF176" s="439">
        <v>0</v>
      </c>
      <c r="AG176" s="437"/>
      <c r="AH176" s="430"/>
      <c r="AI176" s="431"/>
      <c r="AJ176" s="438"/>
      <c r="AK176" s="439">
        <v>0</v>
      </c>
      <c r="AL176" s="437"/>
      <c r="AM176" s="430"/>
      <c r="AN176" s="431"/>
      <c r="AO176" s="438"/>
      <c r="AP176" s="439">
        <v>0</v>
      </c>
      <c r="AQ176" s="437"/>
      <c r="AR176" s="430"/>
      <c r="AS176" s="431"/>
      <c r="AT176" s="438"/>
      <c r="AU176" s="439">
        <v>0</v>
      </c>
      <c r="AV176" s="437"/>
      <c r="AW176" s="430"/>
      <c r="AX176" s="431"/>
      <c r="AY176" s="438"/>
      <c r="AZ176" s="439">
        <v>0</v>
      </c>
      <c r="BA176" s="437"/>
      <c r="BB176" s="430"/>
      <c r="BC176" s="431"/>
      <c r="BD176" s="438"/>
      <c r="BE176" s="439">
        <v>0</v>
      </c>
      <c r="BF176" s="437"/>
      <c r="BG176" s="430"/>
      <c r="BH176" s="431"/>
      <c r="BI176" s="438"/>
      <c r="BJ176" s="439">
        <v>0</v>
      </c>
      <c r="BK176" s="437"/>
      <c r="BL176" s="430"/>
      <c r="BM176" s="431"/>
      <c r="BN176" s="438"/>
      <c r="BO176" s="439">
        <v>0</v>
      </c>
      <c r="BP176" s="437"/>
      <c r="BQ176" s="430"/>
      <c r="BR176" s="431"/>
      <c r="BS176" s="438"/>
      <c r="BT176" s="439">
        <f>SUM(L176:BO176)</f>
        <v>0</v>
      </c>
      <c r="BU176" s="437"/>
      <c r="BV176" s="430"/>
      <c r="BW176" s="8"/>
      <c r="BX176" s="9"/>
      <c r="BY176" s="9"/>
    </row>
    <row r="177" spans="4:77" ht="12.75" hidden="1" customHeight="1" x14ac:dyDescent="0.35">
      <c r="D177" s="446"/>
      <c r="E177" s="357"/>
      <c r="G177" s="430"/>
      <c r="H177" s="430"/>
      <c r="I177" s="430"/>
      <c r="J177" s="431"/>
      <c r="K177" s="430"/>
      <c r="L177" s="430"/>
      <c r="M177" s="430"/>
      <c r="N177" s="430"/>
      <c r="O177" s="431"/>
      <c r="P177" s="430"/>
      <c r="Q177" s="430"/>
      <c r="R177" s="430"/>
      <c r="S177" s="430"/>
      <c r="T177" s="431"/>
      <c r="U177" s="430"/>
      <c r="V177" s="430"/>
      <c r="W177" s="430"/>
      <c r="X177" s="430"/>
      <c r="Y177" s="431"/>
      <c r="Z177" s="430"/>
      <c r="AA177" s="430"/>
      <c r="AB177" s="430"/>
      <c r="AC177" s="430"/>
      <c r="AD177" s="431"/>
      <c r="AE177" s="430"/>
      <c r="AF177" s="430"/>
      <c r="AG177" s="430"/>
      <c r="AH177" s="430"/>
      <c r="AI177" s="431"/>
      <c r="AJ177" s="430"/>
      <c r="AK177" s="430"/>
      <c r="AL177" s="430"/>
      <c r="AM177" s="430"/>
      <c r="AN177" s="431"/>
      <c r="AO177" s="430"/>
      <c r="AP177" s="430"/>
      <c r="AQ177" s="430"/>
      <c r="AR177" s="430"/>
      <c r="AS177" s="431"/>
      <c r="AT177" s="430"/>
      <c r="AU177" s="430"/>
      <c r="AV177" s="430"/>
      <c r="AW177" s="430"/>
      <c r="AX177" s="431"/>
      <c r="AY177" s="430"/>
      <c r="AZ177" s="430"/>
      <c r="BA177" s="430"/>
      <c r="BB177" s="430"/>
      <c r="BC177" s="431"/>
      <c r="BD177" s="430"/>
      <c r="BE177" s="430"/>
      <c r="BF177" s="430"/>
      <c r="BG177" s="430"/>
      <c r="BH177" s="431"/>
      <c r="BI177" s="430"/>
      <c r="BJ177" s="430"/>
      <c r="BK177" s="430"/>
      <c r="BL177" s="430"/>
      <c r="BM177" s="431"/>
      <c r="BN177" s="430"/>
      <c r="BO177" s="430"/>
      <c r="BP177" s="430"/>
      <c r="BQ177" s="430"/>
      <c r="BR177" s="431"/>
      <c r="BS177" s="430"/>
      <c r="BT177" s="430"/>
      <c r="BU177" s="430"/>
      <c r="BV177" s="430"/>
      <c r="BW177" s="8"/>
      <c r="BX177" s="9"/>
      <c r="BY177" s="9"/>
    </row>
    <row r="178" spans="4:77" ht="12.75" customHeight="1" x14ac:dyDescent="0.35">
      <c r="D178" s="446" t="s">
        <v>347</v>
      </c>
      <c r="E178" s="357"/>
      <c r="G178" s="430">
        <f>SUM(G179:G179)</f>
        <v>0</v>
      </c>
      <c r="H178" s="430"/>
      <c r="I178" s="430"/>
      <c r="J178" s="431"/>
      <c r="K178" s="430"/>
      <c r="L178" s="430">
        <f>SUM(L179:L179)</f>
        <v>0</v>
      </c>
      <c r="M178" s="430"/>
      <c r="N178" s="430"/>
      <c r="O178" s="431"/>
      <c r="P178" s="430"/>
      <c r="Q178" s="430">
        <f>SUM(Q179:Q179)</f>
        <v>0</v>
      </c>
      <c r="R178" s="430"/>
      <c r="S178" s="430"/>
      <c r="T178" s="431"/>
      <c r="U178" s="430"/>
      <c r="V178" s="430">
        <f>SUM(V179:V179)</f>
        <v>156198</v>
      </c>
      <c r="W178" s="430"/>
      <c r="X178" s="430"/>
      <c r="Y178" s="431"/>
      <c r="Z178" s="430"/>
      <c r="AA178" s="430">
        <f>SUM(AA179:AA179)</f>
        <v>0</v>
      </c>
      <c r="AB178" s="430"/>
      <c r="AC178" s="430"/>
      <c r="AD178" s="431"/>
      <c r="AE178" s="430"/>
      <c r="AF178" s="430">
        <f>SUM(AF179:AF179)</f>
        <v>0</v>
      </c>
      <c r="AG178" s="430"/>
      <c r="AH178" s="430"/>
      <c r="AI178" s="431"/>
      <c r="AJ178" s="430"/>
      <c r="AK178" s="430">
        <f>SUM(AK179:AK179)</f>
        <v>0</v>
      </c>
      <c r="AL178" s="430"/>
      <c r="AM178" s="430"/>
      <c r="AN178" s="431"/>
      <c r="AO178" s="430"/>
      <c r="AP178" s="430">
        <f>SUM(AP179:AP179)</f>
        <v>0</v>
      </c>
      <c r="AQ178" s="430"/>
      <c r="AR178" s="430"/>
      <c r="AS178" s="431"/>
      <c r="AT178" s="430"/>
      <c r="AU178" s="430">
        <f>SUM(AU179:AU179)</f>
        <v>0</v>
      </c>
      <c r="AV178" s="430"/>
      <c r="AW178" s="430"/>
      <c r="AX178" s="431"/>
      <c r="AY178" s="430"/>
      <c r="AZ178" s="430">
        <f>SUM(AZ179:AZ179)</f>
        <v>0</v>
      </c>
      <c r="BA178" s="430"/>
      <c r="BB178" s="430"/>
      <c r="BC178" s="431"/>
      <c r="BD178" s="430"/>
      <c r="BE178" s="430">
        <f>SUM(BE179:BE179)</f>
        <v>0</v>
      </c>
      <c r="BF178" s="430"/>
      <c r="BG178" s="430"/>
      <c r="BH178" s="431"/>
      <c r="BI178" s="430"/>
      <c r="BJ178" s="430">
        <f>SUM(BJ179:BJ179)</f>
        <v>0</v>
      </c>
      <c r="BK178" s="430"/>
      <c r="BL178" s="430"/>
      <c r="BM178" s="431"/>
      <c r="BN178" s="430"/>
      <c r="BO178" s="430">
        <f>SUM(BO179:BO179)</f>
        <v>0</v>
      </c>
      <c r="BP178" s="430"/>
      <c r="BQ178" s="430"/>
      <c r="BR178" s="431"/>
      <c r="BS178" s="430"/>
      <c r="BT178" s="430">
        <f>SUM(BT179:BT179)</f>
        <v>156198</v>
      </c>
      <c r="BU178" s="430"/>
      <c r="BV178" s="430"/>
      <c r="BW178" s="8"/>
      <c r="BX178" s="9"/>
      <c r="BY178" s="9"/>
    </row>
    <row r="179" spans="4:77" ht="12.75" customHeight="1" x14ac:dyDescent="0.35">
      <c r="D179" s="8" t="s">
        <v>328</v>
      </c>
      <c r="E179" s="357"/>
      <c r="F179" s="435"/>
      <c r="G179" s="439">
        <v>0</v>
      </c>
      <c r="H179" s="437"/>
      <c r="I179" s="430"/>
      <c r="J179" s="431"/>
      <c r="K179" s="438"/>
      <c r="L179" s="439">
        <v>0</v>
      </c>
      <c r="M179" s="437"/>
      <c r="N179" s="430"/>
      <c r="O179" s="431"/>
      <c r="P179" s="438"/>
      <c r="Q179" s="439">
        <v>0</v>
      </c>
      <c r="R179" s="437"/>
      <c r="S179" s="430"/>
      <c r="T179" s="431"/>
      <c r="U179" s="438"/>
      <c r="V179" s="439">
        <v>156198</v>
      </c>
      <c r="W179" s="437"/>
      <c r="X179" s="430"/>
      <c r="Y179" s="431"/>
      <c r="Z179" s="438"/>
      <c r="AA179" s="439">
        <v>0</v>
      </c>
      <c r="AB179" s="437"/>
      <c r="AC179" s="430"/>
      <c r="AD179" s="431"/>
      <c r="AE179" s="438"/>
      <c r="AF179" s="439">
        <v>0</v>
      </c>
      <c r="AG179" s="437"/>
      <c r="AH179" s="430"/>
      <c r="AI179" s="431"/>
      <c r="AJ179" s="438"/>
      <c r="AK179" s="439">
        <v>0</v>
      </c>
      <c r="AL179" s="437"/>
      <c r="AM179" s="430"/>
      <c r="AN179" s="431"/>
      <c r="AO179" s="438"/>
      <c r="AP179" s="439">
        <v>0</v>
      </c>
      <c r="AQ179" s="437"/>
      <c r="AR179" s="430"/>
      <c r="AS179" s="431"/>
      <c r="AT179" s="438"/>
      <c r="AU179" s="439">
        <v>0</v>
      </c>
      <c r="AV179" s="437"/>
      <c r="AW179" s="430"/>
      <c r="AX179" s="431"/>
      <c r="AY179" s="438"/>
      <c r="AZ179" s="439">
        <v>0</v>
      </c>
      <c r="BA179" s="437"/>
      <c r="BB179" s="430"/>
      <c r="BC179" s="431"/>
      <c r="BD179" s="438"/>
      <c r="BE179" s="439">
        <v>0</v>
      </c>
      <c r="BF179" s="437"/>
      <c r="BG179" s="430"/>
      <c r="BH179" s="431"/>
      <c r="BI179" s="438"/>
      <c r="BJ179" s="439">
        <v>0</v>
      </c>
      <c r="BK179" s="437"/>
      <c r="BL179" s="430"/>
      <c r="BM179" s="431"/>
      <c r="BN179" s="438"/>
      <c r="BO179" s="439">
        <v>0</v>
      </c>
      <c r="BP179" s="437"/>
      <c r="BQ179" s="430"/>
      <c r="BR179" s="431"/>
      <c r="BS179" s="438"/>
      <c r="BT179" s="439">
        <f>SUM(L179:BO179)</f>
        <v>156198</v>
      </c>
      <c r="BU179" s="437"/>
      <c r="BV179" s="430"/>
      <c r="BW179" s="8"/>
      <c r="BX179" s="9"/>
      <c r="BY179" s="9"/>
    </row>
    <row r="180" spans="4:77" x14ac:dyDescent="0.35">
      <c r="D180" s="8"/>
      <c r="E180" s="357"/>
      <c r="G180" s="430"/>
      <c r="H180" s="430"/>
      <c r="I180" s="430"/>
      <c r="J180" s="431"/>
      <c r="K180" s="430"/>
      <c r="L180" s="430"/>
      <c r="M180" s="430"/>
      <c r="N180" s="430"/>
      <c r="O180" s="431"/>
      <c r="P180" s="430"/>
      <c r="Q180" s="430"/>
      <c r="R180" s="430"/>
      <c r="S180" s="430"/>
      <c r="T180" s="431"/>
      <c r="U180" s="430"/>
      <c r="V180" s="430"/>
      <c r="W180" s="430"/>
      <c r="X180" s="430"/>
      <c r="Y180" s="431"/>
      <c r="Z180" s="430"/>
      <c r="AA180" s="430"/>
      <c r="AB180" s="430"/>
      <c r="AC180" s="430"/>
      <c r="AD180" s="431"/>
      <c r="AE180" s="430"/>
      <c r="AF180" s="430"/>
      <c r="AG180" s="430"/>
      <c r="AH180" s="430"/>
      <c r="AI180" s="431"/>
      <c r="AJ180" s="430"/>
      <c r="AK180" s="430"/>
      <c r="AL180" s="430"/>
      <c r="AM180" s="430"/>
      <c r="AN180" s="431"/>
      <c r="AO180" s="430"/>
      <c r="AP180" s="430"/>
      <c r="AQ180" s="430"/>
      <c r="AR180" s="430"/>
      <c r="AS180" s="431"/>
      <c r="AT180" s="430"/>
      <c r="AU180" s="430"/>
      <c r="AV180" s="430"/>
      <c r="AW180" s="430"/>
      <c r="AX180" s="431"/>
      <c r="AY180" s="430"/>
      <c r="AZ180" s="430"/>
      <c r="BA180" s="430"/>
      <c r="BB180" s="430"/>
      <c r="BC180" s="431"/>
      <c r="BD180" s="430"/>
      <c r="BE180" s="430"/>
      <c r="BF180" s="430"/>
      <c r="BG180" s="430"/>
      <c r="BH180" s="431"/>
      <c r="BI180" s="430"/>
      <c r="BJ180" s="430"/>
      <c r="BK180" s="430"/>
      <c r="BL180" s="430"/>
      <c r="BM180" s="431"/>
      <c r="BN180" s="430"/>
      <c r="BO180" s="430"/>
      <c r="BP180" s="430"/>
      <c r="BQ180" s="430"/>
      <c r="BR180" s="431"/>
      <c r="BS180" s="430"/>
      <c r="BT180" s="430"/>
      <c r="BU180" s="430"/>
      <c r="BV180" s="430"/>
      <c r="BW180" s="8"/>
      <c r="BX180" s="9"/>
      <c r="BY180" s="9"/>
    </row>
    <row r="181" spans="4:77" x14ac:dyDescent="0.35">
      <c r="D181" s="8" t="s">
        <v>349</v>
      </c>
      <c r="E181" s="357"/>
      <c r="G181" s="430">
        <f>SUM(G182:G182)</f>
        <v>0</v>
      </c>
      <c r="H181" s="430"/>
      <c r="I181" s="430"/>
      <c r="J181" s="431"/>
      <c r="L181" s="430">
        <f>SUM(L182:L182)</f>
        <v>135936</v>
      </c>
      <c r="M181" s="430"/>
      <c r="N181" s="430"/>
      <c r="O181" s="431"/>
      <c r="P181" s="430"/>
      <c r="Q181" s="430">
        <f>SUM(Q182:Q182)</f>
        <v>182676</v>
      </c>
      <c r="R181" s="430"/>
      <c r="S181" s="430"/>
      <c r="T181" s="431"/>
      <c r="U181" s="430"/>
      <c r="V181" s="430">
        <f>SUM(V182:V182)</f>
        <v>0</v>
      </c>
      <c r="W181" s="430"/>
      <c r="X181" s="430"/>
      <c r="Y181" s="431"/>
      <c r="Z181" s="430"/>
      <c r="AA181" s="430">
        <f>SUM(AA182:AA182)</f>
        <v>0</v>
      </c>
      <c r="AB181" s="430"/>
      <c r="AC181" s="430"/>
      <c r="AD181" s="431"/>
      <c r="AE181" s="430"/>
      <c r="AF181" s="430">
        <f>SUM(AF182:AF182)</f>
        <v>0</v>
      </c>
      <c r="AG181" s="430"/>
      <c r="AH181" s="430"/>
      <c r="AI181" s="431"/>
      <c r="AJ181" s="430"/>
      <c r="AK181" s="430">
        <f>SUM(AK182:AK182)</f>
        <v>0</v>
      </c>
      <c r="AL181" s="430"/>
      <c r="AM181" s="430"/>
      <c r="AN181" s="431"/>
      <c r="AO181" s="430"/>
      <c r="AP181" s="430">
        <f>SUM(AP182:AP182)</f>
        <v>0</v>
      </c>
      <c r="AQ181" s="430"/>
      <c r="AR181" s="430"/>
      <c r="AS181" s="431"/>
      <c r="AT181" s="430"/>
      <c r="AU181" s="430">
        <f>SUM(AU182:AU182)</f>
        <v>0</v>
      </c>
      <c r="AV181" s="430"/>
      <c r="AW181" s="430"/>
      <c r="AX181" s="431"/>
      <c r="AY181" s="430"/>
      <c r="AZ181" s="430">
        <f>SUM(AZ182:AZ182)</f>
        <v>0</v>
      </c>
      <c r="BA181" s="430"/>
      <c r="BB181" s="430"/>
      <c r="BC181" s="431"/>
      <c r="BD181" s="430"/>
      <c r="BE181" s="430">
        <f>SUM(BE182:BE182)</f>
        <v>0</v>
      </c>
      <c r="BF181" s="430"/>
      <c r="BG181" s="430"/>
      <c r="BH181" s="431"/>
      <c r="BI181" s="430"/>
      <c r="BJ181" s="430">
        <f>SUM(BJ182:BJ182)</f>
        <v>0</v>
      </c>
      <c r="BK181" s="430"/>
      <c r="BL181" s="430"/>
      <c r="BM181" s="431"/>
      <c r="BN181" s="430"/>
      <c r="BO181" s="430">
        <f>SUM(BO182:BO182)</f>
        <v>0</v>
      </c>
      <c r="BP181" s="430"/>
      <c r="BQ181" s="430"/>
      <c r="BR181" s="431"/>
      <c r="BT181" s="430">
        <f>SUM(BT182:BT182)</f>
        <v>318612</v>
      </c>
      <c r="BU181" s="430"/>
      <c r="BV181" s="430"/>
      <c r="BW181" s="8"/>
      <c r="BX181" s="9"/>
      <c r="BY181" s="9"/>
    </row>
    <row r="182" spans="4:77" x14ac:dyDescent="0.35">
      <c r="D182" s="8" t="s">
        <v>328</v>
      </c>
      <c r="E182" s="357"/>
      <c r="F182" s="435"/>
      <c r="G182" s="439">
        <v>0</v>
      </c>
      <c r="H182" s="437"/>
      <c r="I182" s="430"/>
      <c r="J182" s="431"/>
      <c r="K182" s="435"/>
      <c r="L182" s="439">
        <v>135936</v>
      </c>
      <c r="M182" s="437"/>
      <c r="N182" s="430"/>
      <c r="O182" s="431"/>
      <c r="P182" s="438"/>
      <c r="Q182" s="439">
        <v>182676</v>
      </c>
      <c r="R182" s="437"/>
      <c r="S182" s="430"/>
      <c r="T182" s="431"/>
      <c r="U182" s="438"/>
      <c r="V182" s="439">
        <v>0</v>
      </c>
      <c r="W182" s="437"/>
      <c r="X182" s="430"/>
      <c r="Y182" s="431"/>
      <c r="Z182" s="438"/>
      <c r="AA182" s="439">
        <v>0</v>
      </c>
      <c r="AB182" s="437"/>
      <c r="AC182" s="430"/>
      <c r="AD182" s="431"/>
      <c r="AE182" s="438"/>
      <c r="AF182" s="439">
        <v>0</v>
      </c>
      <c r="AG182" s="437"/>
      <c r="AH182" s="430"/>
      <c r="AI182" s="431"/>
      <c r="AJ182" s="438"/>
      <c r="AK182" s="439">
        <v>0</v>
      </c>
      <c r="AL182" s="437"/>
      <c r="AM182" s="430"/>
      <c r="AN182" s="431"/>
      <c r="AO182" s="438"/>
      <c r="AP182" s="439">
        <v>0</v>
      </c>
      <c r="AQ182" s="437"/>
      <c r="AR182" s="430"/>
      <c r="AS182" s="431"/>
      <c r="AT182" s="438"/>
      <c r="AU182" s="439">
        <v>0</v>
      </c>
      <c r="AV182" s="437"/>
      <c r="AW182" s="430"/>
      <c r="AX182" s="431"/>
      <c r="AY182" s="438"/>
      <c r="AZ182" s="439">
        <v>0</v>
      </c>
      <c r="BA182" s="437"/>
      <c r="BB182" s="430"/>
      <c r="BC182" s="431"/>
      <c r="BD182" s="438"/>
      <c r="BE182" s="439">
        <v>0</v>
      </c>
      <c r="BF182" s="437"/>
      <c r="BG182" s="430"/>
      <c r="BH182" s="431"/>
      <c r="BI182" s="438"/>
      <c r="BJ182" s="439">
        <v>0</v>
      </c>
      <c r="BK182" s="437"/>
      <c r="BL182" s="430"/>
      <c r="BM182" s="431"/>
      <c r="BN182" s="438"/>
      <c r="BO182" s="439">
        <v>0</v>
      </c>
      <c r="BP182" s="437"/>
      <c r="BQ182" s="430"/>
      <c r="BR182" s="431"/>
      <c r="BS182" s="438"/>
      <c r="BT182" s="439">
        <f>SUM(L182:BO182)</f>
        <v>318612</v>
      </c>
      <c r="BU182" s="437"/>
      <c r="BV182" s="430"/>
      <c r="BW182" s="8"/>
      <c r="BX182" s="9"/>
      <c r="BY182" s="9"/>
    </row>
    <row r="183" spans="4:77" x14ac:dyDescent="0.35">
      <c r="D183" s="8"/>
      <c r="E183" s="357"/>
      <c r="G183" s="430"/>
      <c r="H183" s="430"/>
      <c r="I183" s="430"/>
      <c r="J183" s="431"/>
      <c r="K183" s="430"/>
      <c r="L183" s="430"/>
      <c r="M183" s="430"/>
      <c r="N183" s="430"/>
      <c r="O183" s="431"/>
      <c r="P183" s="430"/>
      <c r="Q183" s="430"/>
      <c r="R183" s="430"/>
      <c r="S183" s="430"/>
      <c r="T183" s="431"/>
      <c r="U183" s="430"/>
      <c r="V183" s="430"/>
      <c r="W183" s="430"/>
      <c r="X183" s="430"/>
      <c r="Y183" s="431"/>
      <c r="Z183" s="430"/>
      <c r="AA183" s="430"/>
      <c r="AB183" s="430"/>
      <c r="AC183" s="430"/>
      <c r="AD183" s="431"/>
      <c r="AE183" s="430"/>
      <c r="AF183" s="430"/>
      <c r="AG183" s="430"/>
      <c r="AH183" s="430"/>
      <c r="AI183" s="431"/>
      <c r="AJ183" s="430"/>
      <c r="AK183" s="430"/>
      <c r="AL183" s="430"/>
      <c r="AM183" s="430"/>
      <c r="AN183" s="431"/>
      <c r="AO183" s="430"/>
      <c r="AP183" s="430"/>
      <c r="AQ183" s="430"/>
      <c r="AR183" s="430"/>
      <c r="AS183" s="431"/>
      <c r="AT183" s="430"/>
      <c r="AU183" s="430"/>
      <c r="AV183" s="430"/>
      <c r="AW183" s="430"/>
      <c r="AX183" s="431"/>
      <c r="AY183" s="430"/>
      <c r="AZ183" s="430"/>
      <c r="BA183" s="430"/>
      <c r="BB183" s="430"/>
      <c r="BC183" s="431"/>
      <c r="BD183" s="430"/>
      <c r="BE183" s="430"/>
      <c r="BF183" s="430"/>
      <c r="BG183" s="430"/>
      <c r="BH183" s="431"/>
      <c r="BI183" s="430"/>
      <c r="BJ183" s="430"/>
      <c r="BK183" s="430"/>
      <c r="BL183" s="430"/>
      <c r="BM183" s="431"/>
      <c r="BN183" s="430"/>
      <c r="BO183" s="430"/>
      <c r="BP183" s="430"/>
      <c r="BQ183" s="430"/>
      <c r="BR183" s="431"/>
      <c r="BS183" s="430"/>
      <c r="BT183" s="430"/>
      <c r="BU183" s="430"/>
      <c r="BV183" s="430"/>
      <c r="BW183" s="8"/>
      <c r="BX183" s="9"/>
      <c r="BY183" s="9"/>
    </row>
    <row r="184" spans="4:77" x14ac:dyDescent="0.35">
      <c r="D184" s="8" t="s">
        <v>350</v>
      </c>
      <c r="E184" s="357"/>
      <c r="G184" s="430">
        <f>SUM(G185:G185)</f>
        <v>0</v>
      </c>
      <c r="H184" s="430"/>
      <c r="I184" s="430"/>
      <c r="J184" s="431"/>
      <c r="K184" s="430"/>
      <c r="L184" s="430">
        <f>SUM(L185:L185)</f>
        <v>0</v>
      </c>
      <c r="M184" s="430"/>
      <c r="N184" s="430"/>
      <c r="O184" s="431"/>
      <c r="P184" s="430"/>
      <c r="Q184" s="430">
        <f>SUM(Q185:Q185)</f>
        <v>0</v>
      </c>
      <c r="R184" s="430"/>
      <c r="S184" s="430"/>
      <c r="T184" s="431"/>
      <c r="U184" s="430"/>
      <c r="V184" s="430">
        <f>SUM(V185:V185)</f>
        <v>0</v>
      </c>
      <c r="W184" s="430"/>
      <c r="X184" s="430"/>
      <c r="Y184" s="431"/>
      <c r="Z184" s="430"/>
      <c r="AA184" s="430">
        <f>SUM(AA185:AA185)</f>
        <v>0</v>
      </c>
      <c r="AB184" s="430"/>
      <c r="AC184" s="430"/>
      <c r="AD184" s="431"/>
      <c r="AE184" s="430"/>
      <c r="AF184" s="430">
        <f>SUM(AF185:AF185)</f>
        <v>0</v>
      </c>
      <c r="AG184" s="430"/>
      <c r="AH184" s="430"/>
      <c r="AI184" s="431"/>
      <c r="AJ184" s="430"/>
      <c r="AK184" s="430">
        <f>SUM(AK185:AK185)</f>
        <v>0</v>
      </c>
      <c r="AL184" s="430"/>
      <c r="AM184" s="430"/>
      <c r="AN184" s="431"/>
      <c r="AO184" s="430"/>
      <c r="AP184" s="430">
        <f>SUM(AP185:AP185)</f>
        <v>0</v>
      </c>
      <c r="AQ184" s="430"/>
      <c r="AR184" s="430"/>
      <c r="AS184" s="431"/>
      <c r="AT184" s="430"/>
      <c r="AU184" s="430">
        <f>SUM(AU185:AU185)</f>
        <v>0</v>
      </c>
      <c r="AV184" s="430"/>
      <c r="AW184" s="430"/>
      <c r="AX184" s="431"/>
      <c r="AY184" s="430"/>
      <c r="AZ184" s="430">
        <f>SUM(AZ185:AZ185)</f>
        <v>0</v>
      </c>
      <c r="BA184" s="430"/>
      <c r="BB184" s="430"/>
      <c r="BC184" s="431"/>
      <c r="BD184" s="430"/>
      <c r="BE184" s="430">
        <f>SUM(BE185:BE185)</f>
        <v>0</v>
      </c>
      <c r="BF184" s="430"/>
      <c r="BG184" s="430"/>
      <c r="BH184" s="431"/>
      <c r="BI184" s="430"/>
      <c r="BJ184" s="430">
        <f>SUM(BJ185:BJ185)</f>
        <v>0</v>
      </c>
      <c r="BK184" s="430"/>
      <c r="BL184" s="430"/>
      <c r="BM184" s="431"/>
      <c r="BN184" s="430"/>
      <c r="BO184" s="430">
        <f>SUM(BO185:BO185)</f>
        <v>0</v>
      </c>
      <c r="BP184" s="430"/>
      <c r="BQ184" s="430"/>
      <c r="BR184" s="431"/>
      <c r="BS184" s="430"/>
      <c r="BT184" s="430">
        <f>SUM(BT185:BT185)</f>
        <v>0</v>
      </c>
      <c r="BU184" s="430"/>
      <c r="BV184" s="430"/>
      <c r="BW184" s="8"/>
      <c r="BX184" s="9"/>
      <c r="BY184" s="9"/>
    </row>
    <row r="185" spans="4:77" x14ac:dyDescent="0.35">
      <c r="D185" s="8" t="s">
        <v>328</v>
      </c>
      <c r="E185" s="357"/>
      <c r="F185" s="435"/>
      <c r="G185" s="439">
        <v>0</v>
      </c>
      <c r="H185" s="437"/>
      <c r="I185" s="430"/>
      <c r="J185" s="431"/>
      <c r="K185" s="438"/>
      <c r="L185" s="439">
        <v>0</v>
      </c>
      <c r="M185" s="437"/>
      <c r="N185" s="430"/>
      <c r="O185" s="431"/>
      <c r="P185" s="438"/>
      <c r="Q185" s="439">
        <v>0</v>
      </c>
      <c r="R185" s="437"/>
      <c r="S185" s="430"/>
      <c r="T185" s="431"/>
      <c r="U185" s="438"/>
      <c r="V185" s="439">
        <v>0</v>
      </c>
      <c r="W185" s="437"/>
      <c r="X185" s="430"/>
      <c r="Y185" s="431"/>
      <c r="Z185" s="438"/>
      <c r="AA185" s="439">
        <v>0</v>
      </c>
      <c r="AB185" s="437"/>
      <c r="AC185" s="430"/>
      <c r="AD185" s="431"/>
      <c r="AE185" s="438"/>
      <c r="AF185" s="439">
        <v>0</v>
      </c>
      <c r="AG185" s="437"/>
      <c r="AH185" s="430"/>
      <c r="AI185" s="431"/>
      <c r="AJ185" s="438"/>
      <c r="AK185" s="439">
        <v>0</v>
      </c>
      <c r="AL185" s="437"/>
      <c r="AM185" s="430"/>
      <c r="AN185" s="431"/>
      <c r="AO185" s="438"/>
      <c r="AP185" s="439">
        <v>0</v>
      </c>
      <c r="AQ185" s="437"/>
      <c r="AR185" s="430"/>
      <c r="AS185" s="431"/>
      <c r="AT185" s="438"/>
      <c r="AU185" s="439">
        <v>0</v>
      </c>
      <c r="AV185" s="437"/>
      <c r="AW185" s="430"/>
      <c r="AX185" s="431"/>
      <c r="AY185" s="438"/>
      <c r="AZ185" s="439">
        <v>0</v>
      </c>
      <c r="BA185" s="437"/>
      <c r="BB185" s="430"/>
      <c r="BC185" s="431"/>
      <c r="BD185" s="438"/>
      <c r="BE185" s="439">
        <v>0</v>
      </c>
      <c r="BF185" s="437"/>
      <c r="BG185" s="430"/>
      <c r="BH185" s="431"/>
      <c r="BI185" s="438"/>
      <c r="BJ185" s="439">
        <v>0</v>
      </c>
      <c r="BK185" s="437"/>
      <c r="BL185" s="430"/>
      <c r="BM185" s="431"/>
      <c r="BN185" s="438"/>
      <c r="BO185" s="439">
        <v>0</v>
      </c>
      <c r="BP185" s="437"/>
      <c r="BQ185" s="430"/>
      <c r="BR185" s="431"/>
      <c r="BS185" s="438"/>
      <c r="BT185" s="439">
        <f>SUM(L185:BO185)</f>
        <v>0</v>
      </c>
      <c r="BU185" s="437"/>
      <c r="BV185" s="430"/>
      <c r="BW185" s="8"/>
      <c r="BX185" s="9"/>
      <c r="BY185" s="9"/>
    </row>
    <row r="186" spans="4:77" x14ac:dyDescent="0.35">
      <c r="D186" s="8"/>
      <c r="E186" s="357"/>
      <c r="G186" s="430"/>
      <c r="H186" s="430"/>
      <c r="I186" s="430"/>
      <c r="J186" s="431"/>
      <c r="K186" s="430"/>
      <c r="L186" s="430"/>
      <c r="M186" s="430"/>
      <c r="N186" s="430"/>
      <c r="O186" s="431"/>
      <c r="P186" s="430"/>
      <c r="Q186" s="430"/>
      <c r="R186" s="430"/>
      <c r="S186" s="430"/>
      <c r="T186" s="431"/>
      <c r="U186" s="430"/>
      <c r="V186" s="430"/>
      <c r="W186" s="430"/>
      <c r="X186" s="430"/>
      <c r="Y186" s="431"/>
      <c r="Z186" s="430"/>
      <c r="AA186" s="430"/>
      <c r="AB186" s="430"/>
      <c r="AC186" s="430"/>
      <c r="AD186" s="431"/>
      <c r="AE186" s="430"/>
      <c r="AF186" s="430"/>
      <c r="AG186" s="430"/>
      <c r="AH186" s="430"/>
      <c r="AI186" s="431"/>
      <c r="AJ186" s="430"/>
      <c r="AK186" s="430"/>
      <c r="AL186" s="430"/>
      <c r="AM186" s="430"/>
      <c r="AN186" s="431"/>
      <c r="AO186" s="430"/>
      <c r="AP186" s="430"/>
      <c r="AQ186" s="430"/>
      <c r="AR186" s="430"/>
      <c r="AS186" s="431"/>
      <c r="AT186" s="430"/>
      <c r="AU186" s="430"/>
      <c r="AV186" s="430"/>
      <c r="AW186" s="430"/>
      <c r="AX186" s="431"/>
      <c r="AY186" s="430"/>
      <c r="AZ186" s="430"/>
      <c r="BA186" s="430"/>
      <c r="BB186" s="430"/>
      <c r="BC186" s="431"/>
      <c r="BD186" s="430"/>
      <c r="BE186" s="430"/>
      <c r="BF186" s="430"/>
      <c r="BG186" s="430"/>
      <c r="BH186" s="431"/>
      <c r="BI186" s="430"/>
      <c r="BJ186" s="430"/>
      <c r="BK186" s="430"/>
      <c r="BL186" s="430"/>
      <c r="BM186" s="431"/>
      <c r="BN186" s="430"/>
      <c r="BO186" s="430"/>
      <c r="BP186" s="430"/>
      <c r="BQ186" s="430"/>
      <c r="BR186" s="431"/>
      <c r="BS186" s="430"/>
      <c r="BT186" s="430"/>
      <c r="BU186" s="430"/>
      <c r="BV186" s="430"/>
      <c r="BW186" s="8"/>
      <c r="BX186" s="9"/>
      <c r="BY186" s="9"/>
    </row>
    <row r="187" spans="4:77" x14ac:dyDescent="0.35">
      <c r="D187" s="8" t="s">
        <v>351</v>
      </c>
      <c r="E187" s="357"/>
      <c r="G187" s="430">
        <f>SUM(G188:G188)</f>
        <v>0</v>
      </c>
      <c r="H187" s="430"/>
      <c r="I187" s="430"/>
      <c r="J187" s="431"/>
      <c r="K187" s="430"/>
      <c r="L187" s="430">
        <f>SUM(L188:L188)</f>
        <v>0</v>
      </c>
      <c r="M187" s="430"/>
      <c r="N187" s="430"/>
      <c r="O187" s="431"/>
      <c r="P187" s="430"/>
      <c r="Q187" s="430">
        <f>SUM(Q188:Q188)</f>
        <v>128209</v>
      </c>
      <c r="R187" s="430"/>
      <c r="S187" s="430"/>
      <c r="T187" s="431"/>
      <c r="U187" s="430"/>
      <c r="V187" s="430">
        <f>SUM(V188:V188)</f>
        <v>90485</v>
      </c>
      <c r="W187" s="430"/>
      <c r="X187" s="430"/>
      <c r="Y187" s="431"/>
      <c r="Z187" s="430"/>
      <c r="AA187" s="430">
        <f>SUM(AA188:AA188)</f>
        <v>0</v>
      </c>
      <c r="AB187" s="430"/>
      <c r="AC187" s="430"/>
      <c r="AD187" s="431"/>
      <c r="AE187" s="430"/>
      <c r="AF187" s="430">
        <f>SUM(AF188:AF188)</f>
        <v>0</v>
      </c>
      <c r="AG187" s="430"/>
      <c r="AH187" s="430"/>
      <c r="AI187" s="431"/>
      <c r="AJ187" s="430"/>
      <c r="AK187" s="430">
        <f>SUM(AK188:AK188)</f>
        <v>0</v>
      </c>
      <c r="AL187" s="430"/>
      <c r="AM187" s="430"/>
      <c r="AN187" s="431"/>
      <c r="AO187" s="430"/>
      <c r="AP187" s="430">
        <f>SUM(AP188:AP188)</f>
        <v>0</v>
      </c>
      <c r="AQ187" s="430"/>
      <c r="AR187" s="430"/>
      <c r="AS187" s="431"/>
      <c r="AT187" s="430"/>
      <c r="AU187" s="430">
        <f>SUM(AU188:AU188)</f>
        <v>0</v>
      </c>
      <c r="AV187" s="430"/>
      <c r="AW187" s="430"/>
      <c r="AX187" s="431"/>
      <c r="AY187" s="430"/>
      <c r="AZ187" s="430">
        <f>SUM(AZ188:AZ188)</f>
        <v>0</v>
      </c>
      <c r="BA187" s="430"/>
      <c r="BB187" s="430"/>
      <c r="BC187" s="431"/>
      <c r="BD187" s="430"/>
      <c r="BE187" s="430">
        <f>SUM(BE188:BE188)</f>
        <v>0</v>
      </c>
      <c r="BF187" s="430"/>
      <c r="BG187" s="430"/>
      <c r="BH187" s="431"/>
      <c r="BI187" s="430"/>
      <c r="BJ187" s="430">
        <f>SUM(BJ188:BJ188)</f>
        <v>0</v>
      </c>
      <c r="BK187" s="430"/>
      <c r="BL187" s="430"/>
      <c r="BM187" s="431"/>
      <c r="BN187" s="430"/>
      <c r="BO187" s="430">
        <f>SUM(BO188:BO188)</f>
        <v>0</v>
      </c>
      <c r="BP187" s="430"/>
      <c r="BQ187" s="430"/>
      <c r="BR187" s="431"/>
      <c r="BS187" s="430"/>
      <c r="BT187" s="430">
        <f>SUM(BT188:BT188)</f>
        <v>218694</v>
      </c>
      <c r="BU187" s="430"/>
      <c r="BV187" s="430"/>
      <c r="BW187" s="8"/>
      <c r="BX187" s="9"/>
      <c r="BY187" s="9"/>
    </row>
    <row r="188" spans="4:77" x14ac:dyDescent="0.35">
      <c r="D188" s="8" t="s">
        <v>328</v>
      </c>
      <c r="E188" s="357"/>
      <c r="F188" s="435"/>
      <c r="G188" s="439">
        <v>0</v>
      </c>
      <c r="H188" s="437"/>
      <c r="I188" s="430"/>
      <c r="J188" s="431"/>
      <c r="K188" s="438"/>
      <c r="L188" s="439">
        <v>0</v>
      </c>
      <c r="M188" s="437"/>
      <c r="N188" s="430"/>
      <c r="O188" s="431"/>
      <c r="P188" s="438"/>
      <c r="Q188" s="439">
        <v>128209</v>
      </c>
      <c r="R188" s="437"/>
      <c r="S188" s="430"/>
      <c r="T188" s="431"/>
      <c r="U188" s="438"/>
      <c r="V188" s="439">
        <v>90485</v>
      </c>
      <c r="W188" s="437"/>
      <c r="X188" s="430"/>
      <c r="Y188" s="431"/>
      <c r="Z188" s="438"/>
      <c r="AA188" s="439">
        <v>0</v>
      </c>
      <c r="AB188" s="437"/>
      <c r="AC188" s="430"/>
      <c r="AD188" s="431"/>
      <c r="AE188" s="438"/>
      <c r="AF188" s="439">
        <v>0</v>
      </c>
      <c r="AG188" s="437"/>
      <c r="AH188" s="430"/>
      <c r="AI188" s="431"/>
      <c r="AJ188" s="438"/>
      <c r="AK188" s="439">
        <v>0</v>
      </c>
      <c r="AL188" s="437"/>
      <c r="AM188" s="430"/>
      <c r="AN188" s="431"/>
      <c r="AO188" s="438"/>
      <c r="AP188" s="439">
        <v>0</v>
      </c>
      <c r="AQ188" s="437"/>
      <c r="AR188" s="430"/>
      <c r="AS188" s="431"/>
      <c r="AT188" s="438"/>
      <c r="AU188" s="439">
        <v>0</v>
      </c>
      <c r="AV188" s="437"/>
      <c r="AW188" s="430"/>
      <c r="AX188" s="431"/>
      <c r="AY188" s="438"/>
      <c r="AZ188" s="439">
        <v>0</v>
      </c>
      <c r="BA188" s="437"/>
      <c r="BB188" s="430"/>
      <c r="BC188" s="431"/>
      <c r="BD188" s="438"/>
      <c r="BE188" s="439">
        <v>0</v>
      </c>
      <c r="BF188" s="437"/>
      <c r="BG188" s="430"/>
      <c r="BH188" s="431"/>
      <c r="BI188" s="438"/>
      <c r="BJ188" s="439">
        <v>0</v>
      </c>
      <c r="BK188" s="437"/>
      <c r="BL188" s="430"/>
      <c r="BM188" s="431"/>
      <c r="BN188" s="438"/>
      <c r="BO188" s="439">
        <v>0</v>
      </c>
      <c r="BP188" s="437"/>
      <c r="BQ188" s="430"/>
      <c r="BR188" s="431"/>
      <c r="BS188" s="438"/>
      <c r="BT188" s="439">
        <f>SUM(L188:BO188)</f>
        <v>218694</v>
      </c>
      <c r="BU188" s="437"/>
      <c r="BV188" s="430"/>
      <c r="BW188" s="8"/>
      <c r="BX188" s="9"/>
      <c r="BY188" s="9"/>
    </row>
    <row r="189" spans="4:77" x14ac:dyDescent="0.35">
      <c r="D189" s="8"/>
      <c r="E189" s="357"/>
      <c r="G189" s="430"/>
      <c r="H189" s="430"/>
      <c r="I189" s="430"/>
      <c r="J189" s="431"/>
      <c r="K189" s="430"/>
      <c r="L189" s="430"/>
      <c r="M189" s="430"/>
      <c r="N189" s="430"/>
      <c r="O189" s="431"/>
      <c r="P189" s="430"/>
      <c r="Q189" s="430"/>
      <c r="R189" s="430"/>
      <c r="S189" s="430"/>
      <c r="T189" s="431"/>
      <c r="U189" s="430"/>
      <c r="V189" s="430"/>
      <c r="W189" s="430"/>
      <c r="X189" s="430"/>
      <c r="Y189" s="431"/>
      <c r="Z189" s="430"/>
      <c r="AA189" s="430"/>
      <c r="AB189" s="430"/>
      <c r="AC189" s="430"/>
      <c r="AD189" s="431"/>
      <c r="AE189" s="430"/>
      <c r="AF189" s="430"/>
      <c r="AG189" s="430"/>
      <c r="AH189" s="430"/>
      <c r="AI189" s="431"/>
      <c r="AJ189" s="430"/>
      <c r="AK189" s="430"/>
      <c r="AL189" s="430"/>
      <c r="AM189" s="430"/>
      <c r="AN189" s="431"/>
      <c r="AO189" s="430"/>
      <c r="AP189" s="430"/>
      <c r="AQ189" s="430"/>
      <c r="AR189" s="430"/>
      <c r="AS189" s="431"/>
      <c r="AT189" s="430"/>
      <c r="AU189" s="430"/>
      <c r="AV189" s="430"/>
      <c r="AW189" s="430"/>
      <c r="AX189" s="431"/>
      <c r="AY189" s="430"/>
      <c r="AZ189" s="430"/>
      <c r="BA189" s="430"/>
      <c r="BB189" s="430"/>
      <c r="BC189" s="431"/>
      <c r="BD189" s="430"/>
      <c r="BE189" s="430"/>
      <c r="BF189" s="430"/>
      <c r="BG189" s="430"/>
      <c r="BH189" s="431"/>
      <c r="BI189" s="430"/>
      <c r="BJ189" s="430"/>
      <c r="BK189" s="430"/>
      <c r="BL189" s="430"/>
      <c r="BM189" s="431"/>
      <c r="BN189" s="430"/>
      <c r="BO189" s="430"/>
      <c r="BP189" s="430"/>
      <c r="BQ189" s="430"/>
      <c r="BR189" s="431"/>
      <c r="BS189" s="430"/>
      <c r="BT189" s="430"/>
      <c r="BU189" s="430"/>
      <c r="BV189" s="430"/>
      <c r="BW189" s="8"/>
      <c r="BX189" s="9"/>
      <c r="BY189" s="9"/>
    </row>
    <row r="190" spans="4:77" ht="12.75" customHeight="1" x14ac:dyDescent="0.35">
      <c r="D190" s="446" t="s">
        <v>352</v>
      </c>
      <c r="E190" s="357"/>
      <c r="G190" s="430">
        <f>SUM(G191:G191)</f>
        <v>0</v>
      </c>
      <c r="H190" s="425"/>
      <c r="I190" s="425"/>
      <c r="J190" s="426"/>
      <c r="K190" s="425"/>
      <c r="L190" s="430">
        <f>SUM(L191:L191)</f>
        <v>0</v>
      </c>
      <c r="M190" s="430"/>
      <c r="N190" s="430"/>
      <c r="O190" s="431"/>
      <c r="P190" s="430"/>
      <c r="Q190" s="430">
        <f>SUM(Q191:Q191)</f>
        <v>0</v>
      </c>
      <c r="R190" s="430"/>
      <c r="S190" s="430"/>
      <c r="T190" s="431"/>
      <c r="U190" s="430"/>
      <c r="V190" s="430">
        <f>SUM(V191:V191)</f>
        <v>0</v>
      </c>
      <c r="W190" s="430"/>
      <c r="X190" s="430"/>
      <c r="Y190" s="431"/>
      <c r="Z190" s="430"/>
      <c r="AA190" s="430">
        <f>SUM(AA191:AA191)</f>
        <v>0</v>
      </c>
      <c r="AB190" s="430"/>
      <c r="AC190" s="430"/>
      <c r="AD190" s="431"/>
      <c r="AE190" s="430"/>
      <c r="AF190" s="430">
        <f>SUM(AF191:AF191)</f>
        <v>0</v>
      </c>
      <c r="AG190" s="430"/>
      <c r="AH190" s="430"/>
      <c r="AI190" s="431"/>
      <c r="AJ190" s="430"/>
      <c r="AK190" s="430">
        <f>SUM(AK191:AK191)</f>
        <v>0</v>
      </c>
      <c r="AL190" s="430"/>
      <c r="AM190" s="430"/>
      <c r="AN190" s="431"/>
      <c r="AO190" s="430"/>
      <c r="AP190" s="430">
        <f>SUM(AP191:AP191)</f>
        <v>0</v>
      </c>
      <c r="AQ190" s="430"/>
      <c r="AR190" s="430"/>
      <c r="AS190" s="431"/>
      <c r="AT190" s="430"/>
      <c r="AU190" s="430">
        <f>SUM(AU191:AU191)</f>
        <v>0</v>
      </c>
      <c r="AV190" s="430"/>
      <c r="AW190" s="430"/>
      <c r="AX190" s="431"/>
      <c r="AY190" s="430"/>
      <c r="AZ190" s="430">
        <f>SUM(AZ191:AZ191)</f>
        <v>0</v>
      </c>
      <c r="BA190" s="430"/>
      <c r="BB190" s="430"/>
      <c r="BC190" s="431"/>
      <c r="BD190" s="430"/>
      <c r="BE190" s="430">
        <f>SUM(BE191:BE191)</f>
        <v>0</v>
      </c>
      <c r="BF190" s="430"/>
      <c r="BG190" s="430"/>
      <c r="BH190" s="431"/>
      <c r="BI190" s="430"/>
      <c r="BJ190" s="430">
        <f>SUM(BJ191:BJ191)</f>
        <v>0</v>
      </c>
      <c r="BK190" s="430"/>
      <c r="BL190" s="430"/>
      <c r="BM190" s="431"/>
      <c r="BN190" s="430"/>
      <c r="BO190" s="430">
        <f>SUM(BO191:BO191)</f>
        <v>0</v>
      </c>
      <c r="BP190" s="430"/>
      <c r="BQ190" s="430"/>
      <c r="BR190" s="431"/>
      <c r="BS190" s="430"/>
      <c r="BT190" s="430">
        <f>SUM(BT191:BT191)</f>
        <v>0</v>
      </c>
      <c r="BU190" s="430"/>
      <c r="BV190" s="430"/>
      <c r="BW190" s="8"/>
      <c r="BX190" s="9"/>
      <c r="BY190" s="9"/>
    </row>
    <row r="191" spans="4:77" ht="12.75" customHeight="1" x14ac:dyDescent="0.35">
      <c r="D191" s="8" t="s">
        <v>328</v>
      </c>
      <c r="E191" s="357"/>
      <c r="F191" s="435"/>
      <c r="G191" s="439">
        <v>0</v>
      </c>
      <c r="H191" s="437"/>
      <c r="I191" s="430"/>
      <c r="J191" s="431"/>
      <c r="K191" s="438"/>
      <c r="L191" s="439">
        <v>0</v>
      </c>
      <c r="M191" s="437"/>
      <c r="N191" s="430"/>
      <c r="O191" s="431"/>
      <c r="P191" s="438"/>
      <c r="Q191" s="439">
        <v>0</v>
      </c>
      <c r="R191" s="437"/>
      <c r="S191" s="430"/>
      <c r="T191" s="431"/>
      <c r="U191" s="438"/>
      <c r="V191" s="439">
        <v>0</v>
      </c>
      <c r="W191" s="437"/>
      <c r="X191" s="430"/>
      <c r="Y191" s="431"/>
      <c r="Z191" s="438"/>
      <c r="AA191" s="439">
        <v>0</v>
      </c>
      <c r="AB191" s="437"/>
      <c r="AC191" s="430"/>
      <c r="AD191" s="431"/>
      <c r="AE191" s="438"/>
      <c r="AF191" s="439">
        <v>0</v>
      </c>
      <c r="AG191" s="437"/>
      <c r="AH191" s="430"/>
      <c r="AI191" s="431"/>
      <c r="AJ191" s="438"/>
      <c r="AK191" s="439">
        <v>0</v>
      </c>
      <c r="AL191" s="437"/>
      <c r="AM191" s="430"/>
      <c r="AN191" s="431"/>
      <c r="AO191" s="438"/>
      <c r="AP191" s="439">
        <v>0</v>
      </c>
      <c r="AQ191" s="437"/>
      <c r="AR191" s="430"/>
      <c r="AS191" s="431"/>
      <c r="AT191" s="438"/>
      <c r="AU191" s="439">
        <v>0</v>
      </c>
      <c r="AV191" s="437"/>
      <c r="AW191" s="430"/>
      <c r="AX191" s="431"/>
      <c r="AY191" s="438"/>
      <c r="AZ191" s="439">
        <v>0</v>
      </c>
      <c r="BA191" s="437"/>
      <c r="BB191" s="430"/>
      <c r="BC191" s="431"/>
      <c r="BD191" s="438"/>
      <c r="BE191" s="439">
        <v>0</v>
      </c>
      <c r="BF191" s="437"/>
      <c r="BG191" s="430"/>
      <c r="BH191" s="431"/>
      <c r="BI191" s="438"/>
      <c r="BJ191" s="439">
        <v>0</v>
      </c>
      <c r="BK191" s="437"/>
      <c r="BL191" s="430"/>
      <c r="BM191" s="431"/>
      <c r="BN191" s="438"/>
      <c r="BO191" s="439">
        <v>0</v>
      </c>
      <c r="BP191" s="437"/>
      <c r="BQ191" s="430"/>
      <c r="BR191" s="431"/>
      <c r="BS191" s="438"/>
      <c r="BT191" s="439">
        <f>SUM(L191:BO191)</f>
        <v>0</v>
      </c>
      <c r="BU191" s="437"/>
      <c r="BV191" s="430"/>
      <c r="BW191" s="8"/>
      <c r="BX191" s="9"/>
      <c r="BY191" s="9"/>
    </row>
    <row r="192" spans="4:77" ht="12.75" customHeight="1" x14ac:dyDescent="0.35">
      <c r="D192" s="8"/>
      <c r="E192" s="357"/>
      <c r="G192" s="430"/>
      <c r="H192" s="430"/>
      <c r="I192" s="430"/>
      <c r="J192" s="431"/>
      <c r="K192" s="430"/>
      <c r="L192" s="430"/>
      <c r="M192" s="430"/>
      <c r="N192" s="430"/>
      <c r="O192" s="431"/>
      <c r="P192" s="430"/>
      <c r="Q192" s="430"/>
      <c r="R192" s="430"/>
      <c r="S192" s="430"/>
      <c r="T192" s="431"/>
      <c r="U192" s="430"/>
      <c r="V192" s="430"/>
      <c r="W192" s="430"/>
      <c r="X192" s="430"/>
      <c r="Y192" s="431"/>
      <c r="Z192" s="430"/>
      <c r="AA192" s="430"/>
      <c r="AB192" s="430"/>
      <c r="AC192" s="430"/>
      <c r="AD192" s="431"/>
      <c r="AE192" s="430"/>
      <c r="AF192" s="430"/>
      <c r="AG192" s="430"/>
      <c r="AH192" s="430"/>
      <c r="AI192" s="431"/>
      <c r="AJ192" s="430"/>
      <c r="AK192" s="430"/>
      <c r="AL192" s="430"/>
      <c r="AM192" s="430"/>
      <c r="AN192" s="431"/>
      <c r="AO192" s="430"/>
      <c r="AP192" s="430"/>
      <c r="AQ192" s="430"/>
      <c r="AR192" s="430"/>
      <c r="AS192" s="431"/>
      <c r="AT192" s="430"/>
      <c r="AU192" s="430"/>
      <c r="AV192" s="430"/>
      <c r="AW192" s="430"/>
      <c r="AX192" s="431"/>
      <c r="AY192" s="430"/>
      <c r="AZ192" s="430"/>
      <c r="BA192" s="430"/>
      <c r="BB192" s="430"/>
      <c r="BC192" s="431"/>
      <c r="BD192" s="430"/>
      <c r="BE192" s="430"/>
      <c r="BF192" s="430"/>
      <c r="BG192" s="430"/>
      <c r="BH192" s="431"/>
      <c r="BI192" s="430"/>
      <c r="BJ192" s="430"/>
      <c r="BK192" s="430"/>
      <c r="BL192" s="430"/>
      <c r="BM192" s="431"/>
      <c r="BN192" s="430"/>
      <c r="BO192" s="430"/>
      <c r="BP192" s="430"/>
      <c r="BQ192" s="430"/>
      <c r="BR192" s="431"/>
      <c r="BS192" s="430"/>
      <c r="BT192" s="430"/>
      <c r="BU192" s="430"/>
      <c r="BV192" s="430"/>
      <c r="BW192" s="8"/>
      <c r="BX192" s="9"/>
      <c r="BY192" s="9"/>
    </row>
    <row r="193" spans="4:77" ht="12.75" customHeight="1" x14ac:dyDescent="0.35">
      <c r="D193" s="446" t="s">
        <v>353</v>
      </c>
      <c r="E193" s="357"/>
      <c r="G193" s="430">
        <f>SUM(G194:G194)</f>
        <v>0</v>
      </c>
      <c r="H193" s="430"/>
      <c r="I193" s="430"/>
      <c r="J193" s="431"/>
      <c r="K193" s="430"/>
      <c r="L193" s="430">
        <f>SUM(L194:L194)</f>
        <v>0</v>
      </c>
      <c r="M193" s="430"/>
      <c r="N193" s="430"/>
      <c r="O193" s="431"/>
      <c r="P193" s="430"/>
      <c r="Q193" s="430">
        <f>SUM(Q194:Q194)</f>
        <v>82818</v>
      </c>
      <c r="R193" s="430"/>
      <c r="S193" s="430"/>
      <c r="T193" s="431"/>
      <c r="U193" s="430"/>
      <c r="V193" s="430">
        <f>SUM(V194:V194)</f>
        <v>293189</v>
      </c>
      <c r="W193" s="430"/>
      <c r="X193" s="430"/>
      <c r="Y193" s="431"/>
      <c r="Z193" s="430"/>
      <c r="AA193" s="430">
        <f>SUM(AA194:AA194)</f>
        <v>0</v>
      </c>
      <c r="AB193" s="430"/>
      <c r="AC193" s="430"/>
      <c r="AD193" s="431"/>
      <c r="AE193" s="430"/>
      <c r="AF193" s="430">
        <f>SUM(AF194:AF194)</f>
        <v>0</v>
      </c>
      <c r="AG193" s="430"/>
      <c r="AH193" s="430"/>
      <c r="AI193" s="431"/>
      <c r="AJ193" s="430"/>
      <c r="AK193" s="430">
        <f>SUM(AK194:AK194)</f>
        <v>0</v>
      </c>
      <c r="AL193" s="430"/>
      <c r="AM193" s="430"/>
      <c r="AN193" s="431"/>
      <c r="AO193" s="430"/>
      <c r="AP193" s="430">
        <f>SUM(AP194:AP194)</f>
        <v>0</v>
      </c>
      <c r="AQ193" s="430"/>
      <c r="AR193" s="430"/>
      <c r="AS193" s="431"/>
      <c r="AT193" s="430"/>
      <c r="AU193" s="430">
        <f>SUM(AU194:AU194)</f>
        <v>0</v>
      </c>
      <c r="AV193" s="430"/>
      <c r="AW193" s="430"/>
      <c r="AX193" s="431"/>
      <c r="AY193" s="430"/>
      <c r="AZ193" s="430">
        <f>SUM(AZ194:AZ194)</f>
        <v>0</v>
      </c>
      <c r="BA193" s="430"/>
      <c r="BB193" s="430"/>
      <c r="BC193" s="431"/>
      <c r="BD193" s="430"/>
      <c r="BE193" s="430">
        <f>SUM(BE194:BE194)</f>
        <v>0</v>
      </c>
      <c r="BF193" s="430"/>
      <c r="BG193" s="430"/>
      <c r="BH193" s="431"/>
      <c r="BI193" s="430"/>
      <c r="BJ193" s="430">
        <f>SUM(BJ194:BJ194)</f>
        <v>0</v>
      </c>
      <c r="BK193" s="430"/>
      <c r="BL193" s="430"/>
      <c r="BM193" s="431"/>
      <c r="BN193" s="430"/>
      <c r="BO193" s="430">
        <f>SUM(BO194:BO194)</f>
        <v>0</v>
      </c>
      <c r="BP193" s="430"/>
      <c r="BQ193" s="430"/>
      <c r="BR193" s="431"/>
      <c r="BS193" s="430"/>
      <c r="BT193" s="430">
        <f>SUM(BT194:BT194)</f>
        <v>376007</v>
      </c>
      <c r="BU193" s="430"/>
      <c r="BV193" s="430"/>
      <c r="BW193" s="8"/>
      <c r="BX193" s="9"/>
      <c r="BY193" s="9"/>
    </row>
    <row r="194" spans="4:77" ht="12.75" customHeight="1" x14ac:dyDescent="0.35">
      <c r="D194" s="8" t="s">
        <v>328</v>
      </c>
      <c r="E194" s="357"/>
      <c r="F194" s="435"/>
      <c r="G194" s="439">
        <v>0</v>
      </c>
      <c r="H194" s="437"/>
      <c r="I194" s="430"/>
      <c r="J194" s="431"/>
      <c r="K194" s="438"/>
      <c r="L194" s="439">
        <v>0</v>
      </c>
      <c r="M194" s="437"/>
      <c r="N194" s="430"/>
      <c r="O194" s="431"/>
      <c r="P194" s="438"/>
      <c r="Q194" s="439">
        <v>82818</v>
      </c>
      <c r="R194" s="437"/>
      <c r="S194" s="430"/>
      <c r="T194" s="431"/>
      <c r="U194" s="438"/>
      <c r="V194" s="439">
        <v>293189</v>
      </c>
      <c r="W194" s="437"/>
      <c r="X194" s="430"/>
      <c r="Y194" s="431"/>
      <c r="Z194" s="438"/>
      <c r="AA194" s="439">
        <v>0</v>
      </c>
      <c r="AB194" s="437"/>
      <c r="AC194" s="430"/>
      <c r="AD194" s="431"/>
      <c r="AE194" s="438"/>
      <c r="AF194" s="439">
        <v>0</v>
      </c>
      <c r="AG194" s="437"/>
      <c r="AH194" s="430"/>
      <c r="AI194" s="431"/>
      <c r="AJ194" s="438"/>
      <c r="AK194" s="439">
        <v>0</v>
      </c>
      <c r="AL194" s="437"/>
      <c r="AM194" s="430"/>
      <c r="AN194" s="431"/>
      <c r="AO194" s="438"/>
      <c r="AP194" s="439">
        <v>0</v>
      </c>
      <c r="AQ194" s="437"/>
      <c r="AR194" s="430"/>
      <c r="AS194" s="431"/>
      <c r="AT194" s="438"/>
      <c r="AU194" s="439">
        <v>0</v>
      </c>
      <c r="AV194" s="437"/>
      <c r="AW194" s="430"/>
      <c r="AX194" s="431"/>
      <c r="AY194" s="438"/>
      <c r="AZ194" s="439">
        <v>0</v>
      </c>
      <c r="BA194" s="437"/>
      <c r="BB194" s="430"/>
      <c r="BC194" s="431"/>
      <c r="BD194" s="438"/>
      <c r="BE194" s="439">
        <v>0</v>
      </c>
      <c r="BF194" s="437"/>
      <c r="BG194" s="430"/>
      <c r="BH194" s="431"/>
      <c r="BI194" s="438"/>
      <c r="BJ194" s="439">
        <v>0</v>
      </c>
      <c r="BK194" s="437"/>
      <c r="BL194" s="430"/>
      <c r="BM194" s="431"/>
      <c r="BN194" s="438"/>
      <c r="BO194" s="439">
        <v>0</v>
      </c>
      <c r="BP194" s="437"/>
      <c r="BQ194" s="430"/>
      <c r="BR194" s="431"/>
      <c r="BS194" s="438"/>
      <c r="BT194" s="439">
        <f>SUM(L194:BO194)</f>
        <v>376007</v>
      </c>
      <c r="BU194" s="437"/>
      <c r="BV194" s="430"/>
      <c r="BW194" s="8"/>
      <c r="BX194" s="9"/>
      <c r="BY194" s="9"/>
    </row>
    <row r="195" spans="4:77" ht="12.75" customHeight="1" x14ac:dyDescent="0.35">
      <c r="D195" s="8"/>
      <c r="E195" s="357"/>
      <c r="G195" s="430"/>
      <c r="H195" s="430"/>
      <c r="I195" s="430"/>
      <c r="J195" s="431"/>
      <c r="K195" s="430"/>
      <c r="L195" s="430"/>
      <c r="M195" s="430"/>
      <c r="N195" s="430"/>
      <c r="O195" s="431"/>
      <c r="P195" s="430"/>
      <c r="Q195" s="430"/>
      <c r="R195" s="430"/>
      <c r="S195" s="430"/>
      <c r="T195" s="431"/>
      <c r="U195" s="430"/>
      <c r="V195" s="430"/>
      <c r="W195" s="430"/>
      <c r="X195" s="430"/>
      <c r="Y195" s="431"/>
      <c r="Z195" s="430"/>
      <c r="AA195" s="430"/>
      <c r="AB195" s="430"/>
      <c r="AC195" s="430"/>
      <c r="AD195" s="431"/>
      <c r="AE195" s="430"/>
      <c r="AF195" s="430"/>
      <c r="AG195" s="430"/>
      <c r="AH195" s="430"/>
      <c r="AI195" s="431"/>
      <c r="AJ195" s="430"/>
      <c r="AK195" s="430"/>
      <c r="AL195" s="430"/>
      <c r="AM195" s="430"/>
      <c r="AN195" s="431"/>
      <c r="AO195" s="430"/>
      <c r="AP195" s="430"/>
      <c r="AQ195" s="430"/>
      <c r="AR195" s="430"/>
      <c r="AS195" s="431"/>
      <c r="AT195" s="430"/>
      <c r="AU195" s="430"/>
      <c r="AV195" s="430"/>
      <c r="AW195" s="430"/>
      <c r="AX195" s="431"/>
      <c r="AY195" s="430"/>
      <c r="AZ195" s="430"/>
      <c r="BA195" s="430"/>
      <c r="BB195" s="430"/>
      <c r="BC195" s="431"/>
      <c r="BD195" s="430"/>
      <c r="BE195" s="430"/>
      <c r="BF195" s="430"/>
      <c r="BG195" s="430"/>
      <c r="BH195" s="431"/>
      <c r="BI195" s="430"/>
      <c r="BJ195" s="430"/>
      <c r="BK195" s="430"/>
      <c r="BL195" s="430"/>
      <c r="BM195" s="431"/>
      <c r="BN195" s="430"/>
      <c r="BO195" s="430"/>
      <c r="BP195" s="430"/>
      <c r="BQ195" s="430"/>
      <c r="BR195" s="431"/>
      <c r="BS195" s="430"/>
      <c r="BT195" s="430"/>
      <c r="BU195" s="430"/>
      <c r="BV195" s="430"/>
      <c r="BW195" s="8"/>
      <c r="BX195" s="9"/>
      <c r="BY195" s="9"/>
    </row>
    <row r="196" spans="4:77" ht="12.75" customHeight="1" x14ac:dyDescent="0.35">
      <c r="D196" s="446" t="s">
        <v>354</v>
      </c>
      <c r="E196" s="357"/>
      <c r="G196" s="430">
        <f>SUM(G197:G197)</f>
        <v>0</v>
      </c>
      <c r="H196" s="430"/>
      <c r="I196" s="430"/>
      <c r="J196" s="431"/>
      <c r="K196" s="430"/>
      <c r="L196" s="430">
        <f>SUM(L197:L197)</f>
        <v>0</v>
      </c>
      <c r="M196" s="430"/>
      <c r="N196" s="430"/>
      <c r="O196" s="431"/>
      <c r="P196" s="430"/>
      <c r="Q196" s="430">
        <f>SUM(Q197:Q197)</f>
        <v>0</v>
      </c>
      <c r="R196" s="430"/>
      <c r="S196" s="430"/>
      <c r="T196" s="431"/>
      <c r="U196" s="430"/>
      <c r="V196" s="430">
        <f>SUM(V197:V197)</f>
        <v>0</v>
      </c>
      <c r="W196" s="430"/>
      <c r="X196" s="430"/>
      <c r="Y196" s="431"/>
      <c r="Z196" s="430"/>
      <c r="AA196" s="430">
        <f>SUM(AA197:AA197)</f>
        <v>0</v>
      </c>
      <c r="AB196" s="430"/>
      <c r="AC196" s="430"/>
      <c r="AD196" s="431"/>
      <c r="AE196" s="430"/>
      <c r="AF196" s="430">
        <f>SUM(AF197:AF197)</f>
        <v>0</v>
      </c>
      <c r="AG196" s="430"/>
      <c r="AH196" s="430"/>
      <c r="AI196" s="431"/>
      <c r="AJ196" s="430"/>
      <c r="AK196" s="430">
        <f>SUM(AK197:AK197)</f>
        <v>0</v>
      </c>
      <c r="AL196" s="430"/>
      <c r="AM196" s="430"/>
      <c r="AN196" s="431"/>
      <c r="AO196" s="430"/>
      <c r="AP196" s="430">
        <f>SUM(AP197:AP197)</f>
        <v>0</v>
      </c>
      <c r="AQ196" s="430"/>
      <c r="AR196" s="430"/>
      <c r="AS196" s="431"/>
      <c r="AT196" s="430"/>
      <c r="AU196" s="430">
        <f>SUM(AU197:AU197)</f>
        <v>0</v>
      </c>
      <c r="AV196" s="430"/>
      <c r="AW196" s="430"/>
      <c r="AX196" s="431"/>
      <c r="AY196" s="430"/>
      <c r="AZ196" s="430">
        <f>SUM(AZ197:AZ197)</f>
        <v>0</v>
      </c>
      <c r="BA196" s="430"/>
      <c r="BB196" s="430"/>
      <c r="BC196" s="431"/>
      <c r="BD196" s="430"/>
      <c r="BE196" s="430">
        <f>SUM(BE197:BE197)</f>
        <v>0</v>
      </c>
      <c r="BF196" s="430"/>
      <c r="BG196" s="430"/>
      <c r="BH196" s="431"/>
      <c r="BI196" s="430"/>
      <c r="BJ196" s="430">
        <f>SUM(BJ197:BJ197)</f>
        <v>0</v>
      </c>
      <c r="BK196" s="430"/>
      <c r="BL196" s="430"/>
      <c r="BM196" s="431"/>
      <c r="BN196" s="430"/>
      <c r="BO196" s="430">
        <f>SUM(BO197:BO197)</f>
        <v>0</v>
      </c>
      <c r="BP196" s="430"/>
      <c r="BQ196" s="430"/>
      <c r="BR196" s="431"/>
      <c r="BS196" s="430"/>
      <c r="BT196" s="430">
        <f>SUM(BT197:BT197)</f>
        <v>0</v>
      </c>
      <c r="BU196" s="430"/>
      <c r="BV196" s="430"/>
      <c r="BW196" s="8"/>
      <c r="BX196" s="9"/>
      <c r="BY196" s="9"/>
    </row>
    <row r="197" spans="4:77" ht="12.75" customHeight="1" x14ac:dyDescent="0.35">
      <c r="D197" s="8" t="s">
        <v>328</v>
      </c>
      <c r="E197" s="357"/>
      <c r="F197" s="435"/>
      <c r="G197" s="439">
        <v>0</v>
      </c>
      <c r="H197" s="437"/>
      <c r="I197" s="430"/>
      <c r="J197" s="431"/>
      <c r="K197" s="438"/>
      <c r="L197" s="439">
        <v>0</v>
      </c>
      <c r="M197" s="437"/>
      <c r="N197" s="430"/>
      <c r="O197" s="431"/>
      <c r="P197" s="438"/>
      <c r="Q197" s="439">
        <v>0</v>
      </c>
      <c r="R197" s="437"/>
      <c r="S197" s="430"/>
      <c r="T197" s="431"/>
      <c r="U197" s="438"/>
      <c r="V197" s="439">
        <v>0</v>
      </c>
      <c r="W197" s="437"/>
      <c r="X197" s="430"/>
      <c r="Y197" s="431"/>
      <c r="Z197" s="438"/>
      <c r="AA197" s="439">
        <v>0</v>
      </c>
      <c r="AB197" s="437"/>
      <c r="AC197" s="430"/>
      <c r="AD197" s="431"/>
      <c r="AE197" s="438"/>
      <c r="AF197" s="439">
        <v>0</v>
      </c>
      <c r="AG197" s="437"/>
      <c r="AH197" s="430"/>
      <c r="AI197" s="431"/>
      <c r="AJ197" s="438"/>
      <c r="AK197" s="439">
        <v>0</v>
      </c>
      <c r="AL197" s="437"/>
      <c r="AM197" s="430"/>
      <c r="AN197" s="431"/>
      <c r="AO197" s="438"/>
      <c r="AP197" s="439">
        <v>0</v>
      </c>
      <c r="AQ197" s="437"/>
      <c r="AR197" s="430"/>
      <c r="AS197" s="431"/>
      <c r="AT197" s="438"/>
      <c r="AU197" s="439">
        <v>0</v>
      </c>
      <c r="AV197" s="437"/>
      <c r="AW197" s="430"/>
      <c r="AX197" s="431"/>
      <c r="AY197" s="438"/>
      <c r="AZ197" s="439">
        <v>0</v>
      </c>
      <c r="BA197" s="437"/>
      <c r="BB197" s="430"/>
      <c r="BC197" s="431"/>
      <c r="BD197" s="438"/>
      <c r="BE197" s="439">
        <v>0</v>
      </c>
      <c r="BF197" s="437"/>
      <c r="BG197" s="430"/>
      <c r="BH197" s="431"/>
      <c r="BI197" s="438"/>
      <c r="BJ197" s="439">
        <v>0</v>
      </c>
      <c r="BK197" s="437"/>
      <c r="BL197" s="430"/>
      <c r="BM197" s="431"/>
      <c r="BN197" s="438"/>
      <c r="BO197" s="439">
        <v>0</v>
      </c>
      <c r="BP197" s="437"/>
      <c r="BQ197" s="430"/>
      <c r="BR197" s="431"/>
      <c r="BS197" s="438"/>
      <c r="BT197" s="439">
        <f>SUM(L197:BO197)</f>
        <v>0</v>
      </c>
      <c r="BU197" s="437"/>
      <c r="BV197" s="430"/>
      <c r="BW197" s="8"/>
      <c r="BX197" s="9"/>
      <c r="BY197" s="9"/>
    </row>
    <row r="198" spans="4:77" ht="12.75" customHeight="1" x14ac:dyDescent="0.35">
      <c r="D198" s="8"/>
      <c r="E198" s="357"/>
      <c r="G198" s="430"/>
      <c r="H198" s="430"/>
      <c r="I198" s="430"/>
      <c r="J198" s="431"/>
      <c r="K198" s="430"/>
      <c r="L198" s="430"/>
      <c r="M198" s="430"/>
      <c r="N198" s="430"/>
      <c r="O198" s="431"/>
      <c r="P198" s="430"/>
      <c r="Q198" s="430"/>
      <c r="R198" s="430"/>
      <c r="S198" s="430"/>
      <c r="T198" s="431"/>
      <c r="U198" s="430"/>
      <c r="V198" s="430"/>
      <c r="W198" s="430"/>
      <c r="X198" s="430"/>
      <c r="Y198" s="431"/>
      <c r="Z198" s="430"/>
      <c r="AA198" s="430"/>
      <c r="AB198" s="430"/>
      <c r="AC198" s="430"/>
      <c r="AD198" s="431"/>
      <c r="AE198" s="430"/>
      <c r="AF198" s="430"/>
      <c r="AG198" s="430"/>
      <c r="AH198" s="430"/>
      <c r="AI198" s="431"/>
      <c r="AJ198" s="430"/>
      <c r="AK198" s="430"/>
      <c r="AL198" s="430"/>
      <c r="AM198" s="430"/>
      <c r="AN198" s="431"/>
      <c r="AO198" s="430"/>
      <c r="AP198" s="430"/>
      <c r="AQ198" s="430"/>
      <c r="AR198" s="430"/>
      <c r="AS198" s="431"/>
      <c r="AT198" s="430"/>
      <c r="AU198" s="430"/>
      <c r="AV198" s="430"/>
      <c r="AW198" s="430"/>
      <c r="AX198" s="431"/>
      <c r="AY198" s="430"/>
      <c r="AZ198" s="430"/>
      <c r="BA198" s="430"/>
      <c r="BB198" s="430"/>
      <c r="BC198" s="431"/>
      <c r="BD198" s="430"/>
      <c r="BE198" s="430"/>
      <c r="BF198" s="430"/>
      <c r="BG198" s="430"/>
      <c r="BH198" s="431"/>
      <c r="BI198" s="430"/>
      <c r="BJ198" s="430"/>
      <c r="BK198" s="430"/>
      <c r="BL198" s="430"/>
      <c r="BM198" s="431"/>
      <c r="BN198" s="430"/>
      <c r="BO198" s="430"/>
      <c r="BP198" s="430"/>
      <c r="BQ198" s="430"/>
      <c r="BR198" s="431"/>
      <c r="BS198" s="430"/>
      <c r="BT198" s="430"/>
      <c r="BU198" s="430"/>
      <c r="BV198" s="430"/>
      <c r="BW198" s="8"/>
      <c r="BX198" s="9"/>
      <c r="BY198" s="9"/>
    </row>
    <row r="199" spans="4:77" x14ac:dyDescent="0.35">
      <c r="D199" s="8" t="s">
        <v>355</v>
      </c>
      <c r="E199" s="357"/>
      <c r="G199" s="430">
        <f>SUM(G200:G200)</f>
        <v>0</v>
      </c>
      <c r="H199" s="430"/>
      <c r="I199" s="430"/>
      <c r="J199" s="431"/>
      <c r="L199" s="430">
        <f>SUM(L200:L200)</f>
        <v>0</v>
      </c>
      <c r="M199" s="430"/>
      <c r="N199" s="430"/>
      <c r="O199" s="431"/>
      <c r="P199" s="430"/>
      <c r="Q199" s="430">
        <f>SUM(Q200:Q200)</f>
        <v>0</v>
      </c>
      <c r="R199" s="430"/>
      <c r="S199" s="430"/>
      <c r="T199" s="431"/>
      <c r="U199" s="430"/>
      <c r="V199" s="430">
        <f>SUM(V200:V200)</f>
        <v>0</v>
      </c>
      <c r="W199" s="430"/>
      <c r="X199" s="430"/>
      <c r="Y199" s="431"/>
      <c r="Z199" s="430"/>
      <c r="AA199" s="430">
        <f>SUM(AA200:AA200)</f>
        <v>0</v>
      </c>
      <c r="AB199" s="430"/>
      <c r="AC199" s="430"/>
      <c r="AD199" s="431"/>
      <c r="AE199" s="430"/>
      <c r="AF199" s="430">
        <f>SUM(AF200:AF200)</f>
        <v>0</v>
      </c>
      <c r="AG199" s="430"/>
      <c r="AH199" s="430"/>
      <c r="AI199" s="431"/>
      <c r="AJ199" s="430"/>
      <c r="AK199" s="430">
        <f>SUM(AK200:AK200)</f>
        <v>0</v>
      </c>
      <c r="AL199" s="430"/>
      <c r="AM199" s="430"/>
      <c r="AN199" s="431"/>
      <c r="AO199" s="430"/>
      <c r="AP199" s="430">
        <f>SUM(AP200:AP200)</f>
        <v>0</v>
      </c>
      <c r="AQ199" s="430"/>
      <c r="AR199" s="430"/>
      <c r="AS199" s="431"/>
      <c r="AT199" s="430"/>
      <c r="AU199" s="430">
        <f>SUM(AU200:AU200)</f>
        <v>0</v>
      </c>
      <c r="AV199" s="430"/>
      <c r="AW199" s="430"/>
      <c r="AX199" s="431"/>
      <c r="AY199" s="430"/>
      <c r="AZ199" s="430">
        <f>SUM(AZ200:AZ200)</f>
        <v>0</v>
      </c>
      <c r="BA199" s="430"/>
      <c r="BB199" s="430"/>
      <c r="BC199" s="431"/>
      <c r="BD199" s="430"/>
      <c r="BE199" s="430">
        <f>SUM(BE200:BE200)</f>
        <v>0</v>
      </c>
      <c r="BF199" s="430"/>
      <c r="BG199" s="430"/>
      <c r="BH199" s="431"/>
      <c r="BI199" s="430"/>
      <c r="BJ199" s="430">
        <f>SUM(BJ200:BJ200)</f>
        <v>0</v>
      </c>
      <c r="BK199" s="430"/>
      <c r="BL199" s="430"/>
      <c r="BM199" s="431"/>
      <c r="BN199" s="430"/>
      <c r="BO199" s="430">
        <f>SUM(BO200:BO200)</f>
        <v>0</v>
      </c>
      <c r="BP199" s="430"/>
      <c r="BQ199" s="430"/>
      <c r="BR199" s="431"/>
      <c r="BT199" s="430">
        <f>SUM(BT200:BT200)</f>
        <v>0</v>
      </c>
      <c r="BU199" s="430"/>
      <c r="BV199" s="430"/>
      <c r="BW199" s="8"/>
      <c r="BX199" s="9"/>
      <c r="BY199" s="9"/>
    </row>
    <row r="200" spans="4:77" x14ac:dyDescent="0.35">
      <c r="D200" s="8" t="s">
        <v>328</v>
      </c>
      <c r="E200" s="357"/>
      <c r="F200" s="435"/>
      <c r="G200" s="439">
        <v>0</v>
      </c>
      <c r="H200" s="437"/>
      <c r="I200" s="430"/>
      <c r="J200" s="431"/>
      <c r="K200" s="435"/>
      <c r="L200" s="439">
        <v>0</v>
      </c>
      <c r="M200" s="437"/>
      <c r="N200" s="430"/>
      <c r="O200" s="431"/>
      <c r="P200" s="438"/>
      <c r="Q200" s="439">
        <v>0</v>
      </c>
      <c r="R200" s="437"/>
      <c r="S200" s="430"/>
      <c r="T200" s="431"/>
      <c r="U200" s="438"/>
      <c r="V200" s="439">
        <v>0</v>
      </c>
      <c r="W200" s="437"/>
      <c r="X200" s="430"/>
      <c r="Y200" s="431"/>
      <c r="Z200" s="438"/>
      <c r="AA200" s="439">
        <v>0</v>
      </c>
      <c r="AB200" s="437"/>
      <c r="AC200" s="430"/>
      <c r="AD200" s="431"/>
      <c r="AE200" s="438"/>
      <c r="AF200" s="439">
        <v>0</v>
      </c>
      <c r="AG200" s="437"/>
      <c r="AH200" s="430"/>
      <c r="AI200" s="431"/>
      <c r="AJ200" s="438"/>
      <c r="AK200" s="439">
        <v>0</v>
      </c>
      <c r="AL200" s="437"/>
      <c r="AM200" s="430"/>
      <c r="AN200" s="431"/>
      <c r="AO200" s="438"/>
      <c r="AP200" s="439">
        <v>0</v>
      </c>
      <c r="AQ200" s="437"/>
      <c r="AR200" s="430"/>
      <c r="AS200" s="431"/>
      <c r="AT200" s="438"/>
      <c r="AU200" s="439">
        <v>0</v>
      </c>
      <c r="AV200" s="437"/>
      <c r="AW200" s="430"/>
      <c r="AX200" s="431"/>
      <c r="AY200" s="438"/>
      <c r="AZ200" s="439">
        <v>0</v>
      </c>
      <c r="BA200" s="437"/>
      <c r="BB200" s="430"/>
      <c r="BC200" s="431"/>
      <c r="BD200" s="438"/>
      <c r="BE200" s="439">
        <v>0</v>
      </c>
      <c r="BF200" s="437"/>
      <c r="BG200" s="430"/>
      <c r="BH200" s="431"/>
      <c r="BI200" s="438"/>
      <c r="BJ200" s="439">
        <v>0</v>
      </c>
      <c r="BK200" s="437"/>
      <c r="BL200" s="430"/>
      <c r="BM200" s="431"/>
      <c r="BN200" s="438"/>
      <c r="BO200" s="439">
        <v>0</v>
      </c>
      <c r="BP200" s="437"/>
      <c r="BQ200" s="430"/>
      <c r="BR200" s="431"/>
      <c r="BS200" s="438"/>
      <c r="BT200" s="439">
        <f>SUM(L200:BO200)</f>
        <v>0</v>
      </c>
      <c r="BU200" s="437"/>
      <c r="BV200" s="430"/>
      <c r="BW200" s="8"/>
      <c r="BX200" s="9"/>
      <c r="BY200" s="9"/>
    </row>
    <row r="201" spans="4:77" ht="12.75" customHeight="1" x14ac:dyDescent="0.35">
      <c r="D201" s="8"/>
      <c r="E201" s="357"/>
      <c r="G201" s="430"/>
      <c r="H201" s="430"/>
      <c r="I201" s="430"/>
      <c r="J201" s="431"/>
      <c r="K201" s="430"/>
      <c r="L201" s="430"/>
      <c r="M201" s="430"/>
      <c r="N201" s="430"/>
      <c r="O201" s="431"/>
      <c r="P201" s="430"/>
      <c r="Q201" s="430"/>
      <c r="R201" s="430"/>
      <c r="S201" s="430"/>
      <c r="T201" s="431"/>
      <c r="U201" s="430"/>
      <c r="V201" s="430"/>
      <c r="W201" s="430"/>
      <c r="X201" s="430"/>
      <c r="Y201" s="431"/>
      <c r="Z201" s="430"/>
      <c r="AA201" s="430"/>
      <c r="AB201" s="430"/>
      <c r="AC201" s="430"/>
      <c r="AD201" s="431"/>
      <c r="AE201" s="430"/>
      <c r="AF201" s="430"/>
      <c r="AG201" s="430"/>
      <c r="AH201" s="430"/>
      <c r="AI201" s="431"/>
      <c r="AJ201" s="430"/>
      <c r="AK201" s="430"/>
      <c r="AL201" s="430"/>
      <c r="AM201" s="430"/>
      <c r="AN201" s="431"/>
      <c r="AO201" s="430"/>
      <c r="AP201" s="430"/>
      <c r="AQ201" s="430"/>
      <c r="AR201" s="430"/>
      <c r="AS201" s="431"/>
      <c r="AT201" s="430"/>
      <c r="AU201" s="430"/>
      <c r="AV201" s="430"/>
      <c r="AW201" s="430"/>
      <c r="AX201" s="431"/>
      <c r="AY201" s="430"/>
      <c r="AZ201" s="430"/>
      <c r="BA201" s="430"/>
      <c r="BB201" s="430"/>
      <c r="BC201" s="431"/>
      <c r="BD201" s="430"/>
      <c r="BE201" s="430"/>
      <c r="BF201" s="430"/>
      <c r="BG201" s="430"/>
      <c r="BH201" s="431"/>
      <c r="BI201" s="430"/>
      <c r="BJ201" s="430"/>
      <c r="BK201" s="430"/>
      <c r="BL201" s="430"/>
      <c r="BM201" s="431"/>
      <c r="BN201" s="430"/>
      <c r="BO201" s="430"/>
      <c r="BP201" s="430"/>
      <c r="BQ201" s="430"/>
      <c r="BR201" s="431"/>
      <c r="BS201" s="430"/>
      <c r="BT201" s="430"/>
      <c r="BU201" s="430"/>
      <c r="BV201" s="430"/>
      <c r="BW201" s="8"/>
      <c r="BX201" s="9"/>
      <c r="BY201" s="9"/>
    </row>
    <row r="202" spans="4:77" ht="12.75" customHeight="1" x14ac:dyDescent="0.35">
      <c r="D202" s="8" t="s">
        <v>356</v>
      </c>
      <c r="E202" s="357"/>
      <c r="G202" s="430">
        <f>SUM(G203:G203)</f>
        <v>0</v>
      </c>
      <c r="H202" s="430"/>
      <c r="I202" s="430"/>
      <c r="J202" s="431"/>
      <c r="K202" s="430"/>
      <c r="L202" s="430">
        <f>SUM(L203:L203)</f>
        <v>102704</v>
      </c>
      <c r="M202" s="430"/>
      <c r="N202" s="430"/>
      <c r="O202" s="431"/>
      <c r="P202" s="430"/>
      <c r="Q202" s="430">
        <f>SUM(Q203:Q203)</f>
        <v>0</v>
      </c>
      <c r="R202" s="430"/>
      <c r="S202" s="430"/>
      <c r="T202" s="431"/>
      <c r="U202" s="430"/>
      <c r="V202" s="430">
        <f>SUM(V203:V203)</f>
        <v>0</v>
      </c>
      <c r="W202" s="430"/>
      <c r="X202" s="430"/>
      <c r="Y202" s="431"/>
      <c r="Z202" s="430"/>
      <c r="AA202" s="430">
        <f>SUM(AA203:AA203)</f>
        <v>0</v>
      </c>
      <c r="AB202" s="430"/>
      <c r="AC202" s="430"/>
      <c r="AD202" s="431"/>
      <c r="AE202" s="430"/>
      <c r="AF202" s="430">
        <f>SUM(AF203:AF203)</f>
        <v>0</v>
      </c>
      <c r="AG202" s="430"/>
      <c r="AH202" s="430"/>
      <c r="AI202" s="431"/>
      <c r="AJ202" s="430"/>
      <c r="AK202" s="430">
        <f>SUM(AK203:AK203)</f>
        <v>0</v>
      </c>
      <c r="AL202" s="430"/>
      <c r="AM202" s="430"/>
      <c r="AN202" s="431"/>
      <c r="AO202" s="430"/>
      <c r="AP202" s="430">
        <f>SUM(AP203:AP203)</f>
        <v>0</v>
      </c>
      <c r="AQ202" s="430"/>
      <c r="AR202" s="430"/>
      <c r="AS202" s="431"/>
      <c r="AT202" s="430"/>
      <c r="AU202" s="430">
        <f>SUM(AU203:AU203)</f>
        <v>0</v>
      </c>
      <c r="AV202" s="430"/>
      <c r="AW202" s="430"/>
      <c r="AX202" s="431"/>
      <c r="AY202" s="430"/>
      <c r="AZ202" s="430">
        <f>SUM(AZ203:AZ203)</f>
        <v>0</v>
      </c>
      <c r="BA202" s="430"/>
      <c r="BB202" s="430"/>
      <c r="BC202" s="431"/>
      <c r="BD202" s="430"/>
      <c r="BE202" s="430">
        <f>SUM(BE203:BE203)</f>
        <v>0</v>
      </c>
      <c r="BF202" s="430"/>
      <c r="BG202" s="430"/>
      <c r="BH202" s="431"/>
      <c r="BI202" s="430"/>
      <c r="BJ202" s="430">
        <f>SUM(BJ203:BJ203)</f>
        <v>0</v>
      </c>
      <c r="BK202" s="430"/>
      <c r="BL202" s="430"/>
      <c r="BM202" s="431"/>
      <c r="BN202" s="430"/>
      <c r="BO202" s="430">
        <f>SUM(BO203:BO203)</f>
        <v>0</v>
      </c>
      <c r="BP202" s="430"/>
      <c r="BQ202" s="430"/>
      <c r="BR202" s="431"/>
      <c r="BS202" s="430"/>
      <c r="BT202" s="430">
        <f>SUM(BT203:BT203)</f>
        <v>102704</v>
      </c>
      <c r="BU202" s="430"/>
      <c r="BV202" s="430"/>
      <c r="BW202" s="8"/>
      <c r="BX202" s="9"/>
      <c r="BY202" s="9"/>
    </row>
    <row r="203" spans="4:77" ht="12.75" customHeight="1" x14ac:dyDescent="0.35">
      <c r="D203" s="8" t="s">
        <v>328</v>
      </c>
      <c r="E203" s="357"/>
      <c r="F203" s="435"/>
      <c r="G203" s="439">
        <v>0</v>
      </c>
      <c r="H203" s="437"/>
      <c r="I203" s="430"/>
      <c r="J203" s="431"/>
      <c r="K203" s="435"/>
      <c r="L203" s="439">
        <v>102704</v>
      </c>
      <c r="M203" s="437"/>
      <c r="N203" s="430"/>
      <c r="O203" s="431"/>
      <c r="P203" s="435"/>
      <c r="Q203" s="439">
        <v>0</v>
      </c>
      <c r="R203" s="437"/>
      <c r="S203" s="430"/>
      <c r="T203" s="431"/>
      <c r="U203" s="435"/>
      <c r="V203" s="439">
        <v>0</v>
      </c>
      <c r="W203" s="437"/>
      <c r="X203" s="430"/>
      <c r="Y203" s="431"/>
      <c r="Z203" s="435"/>
      <c r="AA203" s="439">
        <v>0</v>
      </c>
      <c r="AB203" s="437"/>
      <c r="AC203" s="430"/>
      <c r="AD203" s="431"/>
      <c r="AE203" s="435"/>
      <c r="AF203" s="439">
        <v>0</v>
      </c>
      <c r="AG203" s="437"/>
      <c r="AH203" s="430"/>
      <c r="AI203" s="431"/>
      <c r="AJ203" s="435"/>
      <c r="AK203" s="439">
        <v>0</v>
      </c>
      <c r="AL203" s="437"/>
      <c r="AM203" s="434"/>
      <c r="AN203" s="441"/>
      <c r="AO203" s="435"/>
      <c r="AP203" s="439">
        <v>0</v>
      </c>
      <c r="AQ203" s="437"/>
      <c r="AR203" s="430"/>
      <c r="AS203" s="431"/>
      <c r="AT203" s="435"/>
      <c r="AU203" s="439">
        <v>0</v>
      </c>
      <c r="AV203" s="437"/>
      <c r="AW203" s="430"/>
      <c r="AX203" s="431"/>
      <c r="AY203" s="435"/>
      <c r="AZ203" s="439">
        <v>0</v>
      </c>
      <c r="BA203" s="437"/>
      <c r="BB203" s="430"/>
      <c r="BC203" s="431"/>
      <c r="BD203" s="435"/>
      <c r="BE203" s="439">
        <v>0</v>
      </c>
      <c r="BF203" s="437"/>
      <c r="BG203" s="430"/>
      <c r="BH203" s="431"/>
      <c r="BI203" s="435"/>
      <c r="BJ203" s="439">
        <v>0</v>
      </c>
      <c r="BK203" s="437"/>
      <c r="BL203" s="430"/>
      <c r="BM203" s="431"/>
      <c r="BN203" s="435"/>
      <c r="BO203" s="439">
        <v>0</v>
      </c>
      <c r="BP203" s="437"/>
      <c r="BQ203" s="430"/>
      <c r="BR203" s="431"/>
      <c r="BS203" s="435"/>
      <c r="BT203" s="439">
        <f>SUM(L203:BO203)</f>
        <v>102704</v>
      </c>
      <c r="BU203" s="437"/>
      <c r="BV203" s="430"/>
      <c r="BW203" s="8"/>
      <c r="BX203" s="9"/>
      <c r="BY203" s="9"/>
    </row>
    <row r="204" spans="4:77" x14ac:dyDescent="0.35">
      <c r="D204" s="8"/>
      <c r="E204" s="357"/>
      <c r="G204" s="430"/>
      <c r="H204" s="430"/>
      <c r="I204" s="430"/>
      <c r="J204" s="431"/>
      <c r="L204" s="430"/>
      <c r="M204" s="430"/>
      <c r="N204" s="430"/>
      <c r="O204" s="431"/>
      <c r="Q204" s="430"/>
      <c r="R204" s="430"/>
      <c r="S204" s="430"/>
      <c r="T204" s="431"/>
      <c r="V204" s="430"/>
      <c r="W204" s="430"/>
      <c r="X204" s="430"/>
      <c r="Y204" s="431"/>
      <c r="AA204" s="430"/>
      <c r="AB204" s="430"/>
      <c r="AC204" s="430"/>
      <c r="AD204" s="431"/>
      <c r="AF204" s="430"/>
      <c r="AG204" s="430"/>
      <c r="AH204" s="430"/>
      <c r="AI204" s="431"/>
      <c r="AK204" s="430"/>
      <c r="AL204" s="430"/>
      <c r="AM204" s="430"/>
      <c r="AN204" s="431"/>
      <c r="AP204" s="430"/>
      <c r="AQ204" s="430"/>
      <c r="AR204" s="430"/>
      <c r="AS204" s="431"/>
      <c r="AU204" s="430"/>
      <c r="AV204" s="430"/>
      <c r="AW204" s="430"/>
      <c r="AX204" s="431"/>
      <c r="AZ204" s="430"/>
      <c r="BA204" s="430"/>
      <c r="BB204" s="430"/>
      <c r="BC204" s="431"/>
      <c r="BE204" s="430"/>
      <c r="BF204" s="430"/>
      <c r="BG204" s="430"/>
      <c r="BH204" s="431"/>
      <c r="BJ204" s="430"/>
      <c r="BK204" s="430"/>
      <c r="BL204" s="430"/>
      <c r="BM204" s="431"/>
      <c r="BO204" s="430"/>
      <c r="BP204" s="430"/>
      <c r="BQ204" s="430"/>
      <c r="BR204" s="431"/>
      <c r="BT204" s="430"/>
      <c r="BU204" s="430"/>
      <c r="BV204" s="430"/>
      <c r="BW204" s="8"/>
      <c r="BX204" s="9"/>
      <c r="BY204" s="9"/>
    </row>
    <row r="205" spans="4:77" x14ac:dyDescent="0.35">
      <c r="D205" s="8" t="s">
        <v>357</v>
      </c>
      <c r="E205" s="357"/>
      <c r="G205" s="430">
        <f>SUM(G206:G206)</f>
        <v>0</v>
      </c>
      <c r="H205" s="430"/>
      <c r="I205" s="430"/>
      <c r="J205" s="431"/>
      <c r="K205" s="430"/>
      <c r="L205" s="430">
        <f>SUM(L206:L206)</f>
        <v>0</v>
      </c>
      <c r="M205" s="430"/>
      <c r="N205" s="430"/>
      <c r="O205" s="431"/>
      <c r="P205" s="430"/>
      <c r="Q205" s="430">
        <f>SUM(Q206:Q206)</f>
        <v>0</v>
      </c>
      <c r="R205" s="430"/>
      <c r="S205" s="430"/>
      <c r="T205" s="431"/>
      <c r="U205" s="430"/>
      <c r="V205" s="430">
        <f>SUM(V206:V206)</f>
        <v>0</v>
      </c>
      <c r="W205" s="430"/>
      <c r="X205" s="430"/>
      <c r="Y205" s="431"/>
      <c r="Z205" s="430"/>
      <c r="AA205" s="430">
        <f>SUM(AA206:AA206)</f>
        <v>0</v>
      </c>
      <c r="AB205" s="430"/>
      <c r="AC205" s="430"/>
      <c r="AD205" s="431"/>
      <c r="AE205" s="430"/>
      <c r="AF205" s="430">
        <f>SUM(AF206:AF206)</f>
        <v>0</v>
      </c>
      <c r="AG205" s="430"/>
      <c r="AH205" s="430"/>
      <c r="AI205" s="431"/>
      <c r="AJ205" s="430"/>
      <c r="AK205" s="430">
        <f>SUM(AK206:AK206)</f>
        <v>0</v>
      </c>
      <c r="AL205" s="430"/>
      <c r="AM205" s="430"/>
      <c r="AN205" s="431"/>
      <c r="AO205" s="430"/>
      <c r="AP205" s="430">
        <f>SUM(AP206:AP206)</f>
        <v>0</v>
      </c>
      <c r="AQ205" s="430"/>
      <c r="AR205" s="430"/>
      <c r="AS205" s="431"/>
      <c r="AT205" s="430"/>
      <c r="AU205" s="430">
        <f>SUM(AU206:AU206)</f>
        <v>0</v>
      </c>
      <c r="AV205" s="430"/>
      <c r="AW205" s="430"/>
      <c r="AX205" s="431"/>
      <c r="AY205" s="430"/>
      <c r="AZ205" s="430">
        <f>SUM(AZ206:AZ206)</f>
        <v>0</v>
      </c>
      <c r="BA205" s="430"/>
      <c r="BB205" s="430"/>
      <c r="BC205" s="431"/>
      <c r="BD205" s="430"/>
      <c r="BE205" s="430">
        <f>SUM(BE206:BE206)</f>
        <v>0</v>
      </c>
      <c r="BF205" s="430"/>
      <c r="BG205" s="430"/>
      <c r="BH205" s="431"/>
      <c r="BI205" s="430"/>
      <c r="BJ205" s="430">
        <f>SUM(BJ206:BJ206)</f>
        <v>0</v>
      </c>
      <c r="BK205" s="430"/>
      <c r="BL205" s="430"/>
      <c r="BM205" s="431"/>
      <c r="BN205" s="430"/>
      <c r="BO205" s="430">
        <f>SUM(BO206:BO206)</f>
        <v>0</v>
      </c>
      <c r="BP205" s="430"/>
      <c r="BQ205" s="430"/>
      <c r="BR205" s="431"/>
      <c r="BT205" s="430">
        <f>SUM(BT206:BT206)</f>
        <v>0</v>
      </c>
      <c r="BU205" s="430"/>
      <c r="BV205" s="430"/>
      <c r="BW205" s="8"/>
      <c r="BX205" s="9"/>
      <c r="BY205" s="9"/>
    </row>
    <row r="206" spans="4:77" x14ac:dyDescent="0.35">
      <c r="D206" s="8" t="s">
        <v>328</v>
      </c>
      <c r="E206" s="357"/>
      <c r="F206" s="435"/>
      <c r="G206" s="439">
        <v>0</v>
      </c>
      <c r="H206" s="437"/>
      <c r="I206" s="430"/>
      <c r="J206" s="431"/>
      <c r="K206" s="435"/>
      <c r="L206" s="439">
        <v>0</v>
      </c>
      <c r="M206" s="437"/>
      <c r="N206" s="430"/>
      <c r="O206" s="431"/>
      <c r="P206" s="438"/>
      <c r="Q206" s="439">
        <v>0</v>
      </c>
      <c r="R206" s="437"/>
      <c r="S206" s="430"/>
      <c r="T206" s="431"/>
      <c r="U206" s="438"/>
      <c r="V206" s="439">
        <v>0</v>
      </c>
      <c r="W206" s="437"/>
      <c r="X206" s="430"/>
      <c r="Y206" s="431"/>
      <c r="Z206" s="438"/>
      <c r="AA206" s="439">
        <v>0</v>
      </c>
      <c r="AB206" s="437"/>
      <c r="AC206" s="430"/>
      <c r="AD206" s="431"/>
      <c r="AE206" s="438"/>
      <c r="AF206" s="439">
        <v>0</v>
      </c>
      <c r="AG206" s="437"/>
      <c r="AH206" s="430"/>
      <c r="AI206" s="431"/>
      <c r="AJ206" s="438"/>
      <c r="AK206" s="439">
        <v>0</v>
      </c>
      <c r="AL206" s="437"/>
      <c r="AM206" s="430"/>
      <c r="AN206" s="431"/>
      <c r="AO206" s="438"/>
      <c r="AP206" s="439">
        <v>0</v>
      </c>
      <c r="AQ206" s="437"/>
      <c r="AR206" s="430"/>
      <c r="AS206" s="431"/>
      <c r="AT206" s="438"/>
      <c r="AU206" s="439">
        <v>0</v>
      </c>
      <c r="AV206" s="437"/>
      <c r="AW206" s="430"/>
      <c r="AX206" s="431"/>
      <c r="AY206" s="438"/>
      <c r="AZ206" s="439">
        <v>0</v>
      </c>
      <c r="BA206" s="437"/>
      <c r="BB206" s="430"/>
      <c r="BC206" s="431"/>
      <c r="BD206" s="438"/>
      <c r="BE206" s="439">
        <v>0</v>
      </c>
      <c r="BF206" s="437"/>
      <c r="BG206" s="430"/>
      <c r="BH206" s="431"/>
      <c r="BI206" s="438"/>
      <c r="BJ206" s="439">
        <v>0</v>
      </c>
      <c r="BK206" s="437"/>
      <c r="BL206" s="430"/>
      <c r="BM206" s="431"/>
      <c r="BN206" s="438"/>
      <c r="BO206" s="439">
        <v>0</v>
      </c>
      <c r="BP206" s="437"/>
      <c r="BQ206" s="430"/>
      <c r="BR206" s="431"/>
      <c r="BS206" s="435"/>
      <c r="BT206" s="439">
        <f>SUM(L206:BO206)</f>
        <v>0</v>
      </c>
      <c r="BU206" s="437"/>
      <c r="BV206" s="430"/>
      <c r="BW206" s="8"/>
      <c r="BX206" s="9"/>
      <c r="BY206" s="9"/>
    </row>
    <row r="207" spans="4:77" x14ac:dyDescent="0.35">
      <c r="D207" s="8"/>
      <c r="E207" s="357"/>
      <c r="G207" s="430"/>
      <c r="H207" s="430"/>
      <c r="I207" s="430"/>
      <c r="J207" s="431"/>
      <c r="L207" s="430"/>
      <c r="M207" s="430"/>
      <c r="N207" s="430"/>
      <c r="O207" s="431"/>
      <c r="Q207" s="430"/>
      <c r="R207" s="430"/>
      <c r="S207" s="430"/>
      <c r="T207" s="431"/>
      <c r="V207" s="430"/>
      <c r="W207" s="430"/>
      <c r="X207" s="430"/>
      <c r="Y207" s="431"/>
      <c r="AA207" s="430"/>
      <c r="AB207" s="430"/>
      <c r="AC207" s="430"/>
      <c r="AD207" s="431"/>
      <c r="AF207" s="430"/>
      <c r="AG207" s="430"/>
      <c r="AH207" s="430"/>
      <c r="AI207" s="431"/>
      <c r="AK207" s="430"/>
      <c r="AL207" s="430"/>
      <c r="AM207" s="430"/>
      <c r="AN207" s="431"/>
      <c r="AP207" s="430"/>
      <c r="AQ207" s="430"/>
      <c r="AR207" s="430"/>
      <c r="AS207" s="431"/>
      <c r="AU207" s="430"/>
      <c r="AV207" s="430"/>
      <c r="AW207" s="430"/>
      <c r="AX207" s="431"/>
      <c r="AZ207" s="430"/>
      <c r="BA207" s="430"/>
      <c r="BB207" s="430"/>
      <c r="BC207" s="431"/>
      <c r="BE207" s="430"/>
      <c r="BF207" s="430"/>
      <c r="BG207" s="430"/>
      <c r="BH207" s="431"/>
      <c r="BJ207" s="430"/>
      <c r="BK207" s="430"/>
      <c r="BL207" s="430"/>
      <c r="BM207" s="431"/>
      <c r="BO207" s="430"/>
      <c r="BP207" s="430"/>
      <c r="BQ207" s="430"/>
      <c r="BR207" s="431"/>
      <c r="BT207" s="430"/>
      <c r="BU207" s="430"/>
      <c r="BV207" s="430"/>
      <c r="BW207" s="8"/>
      <c r="BX207" s="9"/>
      <c r="BY207" s="9"/>
    </row>
    <row r="208" spans="4:77" x14ac:dyDescent="0.35">
      <c r="D208" s="8" t="s">
        <v>358</v>
      </c>
      <c r="E208" s="357"/>
      <c r="G208" s="430">
        <f>SUM(G209:G209)</f>
        <v>0</v>
      </c>
      <c r="H208" s="430"/>
      <c r="I208" s="430"/>
      <c r="J208" s="431"/>
      <c r="K208" s="430"/>
      <c r="L208" s="430">
        <f>SUM(L209:L209)</f>
        <v>0</v>
      </c>
      <c r="M208" s="430"/>
      <c r="N208" s="430"/>
      <c r="O208" s="431"/>
      <c r="P208" s="430"/>
      <c r="Q208" s="430">
        <f>SUM(Q209:Q209)</f>
        <v>0</v>
      </c>
      <c r="R208" s="430"/>
      <c r="S208" s="430"/>
      <c r="T208" s="431"/>
      <c r="U208" s="430"/>
      <c r="V208" s="430">
        <f>SUM(V209:V209)</f>
        <v>0</v>
      </c>
      <c r="W208" s="430"/>
      <c r="X208" s="430"/>
      <c r="Y208" s="431"/>
      <c r="Z208" s="430"/>
      <c r="AA208" s="430">
        <f>SUM(AA209:AA209)</f>
        <v>0</v>
      </c>
      <c r="AB208" s="430"/>
      <c r="AC208" s="430"/>
      <c r="AD208" s="431"/>
      <c r="AE208" s="430"/>
      <c r="AF208" s="430">
        <f>SUM(AF209:AF209)</f>
        <v>0</v>
      </c>
      <c r="AG208" s="430"/>
      <c r="AH208" s="430"/>
      <c r="AI208" s="431"/>
      <c r="AJ208" s="430"/>
      <c r="AK208" s="430">
        <f>SUM(AK209:AK209)</f>
        <v>0</v>
      </c>
      <c r="AL208" s="430"/>
      <c r="AM208" s="430"/>
      <c r="AN208" s="431"/>
      <c r="AO208" s="430"/>
      <c r="AP208" s="430">
        <f>SUM(AP209:AP209)</f>
        <v>0</v>
      </c>
      <c r="AQ208" s="430"/>
      <c r="AR208" s="430"/>
      <c r="AS208" s="431"/>
      <c r="AT208" s="430"/>
      <c r="AU208" s="430">
        <f>SUM(AU209:AU209)</f>
        <v>0</v>
      </c>
      <c r="AV208" s="430"/>
      <c r="AW208" s="430"/>
      <c r="AX208" s="431"/>
      <c r="AY208" s="430"/>
      <c r="AZ208" s="430">
        <f>SUM(AZ209:AZ209)</f>
        <v>0</v>
      </c>
      <c r="BA208" s="430"/>
      <c r="BB208" s="430"/>
      <c r="BC208" s="431"/>
      <c r="BD208" s="430"/>
      <c r="BE208" s="430">
        <f>SUM(BE209:BE209)</f>
        <v>0</v>
      </c>
      <c r="BF208" s="430"/>
      <c r="BG208" s="430"/>
      <c r="BH208" s="431"/>
      <c r="BI208" s="430"/>
      <c r="BJ208" s="430">
        <f>SUM(BJ209:BJ209)</f>
        <v>0</v>
      </c>
      <c r="BK208" s="430"/>
      <c r="BL208" s="430"/>
      <c r="BM208" s="431"/>
      <c r="BN208" s="430"/>
      <c r="BO208" s="430">
        <f>SUM(BO209:BO209)</f>
        <v>0</v>
      </c>
      <c r="BP208" s="430"/>
      <c r="BQ208" s="430"/>
      <c r="BR208" s="431"/>
      <c r="BT208" s="430">
        <f>SUM(BT209:BT209)</f>
        <v>0</v>
      </c>
      <c r="BU208" s="430"/>
      <c r="BV208" s="430"/>
      <c r="BW208" s="8"/>
      <c r="BX208" s="9"/>
      <c r="BY208" s="9"/>
    </row>
    <row r="209" spans="4:77" x14ac:dyDescent="0.35">
      <c r="D209" s="8" t="s">
        <v>328</v>
      </c>
      <c r="E209" s="357"/>
      <c r="F209" s="435"/>
      <c r="G209" s="439">
        <v>0</v>
      </c>
      <c r="H209" s="437"/>
      <c r="I209" s="430"/>
      <c r="J209" s="431"/>
      <c r="K209" s="435"/>
      <c r="L209" s="439">
        <v>0</v>
      </c>
      <c r="M209" s="437"/>
      <c r="N209" s="430"/>
      <c r="O209" s="431"/>
      <c r="P209" s="438"/>
      <c r="Q209" s="439">
        <v>0</v>
      </c>
      <c r="R209" s="437"/>
      <c r="S209" s="430"/>
      <c r="T209" s="431"/>
      <c r="U209" s="438"/>
      <c r="V209" s="439">
        <v>0</v>
      </c>
      <c r="W209" s="437"/>
      <c r="X209" s="430"/>
      <c r="Y209" s="431"/>
      <c r="Z209" s="438"/>
      <c r="AA209" s="439">
        <v>0</v>
      </c>
      <c r="AB209" s="437"/>
      <c r="AC209" s="430"/>
      <c r="AD209" s="431"/>
      <c r="AE209" s="438"/>
      <c r="AF209" s="439">
        <v>0</v>
      </c>
      <c r="AG209" s="437"/>
      <c r="AH209" s="430"/>
      <c r="AI209" s="431"/>
      <c r="AJ209" s="438"/>
      <c r="AK209" s="439">
        <v>0</v>
      </c>
      <c r="AL209" s="437"/>
      <c r="AM209" s="430"/>
      <c r="AN209" s="431"/>
      <c r="AO209" s="438"/>
      <c r="AP209" s="439">
        <v>0</v>
      </c>
      <c r="AQ209" s="437"/>
      <c r="AR209" s="430"/>
      <c r="AS209" s="431"/>
      <c r="AT209" s="438"/>
      <c r="AU209" s="439">
        <v>0</v>
      </c>
      <c r="AV209" s="437"/>
      <c r="AW209" s="430"/>
      <c r="AX209" s="431"/>
      <c r="AY209" s="438"/>
      <c r="AZ209" s="439">
        <v>0</v>
      </c>
      <c r="BA209" s="437"/>
      <c r="BB209" s="430"/>
      <c r="BC209" s="431"/>
      <c r="BD209" s="438"/>
      <c r="BE209" s="439">
        <v>0</v>
      </c>
      <c r="BF209" s="437"/>
      <c r="BG209" s="430"/>
      <c r="BH209" s="431"/>
      <c r="BI209" s="438"/>
      <c r="BJ209" s="439">
        <v>0</v>
      </c>
      <c r="BK209" s="437"/>
      <c r="BL209" s="430"/>
      <c r="BM209" s="431"/>
      <c r="BN209" s="438"/>
      <c r="BO209" s="439">
        <v>0</v>
      </c>
      <c r="BP209" s="437"/>
      <c r="BQ209" s="430"/>
      <c r="BR209" s="431"/>
      <c r="BS209" s="435"/>
      <c r="BT209" s="439">
        <f>SUM(L209:BO209)</f>
        <v>0</v>
      </c>
      <c r="BU209" s="437"/>
      <c r="BV209" s="430"/>
      <c r="BW209" s="8"/>
      <c r="BX209" s="9"/>
      <c r="BY209" s="9"/>
    </row>
    <row r="210" spans="4:77" x14ac:dyDescent="0.35">
      <c r="D210" s="8"/>
      <c r="E210" s="357"/>
      <c r="G210" s="430"/>
      <c r="H210" s="430"/>
      <c r="I210" s="430"/>
      <c r="J210" s="431"/>
      <c r="L210" s="430"/>
      <c r="M210" s="430"/>
      <c r="N210" s="430"/>
      <c r="O210" s="431"/>
      <c r="Q210" s="430"/>
      <c r="R210" s="430"/>
      <c r="S210" s="430"/>
      <c r="T210" s="431"/>
      <c r="V210" s="430"/>
      <c r="W210" s="430"/>
      <c r="X210" s="430"/>
      <c r="Y210" s="431"/>
      <c r="AA210" s="430"/>
      <c r="AB210" s="430"/>
      <c r="AC210" s="430"/>
      <c r="AD210" s="431"/>
      <c r="AF210" s="430"/>
      <c r="AG210" s="430"/>
      <c r="AH210" s="430"/>
      <c r="AI210" s="431"/>
      <c r="AK210" s="430"/>
      <c r="AL210" s="430"/>
      <c r="AM210" s="430"/>
      <c r="AN210" s="431"/>
      <c r="AP210" s="430"/>
      <c r="AQ210" s="430"/>
      <c r="AR210" s="430"/>
      <c r="AS210" s="431"/>
      <c r="AU210" s="430"/>
      <c r="AV210" s="430"/>
      <c r="AW210" s="430"/>
      <c r="AX210" s="431"/>
      <c r="AZ210" s="430"/>
      <c r="BA210" s="430"/>
      <c r="BB210" s="430"/>
      <c r="BC210" s="431"/>
      <c r="BE210" s="430"/>
      <c r="BF210" s="430"/>
      <c r="BG210" s="430"/>
      <c r="BH210" s="431"/>
      <c r="BJ210" s="430"/>
      <c r="BK210" s="430"/>
      <c r="BL210" s="430"/>
      <c r="BM210" s="431"/>
      <c r="BO210" s="430"/>
      <c r="BP210" s="430"/>
      <c r="BQ210" s="430"/>
      <c r="BR210" s="431"/>
      <c r="BT210" s="430"/>
      <c r="BU210" s="430"/>
      <c r="BV210" s="430"/>
      <c r="BW210" s="8"/>
      <c r="BX210" s="9"/>
      <c r="BY210" s="9"/>
    </row>
    <row r="211" spans="4:77" x14ac:dyDescent="0.35">
      <c r="D211" s="8" t="s">
        <v>359</v>
      </c>
      <c r="E211" s="357"/>
      <c r="G211" s="430">
        <f>SUM(G212:G212)</f>
        <v>0</v>
      </c>
      <c r="H211" s="430"/>
      <c r="I211" s="430"/>
      <c r="J211" s="431"/>
      <c r="K211" s="430"/>
      <c r="L211" s="430">
        <f>SUM(L212:L212)</f>
        <v>0</v>
      </c>
      <c r="M211" s="430"/>
      <c r="N211" s="430"/>
      <c r="O211" s="431"/>
      <c r="P211" s="430"/>
      <c r="Q211" s="430">
        <f>SUM(Q212:Q212)</f>
        <v>0</v>
      </c>
      <c r="R211" s="430"/>
      <c r="S211" s="430"/>
      <c r="T211" s="431"/>
      <c r="U211" s="430"/>
      <c r="V211" s="430">
        <f>SUM(V212:V212)</f>
        <v>8983</v>
      </c>
      <c r="W211" s="430"/>
      <c r="X211" s="430"/>
      <c r="Y211" s="431"/>
      <c r="Z211" s="430"/>
      <c r="AA211" s="430">
        <f>SUM(AA212:AA212)</f>
        <v>0</v>
      </c>
      <c r="AB211" s="430"/>
      <c r="AC211" s="430"/>
      <c r="AD211" s="431"/>
      <c r="AE211" s="430"/>
      <c r="AF211" s="430">
        <f>SUM(AF212:AF212)</f>
        <v>0</v>
      </c>
      <c r="AG211" s="430"/>
      <c r="AH211" s="430"/>
      <c r="AI211" s="431"/>
      <c r="AJ211" s="430"/>
      <c r="AK211" s="430">
        <f>SUM(AK212:AK212)</f>
        <v>0</v>
      </c>
      <c r="AL211" s="430"/>
      <c r="AM211" s="430"/>
      <c r="AN211" s="431"/>
      <c r="AO211" s="430"/>
      <c r="AP211" s="430">
        <f>SUM(AP212:AP212)</f>
        <v>0</v>
      </c>
      <c r="AQ211" s="430"/>
      <c r="AR211" s="430"/>
      <c r="AS211" s="431"/>
      <c r="AT211" s="430"/>
      <c r="AU211" s="430">
        <f>SUM(AU212:AU212)</f>
        <v>0</v>
      </c>
      <c r="AV211" s="430"/>
      <c r="AW211" s="430"/>
      <c r="AX211" s="431"/>
      <c r="AY211" s="430"/>
      <c r="AZ211" s="430">
        <f>SUM(AZ212:AZ212)</f>
        <v>0</v>
      </c>
      <c r="BA211" s="430"/>
      <c r="BB211" s="430"/>
      <c r="BC211" s="431"/>
      <c r="BD211" s="430"/>
      <c r="BE211" s="430">
        <f>SUM(BE212:BE212)</f>
        <v>0</v>
      </c>
      <c r="BF211" s="430"/>
      <c r="BG211" s="430"/>
      <c r="BH211" s="431"/>
      <c r="BI211" s="430"/>
      <c r="BJ211" s="430">
        <f>SUM(BJ212:BJ212)</f>
        <v>0</v>
      </c>
      <c r="BK211" s="430"/>
      <c r="BL211" s="430"/>
      <c r="BM211" s="431"/>
      <c r="BN211" s="430"/>
      <c r="BO211" s="430">
        <f>SUM(BO212:BO212)</f>
        <v>0</v>
      </c>
      <c r="BP211" s="430"/>
      <c r="BQ211" s="430"/>
      <c r="BR211" s="431"/>
      <c r="BT211" s="430">
        <f>SUM(BT212:BT212)</f>
        <v>8983</v>
      </c>
      <c r="BU211" s="430"/>
      <c r="BV211" s="430"/>
      <c r="BW211" s="8"/>
      <c r="BX211" s="9"/>
      <c r="BY211" s="9"/>
    </row>
    <row r="212" spans="4:77" x14ac:dyDescent="0.35">
      <c r="D212" s="8" t="s">
        <v>328</v>
      </c>
      <c r="E212" s="357"/>
      <c r="F212" s="435"/>
      <c r="G212" s="439">
        <v>0</v>
      </c>
      <c r="H212" s="437"/>
      <c r="I212" s="430"/>
      <c r="J212" s="431"/>
      <c r="K212" s="435"/>
      <c r="L212" s="439">
        <v>0</v>
      </c>
      <c r="M212" s="437"/>
      <c r="N212" s="430"/>
      <c r="O212" s="431"/>
      <c r="P212" s="438"/>
      <c r="Q212" s="439">
        <v>0</v>
      </c>
      <c r="R212" s="437"/>
      <c r="S212" s="430"/>
      <c r="T212" s="431"/>
      <c r="U212" s="438"/>
      <c r="V212" s="439">
        <v>8983</v>
      </c>
      <c r="W212" s="437"/>
      <c r="X212" s="430"/>
      <c r="Y212" s="431"/>
      <c r="Z212" s="438"/>
      <c r="AA212" s="439">
        <v>0</v>
      </c>
      <c r="AB212" s="437"/>
      <c r="AC212" s="430"/>
      <c r="AD212" s="431"/>
      <c r="AE212" s="438"/>
      <c r="AF212" s="439">
        <v>0</v>
      </c>
      <c r="AG212" s="437"/>
      <c r="AH212" s="430"/>
      <c r="AI212" s="431"/>
      <c r="AJ212" s="438"/>
      <c r="AK212" s="439">
        <v>0</v>
      </c>
      <c r="AL212" s="437"/>
      <c r="AM212" s="430"/>
      <c r="AN212" s="431"/>
      <c r="AO212" s="438"/>
      <c r="AP212" s="439">
        <v>0</v>
      </c>
      <c r="AQ212" s="437"/>
      <c r="AR212" s="430"/>
      <c r="AS212" s="431"/>
      <c r="AT212" s="438"/>
      <c r="AU212" s="439">
        <v>0</v>
      </c>
      <c r="AV212" s="437"/>
      <c r="AW212" s="430"/>
      <c r="AX212" s="431"/>
      <c r="AY212" s="438"/>
      <c r="AZ212" s="439">
        <v>0</v>
      </c>
      <c r="BA212" s="437"/>
      <c r="BB212" s="430"/>
      <c r="BC212" s="431"/>
      <c r="BD212" s="438"/>
      <c r="BE212" s="439">
        <v>0</v>
      </c>
      <c r="BF212" s="437"/>
      <c r="BG212" s="430"/>
      <c r="BH212" s="431"/>
      <c r="BI212" s="438"/>
      <c r="BJ212" s="439">
        <v>0</v>
      </c>
      <c r="BK212" s="437"/>
      <c r="BL212" s="430"/>
      <c r="BM212" s="431"/>
      <c r="BN212" s="438"/>
      <c r="BO212" s="439">
        <v>0</v>
      </c>
      <c r="BP212" s="437"/>
      <c r="BQ212" s="430"/>
      <c r="BR212" s="431"/>
      <c r="BS212" s="435"/>
      <c r="BT212" s="439">
        <f>SUM(L212:BO212)</f>
        <v>8983</v>
      </c>
      <c r="BU212" s="437"/>
      <c r="BV212" s="430"/>
      <c r="BW212" s="8"/>
      <c r="BX212" s="9"/>
      <c r="BY212" s="9"/>
    </row>
    <row r="213" spans="4:77" hidden="1" x14ac:dyDescent="0.35">
      <c r="D213" s="8"/>
      <c r="E213" s="357"/>
      <c r="G213" s="430"/>
      <c r="H213" s="430"/>
      <c r="I213" s="430"/>
      <c r="J213" s="431"/>
      <c r="L213" s="430"/>
      <c r="M213" s="430"/>
      <c r="N213" s="430"/>
      <c r="O213" s="431"/>
      <c r="P213" s="430"/>
      <c r="Q213" s="430"/>
      <c r="R213" s="430"/>
      <c r="S213" s="430"/>
      <c r="T213" s="431"/>
      <c r="U213" s="430"/>
      <c r="V213" s="430"/>
      <c r="W213" s="430"/>
      <c r="X213" s="430"/>
      <c r="Y213" s="431"/>
      <c r="Z213" s="430"/>
      <c r="AA213" s="430"/>
      <c r="AB213" s="430"/>
      <c r="AC213" s="430"/>
      <c r="AD213" s="431"/>
      <c r="AE213" s="430"/>
      <c r="AF213" s="430"/>
      <c r="AG213" s="430"/>
      <c r="AH213" s="430"/>
      <c r="AI213" s="431"/>
      <c r="AJ213" s="430"/>
      <c r="AK213" s="430"/>
      <c r="AL213" s="430"/>
      <c r="AM213" s="430"/>
      <c r="AN213" s="431"/>
      <c r="AO213" s="430"/>
      <c r="AP213" s="430"/>
      <c r="AQ213" s="430"/>
      <c r="AR213" s="430"/>
      <c r="AS213" s="431"/>
      <c r="AT213" s="430"/>
      <c r="AU213" s="430"/>
      <c r="AV213" s="430"/>
      <c r="AW213" s="430"/>
      <c r="AX213" s="431"/>
      <c r="AY213" s="430"/>
      <c r="AZ213" s="430"/>
      <c r="BA213" s="430"/>
      <c r="BB213" s="430"/>
      <c r="BC213" s="431"/>
      <c r="BD213" s="430"/>
      <c r="BE213" s="430"/>
      <c r="BF213" s="430"/>
      <c r="BG213" s="430"/>
      <c r="BH213" s="431"/>
      <c r="BI213" s="430"/>
      <c r="BJ213" s="430"/>
      <c r="BK213" s="430"/>
      <c r="BL213" s="430"/>
      <c r="BM213" s="431"/>
      <c r="BN213" s="430"/>
      <c r="BO213" s="430"/>
      <c r="BP213" s="430"/>
      <c r="BQ213" s="430"/>
      <c r="BR213" s="431"/>
      <c r="BT213" s="430"/>
      <c r="BU213" s="430"/>
      <c r="BV213" s="430"/>
      <c r="BW213" s="8"/>
      <c r="BX213" s="9"/>
      <c r="BY213" s="9"/>
    </row>
    <row r="214" spans="4:77" hidden="1" x14ac:dyDescent="0.35">
      <c r="D214" s="8" t="s">
        <v>388</v>
      </c>
      <c r="E214" s="357"/>
      <c r="G214" s="430">
        <f>SUM(G215:G215)</f>
        <v>0</v>
      </c>
      <c r="H214" s="430"/>
      <c r="I214" s="430"/>
      <c r="J214" s="431"/>
      <c r="K214" s="430"/>
      <c r="L214" s="430">
        <f>SUM(L215:L215)</f>
        <v>0</v>
      </c>
      <c r="M214" s="430"/>
      <c r="N214" s="430"/>
      <c r="O214" s="431"/>
      <c r="P214" s="430"/>
      <c r="Q214" s="430">
        <f>SUM(Q215:Q215)</f>
        <v>0</v>
      </c>
      <c r="R214" s="430"/>
      <c r="S214" s="430"/>
      <c r="T214" s="431"/>
      <c r="U214" s="430"/>
      <c r="V214" s="430">
        <f>SUM(V215:V215)</f>
        <v>0</v>
      </c>
      <c r="W214" s="430"/>
      <c r="X214" s="430"/>
      <c r="Y214" s="431"/>
      <c r="Z214" s="430"/>
      <c r="AA214" s="430">
        <f>SUM(AA215:AA215)</f>
        <v>0</v>
      </c>
      <c r="AB214" s="430"/>
      <c r="AC214" s="430"/>
      <c r="AD214" s="431"/>
      <c r="AE214" s="430"/>
      <c r="AF214" s="430">
        <f>SUM(AF215:AF215)</f>
        <v>0</v>
      </c>
      <c r="AG214" s="430"/>
      <c r="AH214" s="430"/>
      <c r="AI214" s="431"/>
      <c r="AJ214" s="430"/>
      <c r="AK214" s="430">
        <f>SUM(AK215:AK215)</f>
        <v>0</v>
      </c>
      <c r="AL214" s="430"/>
      <c r="AM214" s="430"/>
      <c r="AN214" s="431"/>
      <c r="AO214" s="430"/>
      <c r="AP214" s="430">
        <f>SUM(AP215:AP215)</f>
        <v>0</v>
      </c>
      <c r="AQ214" s="430"/>
      <c r="AR214" s="430"/>
      <c r="AS214" s="431"/>
      <c r="AT214" s="430"/>
      <c r="AU214" s="430">
        <f>SUM(AU215:AU215)</f>
        <v>0</v>
      </c>
      <c r="AV214" s="430"/>
      <c r="AW214" s="430"/>
      <c r="AX214" s="431"/>
      <c r="AY214" s="430"/>
      <c r="AZ214" s="430">
        <f>SUM(AZ215:AZ215)</f>
        <v>0</v>
      </c>
      <c r="BA214" s="430"/>
      <c r="BB214" s="430"/>
      <c r="BC214" s="431"/>
      <c r="BD214" s="430"/>
      <c r="BE214" s="430">
        <f>SUM(BE215:BE215)</f>
        <v>0</v>
      </c>
      <c r="BF214" s="430"/>
      <c r="BG214" s="430"/>
      <c r="BH214" s="431"/>
      <c r="BI214" s="430"/>
      <c r="BJ214" s="430">
        <f>SUM(BJ215:BJ215)</f>
        <v>0</v>
      </c>
      <c r="BK214" s="430"/>
      <c r="BL214" s="430"/>
      <c r="BM214" s="431"/>
      <c r="BN214" s="430"/>
      <c r="BO214" s="430">
        <f>SUM(BO215:BO215)</f>
        <v>0</v>
      </c>
      <c r="BP214" s="430"/>
      <c r="BQ214" s="430"/>
      <c r="BR214" s="431"/>
      <c r="BT214" s="430">
        <f>SUM(BT215:BT215)</f>
        <v>0</v>
      </c>
      <c r="BU214" s="430"/>
      <c r="BV214" s="430"/>
      <c r="BW214" s="8"/>
      <c r="BX214" s="9"/>
      <c r="BY214" s="9"/>
    </row>
    <row r="215" spans="4:77" hidden="1" x14ac:dyDescent="0.35">
      <c r="D215" s="8" t="s">
        <v>328</v>
      </c>
      <c r="E215" s="357"/>
      <c r="F215" s="435"/>
      <c r="G215" s="439">
        <v>0</v>
      </c>
      <c r="H215" s="437"/>
      <c r="I215" s="430"/>
      <c r="J215" s="431"/>
      <c r="K215" s="435"/>
      <c r="L215" s="439">
        <v>0</v>
      </c>
      <c r="M215" s="437"/>
      <c r="N215" s="430"/>
      <c r="O215" s="431"/>
      <c r="P215" s="438"/>
      <c r="Q215" s="439">
        <v>0</v>
      </c>
      <c r="R215" s="437"/>
      <c r="S215" s="430"/>
      <c r="T215" s="431"/>
      <c r="U215" s="438"/>
      <c r="V215" s="439">
        <v>0</v>
      </c>
      <c r="W215" s="437"/>
      <c r="X215" s="430"/>
      <c r="Y215" s="431"/>
      <c r="Z215" s="438"/>
      <c r="AA215" s="439">
        <v>0</v>
      </c>
      <c r="AB215" s="437"/>
      <c r="AC215" s="430"/>
      <c r="AD215" s="431"/>
      <c r="AE215" s="438"/>
      <c r="AF215" s="439">
        <v>0</v>
      </c>
      <c r="AG215" s="437"/>
      <c r="AH215" s="430"/>
      <c r="AI215" s="431"/>
      <c r="AJ215" s="438"/>
      <c r="AK215" s="439">
        <v>0</v>
      </c>
      <c r="AL215" s="437"/>
      <c r="AM215" s="430"/>
      <c r="AN215" s="431"/>
      <c r="AO215" s="438"/>
      <c r="AP215" s="439">
        <v>0</v>
      </c>
      <c r="AQ215" s="437"/>
      <c r="AR215" s="430"/>
      <c r="AS215" s="431"/>
      <c r="AT215" s="438"/>
      <c r="AU215" s="439">
        <v>0</v>
      </c>
      <c r="AV215" s="437"/>
      <c r="AW215" s="430"/>
      <c r="AX215" s="431"/>
      <c r="AY215" s="438"/>
      <c r="AZ215" s="439">
        <v>0</v>
      </c>
      <c r="BA215" s="437"/>
      <c r="BB215" s="430"/>
      <c r="BC215" s="431"/>
      <c r="BD215" s="438"/>
      <c r="BE215" s="439">
        <v>0</v>
      </c>
      <c r="BF215" s="437"/>
      <c r="BG215" s="430"/>
      <c r="BH215" s="431"/>
      <c r="BI215" s="438"/>
      <c r="BJ215" s="439">
        <v>0</v>
      </c>
      <c r="BK215" s="437"/>
      <c r="BL215" s="430"/>
      <c r="BM215" s="431"/>
      <c r="BN215" s="438"/>
      <c r="BO215" s="439">
        <v>0</v>
      </c>
      <c r="BP215" s="437"/>
      <c r="BQ215" s="430"/>
      <c r="BR215" s="431"/>
      <c r="BS215" s="435"/>
      <c r="BT215" s="439">
        <f>SUM(L215:BO215)</f>
        <v>0</v>
      </c>
      <c r="BU215" s="437"/>
      <c r="BV215" s="430"/>
      <c r="BW215" s="8"/>
      <c r="BX215" s="9"/>
      <c r="BY215" s="9"/>
    </row>
    <row r="216" spans="4:77" hidden="1" x14ac:dyDescent="0.35">
      <c r="D216" s="8"/>
      <c r="E216" s="357"/>
      <c r="G216" s="430"/>
      <c r="H216" s="430"/>
      <c r="I216" s="430"/>
      <c r="J216" s="431"/>
      <c r="L216" s="430"/>
      <c r="M216" s="430"/>
      <c r="N216" s="430"/>
      <c r="O216" s="431"/>
      <c r="Q216" s="430"/>
      <c r="R216" s="430"/>
      <c r="S216" s="430"/>
      <c r="T216" s="431"/>
      <c r="V216" s="430"/>
      <c r="W216" s="430"/>
      <c r="X216" s="430"/>
      <c r="Y216" s="431"/>
      <c r="AA216" s="430"/>
      <c r="AB216" s="430"/>
      <c r="AC216" s="430"/>
      <c r="AD216" s="431"/>
      <c r="AF216" s="430"/>
      <c r="AG216" s="430"/>
      <c r="AH216" s="430"/>
      <c r="AI216" s="431"/>
      <c r="AK216" s="430"/>
      <c r="AL216" s="430"/>
      <c r="AM216" s="430"/>
      <c r="AN216" s="431"/>
      <c r="AP216" s="430"/>
      <c r="AQ216" s="430"/>
      <c r="AR216" s="430"/>
      <c r="AS216" s="431"/>
      <c r="AU216" s="430"/>
      <c r="AV216" s="430"/>
      <c r="AW216" s="430"/>
      <c r="AX216" s="431"/>
      <c r="AZ216" s="430"/>
      <c r="BA216" s="430"/>
      <c r="BB216" s="430"/>
      <c r="BC216" s="431"/>
      <c r="BE216" s="430"/>
      <c r="BF216" s="430"/>
      <c r="BG216" s="430"/>
      <c r="BH216" s="431"/>
      <c r="BJ216" s="430"/>
      <c r="BK216" s="430"/>
      <c r="BL216" s="430"/>
      <c r="BM216" s="431"/>
      <c r="BO216" s="430"/>
      <c r="BP216" s="430"/>
      <c r="BQ216" s="430"/>
      <c r="BR216" s="431"/>
      <c r="BT216" s="430"/>
      <c r="BU216" s="430"/>
      <c r="BV216" s="430"/>
      <c r="BW216" s="8"/>
      <c r="BX216" s="9"/>
      <c r="BY216" s="9"/>
    </row>
    <row r="217" spans="4:77" hidden="1" x14ac:dyDescent="0.35">
      <c r="D217" s="8" t="s">
        <v>388</v>
      </c>
      <c r="E217" s="357"/>
      <c r="G217" s="430">
        <f>SUM(G218:G218)</f>
        <v>0</v>
      </c>
      <c r="H217" s="430"/>
      <c r="I217" s="430"/>
      <c r="J217" s="431"/>
      <c r="K217" s="430"/>
      <c r="L217" s="430">
        <f>SUM(L218:L218)</f>
        <v>0</v>
      </c>
      <c r="M217" s="430"/>
      <c r="N217" s="430"/>
      <c r="O217" s="431"/>
      <c r="P217" s="430"/>
      <c r="Q217" s="430">
        <f>SUM(Q218:Q218)</f>
        <v>0</v>
      </c>
      <c r="R217" s="430"/>
      <c r="S217" s="430"/>
      <c r="T217" s="431"/>
      <c r="U217" s="430"/>
      <c r="V217" s="430">
        <f>SUM(V218:V218)</f>
        <v>0</v>
      </c>
      <c r="W217" s="430"/>
      <c r="X217" s="430"/>
      <c r="Y217" s="431"/>
      <c r="Z217" s="430"/>
      <c r="AA217" s="430">
        <f>SUM(AA218:AA218)</f>
        <v>0</v>
      </c>
      <c r="AB217" s="430"/>
      <c r="AC217" s="430"/>
      <c r="AD217" s="431"/>
      <c r="AE217" s="430"/>
      <c r="AF217" s="430">
        <f>SUM(AF218:AF218)</f>
        <v>0</v>
      </c>
      <c r="AG217" s="430"/>
      <c r="AH217" s="430"/>
      <c r="AI217" s="431"/>
      <c r="AJ217" s="430"/>
      <c r="AK217" s="430">
        <f>SUM(AK218:AK218)</f>
        <v>0</v>
      </c>
      <c r="AL217" s="430"/>
      <c r="AM217" s="430"/>
      <c r="AN217" s="431"/>
      <c r="AO217" s="430"/>
      <c r="AP217" s="430">
        <f>SUM(AP218:AP218)</f>
        <v>0</v>
      </c>
      <c r="AQ217" s="430"/>
      <c r="AR217" s="430"/>
      <c r="AS217" s="431"/>
      <c r="AT217" s="430"/>
      <c r="AU217" s="430">
        <f>SUM(AU218:AU218)</f>
        <v>0</v>
      </c>
      <c r="AV217" s="430"/>
      <c r="AW217" s="430"/>
      <c r="AX217" s="431"/>
      <c r="AY217" s="430"/>
      <c r="AZ217" s="430">
        <f>SUM(AZ218:AZ218)</f>
        <v>0</v>
      </c>
      <c r="BA217" s="430"/>
      <c r="BB217" s="430"/>
      <c r="BC217" s="431"/>
      <c r="BD217" s="430"/>
      <c r="BE217" s="430">
        <f>SUM(BE218:BE218)</f>
        <v>0</v>
      </c>
      <c r="BF217" s="430"/>
      <c r="BG217" s="430"/>
      <c r="BH217" s="431"/>
      <c r="BI217" s="430"/>
      <c r="BJ217" s="430">
        <f>SUM(BJ218:BJ218)</f>
        <v>0</v>
      </c>
      <c r="BK217" s="430"/>
      <c r="BL217" s="430"/>
      <c r="BM217" s="431"/>
      <c r="BN217" s="430"/>
      <c r="BO217" s="430">
        <f>SUM(BO218:BO218)</f>
        <v>0</v>
      </c>
      <c r="BP217" s="430"/>
      <c r="BQ217" s="430"/>
      <c r="BR217" s="431"/>
      <c r="BT217" s="430">
        <f>SUM(BT218:BT218)</f>
        <v>0</v>
      </c>
      <c r="BU217" s="430"/>
      <c r="BV217" s="430"/>
      <c r="BW217" s="8"/>
      <c r="BX217" s="9"/>
      <c r="BY217" s="9"/>
    </row>
    <row r="218" spans="4:77" hidden="1" x14ac:dyDescent="0.35">
      <c r="D218" s="8" t="s">
        <v>328</v>
      </c>
      <c r="E218" s="357"/>
      <c r="F218" s="435"/>
      <c r="G218" s="439">
        <v>0</v>
      </c>
      <c r="H218" s="437"/>
      <c r="I218" s="430"/>
      <c r="J218" s="431"/>
      <c r="K218" s="435"/>
      <c r="L218" s="439">
        <v>0</v>
      </c>
      <c r="M218" s="437"/>
      <c r="N218" s="430"/>
      <c r="O218" s="431"/>
      <c r="P218" s="438"/>
      <c r="Q218" s="439">
        <v>0</v>
      </c>
      <c r="R218" s="437"/>
      <c r="S218" s="430"/>
      <c r="T218" s="431"/>
      <c r="U218" s="438"/>
      <c r="V218" s="439">
        <v>0</v>
      </c>
      <c r="W218" s="437"/>
      <c r="X218" s="430"/>
      <c r="Y218" s="431"/>
      <c r="Z218" s="438"/>
      <c r="AA218" s="439">
        <v>0</v>
      </c>
      <c r="AB218" s="437"/>
      <c r="AC218" s="430"/>
      <c r="AD218" s="431"/>
      <c r="AE218" s="438"/>
      <c r="AF218" s="439">
        <v>0</v>
      </c>
      <c r="AG218" s="437"/>
      <c r="AH218" s="430"/>
      <c r="AI218" s="431"/>
      <c r="AJ218" s="438"/>
      <c r="AK218" s="439">
        <v>0</v>
      </c>
      <c r="AL218" s="437"/>
      <c r="AM218" s="430"/>
      <c r="AN218" s="431"/>
      <c r="AO218" s="438"/>
      <c r="AP218" s="439">
        <v>0</v>
      </c>
      <c r="AQ218" s="437"/>
      <c r="AR218" s="430"/>
      <c r="AS218" s="431"/>
      <c r="AT218" s="438"/>
      <c r="AU218" s="439">
        <v>0</v>
      </c>
      <c r="AV218" s="437"/>
      <c r="AW218" s="430"/>
      <c r="AX218" s="431"/>
      <c r="AY218" s="438"/>
      <c r="AZ218" s="439">
        <v>0</v>
      </c>
      <c r="BA218" s="437"/>
      <c r="BB218" s="430"/>
      <c r="BC218" s="431"/>
      <c r="BD218" s="438"/>
      <c r="BE218" s="439">
        <v>0</v>
      </c>
      <c r="BF218" s="437"/>
      <c r="BG218" s="430"/>
      <c r="BH218" s="431"/>
      <c r="BI218" s="438"/>
      <c r="BJ218" s="439">
        <v>0</v>
      </c>
      <c r="BK218" s="437"/>
      <c r="BL218" s="430"/>
      <c r="BM218" s="431"/>
      <c r="BN218" s="438"/>
      <c r="BO218" s="439">
        <v>0</v>
      </c>
      <c r="BP218" s="437"/>
      <c r="BQ218" s="430"/>
      <c r="BR218" s="431"/>
      <c r="BS218" s="435"/>
      <c r="BT218" s="439">
        <f>SUM(L218:BO218)</f>
        <v>0</v>
      </c>
      <c r="BU218" s="437"/>
      <c r="BV218" s="430"/>
      <c r="BW218" s="8"/>
      <c r="BX218" s="9"/>
      <c r="BY218" s="9"/>
    </row>
    <row r="219" spans="4:77" hidden="1" x14ac:dyDescent="0.35">
      <c r="D219" s="446"/>
      <c r="E219" s="357"/>
      <c r="G219" s="430"/>
      <c r="H219" s="430"/>
      <c r="I219" s="430"/>
      <c r="J219" s="431"/>
      <c r="K219" s="430"/>
      <c r="L219" s="430"/>
      <c r="M219" s="430"/>
      <c r="N219" s="430"/>
      <c r="O219" s="431"/>
      <c r="P219" s="430"/>
      <c r="Q219" s="430"/>
      <c r="R219" s="430"/>
      <c r="S219" s="430"/>
      <c r="T219" s="431"/>
      <c r="U219" s="430"/>
      <c r="V219" s="430"/>
      <c r="W219" s="430"/>
      <c r="X219" s="430"/>
      <c r="Y219" s="431"/>
      <c r="Z219" s="430"/>
      <c r="AA219" s="430"/>
      <c r="AB219" s="430"/>
      <c r="AC219" s="430"/>
      <c r="AD219" s="431"/>
      <c r="AE219" s="430"/>
      <c r="AF219" s="430"/>
      <c r="AG219" s="430"/>
      <c r="AH219" s="430"/>
      <c r="AI219" s="431"/>
      <c r="AJ219" s="430"/>
      <c r="AK219" s="430"/>
      <c r="AL219" s="430"/>
      <c r="AM219" s="430"/>
      <c r="AN219" s="431"/>
      <c r="AO219" s="430"/>
      <c r="AP219" s="430"/>
      <c r="AQ219" s="430"/>
      <c r="AR219" s="430"/>
      <c r="AS219" s="431"/>
      <c r="AT219" s="430"/>
      <c r="AU219" s="430"/>
      <c r="AV219" s="430"/>
      <c r="AW219" s="430"/>
      <c r="AX219" s="431"/>
      <c r="AY219" s="430"/>
      <c r="AZ219" s="430"/>
      <c r="BA219" s="430"/>
      <c r="BB219" s="430"/>
      <c r="BC219" s="431"/>
      <c r="BD219" s="430"/>
      <c r="BE219" s="430"/>
      <c r="BF219" s="430"/>
      <c r="BG219" s="430"/>
      <c r="BH219" s="431"/>
      <c r="BI219" s="430"/>
      <c r="BJ219" s="430"/>
      <c r="BK219" s="430"/>
      <c r="BL219" s="430"/>
      <c r="BM219" s="431"/>
      <c r="BN219" s="430"/>
      <c r="BO219" s="430"/>
      <c r="BP219" s="430"/>
      <c r="BQ219" s="430"/>
      <c r="BR219" s="431"/>
      <c r="BS219" s="430"/>
      <c r="BT219" s="430"/>
      <c r="BU219" s="430"/>
      <c r="BV219" s="430"/>
      <c r="BW219" s="8"/>
      <c r="BX219" s="9"/>
      <c r="BY219" s="9"/>
    </row>
    <row r="220" spans="4:77" s="9" customFormat="1" hidden="1" x14ac:dyDescent="0.35">
      <c r="D220" s="57" t="s">
        <v>427</v>
      </c>
      <c r="E220" s="109"/>
      <c r="G220" s="425">
        <v>0</v>
      </c>
      <c r="H220" s="425"/>
      <c r="I220" s="425"/>
      <c r="J220" s="426"/>
      <c r="K220" s="425"/>
      <c r="L220" s="425">
        <f>SUM(L221:L223)</f>
        <v>0</v>
      </c>
      <c r="M220" s="425"/>
      <c r="N220" s="425"/>
      <c r="O220" s="426"/>
      <c r="P220" s="425"/>
      <c r="Q220" s="425">
        <f>SUM(Q221:Q223)</f>
        <v>0</v>
      </c>
      <c r="R220" s="425"/>
      <c r="S220" s="425"/>
      <c r="T220" s="426"/>
      <c r="U220" s="425"/>
      <c r="V220" s="425">
        <f>SUM(V221:V223)</f>
        <v>0</v>
      </c>
      <c r="W220" s="425"/>
      <c r="X220" s="425"/>
      <c r="Y220" s="426"/>
      <c r="Z220" s="425"/>
      <c r="AA220" s="425">
        <f>SUM(AA221:AA223)</f>
        <v>0</v>
      </c>
      <c r="AB220" s="425"/>
      <c r="AC220" s="425"/>
      <c r="AD220" s="426"/>
      <c r="AE220" s="425"/>
      <c r="AF220" s="425">
        <f>SUM(AF221:AF223)</f>
        <v>0</v>
      </c>
      <c r="AG220" s="425"/>
      <c r="AH220" s="425"/>
      <c r="AI220" s="426"/>
      <c r="AJ220" s="425"/>
      <c r="AK220" s="425">
        <f>SUM(AK221:AK223)</f>
        <v>0</v>
      </c>
      <c r="AL220" s="425"/>
      <c r="AM220" s="425"/>
      <c r="AN220" s="426"/>
      <c r="AO220" s="425"/>
      <c r="AP220" s="425">
        <f>SUM(AP221:AP223)</f>
        <v>0</v>
      </c>
      <c r="AQ220" s="425"/>
      <c r="AR220" s="425"/>
      <c r="AS220" s="426"/>
      <c r="AT220" s="425"/>
      <c r="AU220" s="425">
        <f>SUM(AU221:AU223)</f>
        <v>0</v>
      </c>
      <c r="AV220" s="425"/>
      <c r="AW220" s="425"/>
      <c r="AX220" s="426"/>
      <c r="AY220" s="425"/>
      <c r="AZ220" s="425">
        <f>SUM(AZ221:AZ223)</f>
        <v>0</v>
      </c>
      <c r="BA220" s="425"/>
      <c r="BB220" s="425"/>
      <c r="BC220" s="426"/>
      <c r="BD220" s="425"/>
      <c r="BE220" s="425">
        <f>SUM(BE221:BE223)</f>
        <v>0</v>
      </c>
      <c r="BF220" s="425"/>
      <c r="BG220" s="425"/>
      <c r="BH220" s="426"/>
      <c r="BI220" s="425"/>
      <c r="BJ220" s="425">
        <f>SUM(BJ221:BJ223)</f>
        <v>0</v>
      </c>
      <c r="BK220" s="425"/>
      <c r="BL220" s="425"/>
      <c r="BM220" s="426"/>
      <c r="BN220" s="425"/>
      <c r="BO220" s="425">
        <f>SUM(BO221:BO223)</f>
        <v>0</v>
      </c>
      <c r="BP220" s="425"/>
      <c r="BQ220" s="425"/>
      <c r="BR220" s="426"/>
      <c r="BS220" s="425"/>
      <c r="BT220" s="425">
        <f>SUM(BT221:BT223)</f>
        <v>0</v>
      </c>
      <c r="BU220" s="425"/>
      <c r="BV220" s="425"/>
      <c r="BW220" s="57"/>
    </row>
    <row r="221" spans="4:77" hidden="1" x14ac:dyDescent="0.35">
      <c r="D221" s="8" t="s">
        <v>328</v>
      </c>
      <c r="E221" s="357"/>
      <c r="F221" s="362"/>
      <c r="G221" s="428">
        <f>G231+G251</f>
        <v>0</v>
      </c>
      <c r="H221" s="429"/>
      <c r="I221" s="430"/>
      <c r="J221" s="431"/>
      <c r="K221" s="432"/>
      <c r="L221" s="428">
        <f>L231+L251</f>
        <v>0</v>
      </c>
      <c r="M221" s="429"/>
      <c r="N221" s="430"/>
      <c r="O221" s="431"/>
      <c r="P221" s="432"/>
      <c r="Q221" s="428">
        <f>Q231+Q251</f>
        <v>0</v>
      </c>
      <c r="R221" s="429"/>
      <c r="S221" s="430"/>
      <c r="T221" s="431"/>
      <c r="U221" s="432"/>
      <c r="V221" s="428">
        <f>V231+V251</f>
        <v>0</v>
      </c>
      <c r="W221" s="429"/>
      <c r="X221" s="430"/>
      <c r="Y221" s="431"/>
      <c r="Z221" s="432"/>
      <c r="AA221" s="428">
        <f>AA231+AA251</f>
        <v>0</v>
      </c>
      <c r="AB221" s="429"/>
      <c r="AC221" s="430"/>
      <c r="AD221" s="431"/>
      <c r="AE221" s="432"/>
      <c r="AF221" s="428">
        <f>AF231+AF251</f>
        <v>0</v>
      </c>
      <c r="AG221" s="429"/>
      <c r="AH221" s="430"/>
      <c r="AI221" s="431"/>
      <c r="AJ221" s="432"/>
      <c r="AK221" s="428">
        <f>AK231+AK251</f>
        <v>0</v>
      </c>
      <c r="AL221" s="429"/>
      <c r="AM221" s="430"/>
      <c r="AN221" s="431"/>
      <c r="AO221" s="432"/>
      <c r="AP221" s="428">
        <f>AP231+AP251</f>
        <v>0</v>
      </c>
      <c r="AQ221" s="429"/>
      <c r="AR221" s="430"/>
      <c r="AS221" s="431"/>
      <c r="AT221" s="432"/>
      <c r="AU221" s="428">
        <f>AU231+AU251</f>
        <v>0</v>
      </c>
      <c r="AV221" s="429"/>
      <c r="AW221" s="430"/>
      <c r="AX221" s="431"/>
      <c r="AY221" s="432"/>
      <c r="AZ221" s="428">
        <f>AZ231+AZ251</f>
        <v>0</v>
      </c>
      <c r="BA221" s="429"/>
      <c r="BB221" s="430"/>
      <c r="BC221" s="431"/>
      <c r="BD221" s="432"/>
      <c r="BE221" s="428">
        <f>BE231+BE251</f>
        <v>0</v>
      </c>
      <c r="BF221" s="429"/>
      <c r="BG221" s="430"/>
      <c r="BH221" s="431"/>
      <c r="BI221" s="432"/>
      <c r="BJ221" s="428">
        <f>BJ231+BJ251</f>
        <v>0</v>
      </c>
      <c r="BK221" s="429"/>
      <c r="BL221" s="430"/>
      <c r="BM221" s="431"/>
      <c r="BN221" s="432"/>
      <c r="BO221" s="428">
        <f>BO231+BO251</f>
        <v>0</v>
      </c>
      <c r="BP221" s="429"/>
      <c r="BQ221" s="430"/>
      <c r="BR221" s="431"/>
      <c r="BS221" s="432"/>
      <c r="BT221" s="428">
        <f>BT231+BT226+BT251+BT236+BT241+BT246</f>
        <v>0</v>
      </c>
      <c r="BU221" s="429"/>
      <c r="BV221" s="430"/>
      <c r="BW221" s="8"/>
      <c r="BX221" s="9"/>
      <c r="BY221" s="9"/>
    </row>
    <row r="222" spans="4:77" hidden="1" x14ac:dyDescent="0.35">
      <c r="D222" s="8" t="s">
        <v>428</v>
      </c>
      <c r="E222" s="357"/>
      <c r="F222" s="357"/>
      <c r="G222" s="430">
        <f>G232+G252</f>
        <v>0</v>
      </c>
      <c r="H222" s="434"/>
      <c r="I222" s="430"/>
      <c r="J222" s="431"/>
      <c r="K222" s="431"/>
      <c r="L222" s="430">
        <f>L232+L252</f>
        <v>0</v>
      </c>
      <c r="M222" s="434"/>
      <c r="N222" s="430"/>
      <c r="O222" s="431"/>
      <c r="P222" s="431"/>
      <c r="Q222" s="430">
        <f>Q232+Q252</f>
        <v>0</v>
      </c>
      <c r="R222" s="434"/>
      <c r="S222" s="430"/>
      <c r="T222" s="431"/>
      <c r="U222" s="431"/>
      <c r="V222" s="430">
        <f>V232+V252</f>
        <v>0</v>
      </c>
      <c r="W222" s="434"/>
      <c r="X222" s="430"/>
      <c r="Y222" s="431"/>
      <c r="Z222" s="431"/>
      <c r="AA222" s="430">
        <f>AA232+AA252</f>
        <v>0</v>
      </c>
      <c r="AB222" s="434"/>
      <c r="AC222" s="430"/>
      <c r="AD222" s="431"/>
      <c r="AE222" s="431"/>
      <c r="AF222" s="430">
        <f>AF232+AF252</f>
        <v>0</v>
      </c>
      <c r="AG222" s="434"/>
      <c r="AH222" s="430"/>
      <c r="AI222" s="431"/>
      <c r="AJ222" s="431"/>
      <c r="AK222" s="430">
        <f>AK232+AK252</f>
        <v>0</v>
      </c>
      <c r="AL222" s="434"/>
      <c r="AM222" s="430"/>
      <c r="AN222" s="431"/>
      <c r="AO222" s="431"/>
      <c r="AP222" s="430">
        <f>AP232+AP252</f>
        <v>0</v>
      </c>
      <c r="AQ222" s="434"/>
      <c r="AR222" s="430"/>
      <c r="AS222" s="431"/>
      <c r="AT222" s="431"/>
      <c r="AU222" s="430">
        <f>AU232+AU252</f>
        <v>0</v>
      </c>
      <c r="AV222" s="434"/>
      <c r="AW222" s="430"/>
      <c r="AX222" s="431"/>
      <c r="AY222" s="431"/>
      <c r="AZ222" s="430">
        <f>AZ232+AZ252</f>
        <v>0</v>
      </c>
      <c r="BA222" s="434"/>
      <c r="BB222" s="430"/>
      <c r="BC222" s="431"/>
      <c r="BD222" s="431"/>
      <c r="BE222" s="430">
        <f>BE232+BE252</f>
        <v>0</v>
      </c>
      <c r="BF222" s="434"/>
      <c r="BG222" s="430"/>
      <c r="BH222" s="431"/>
      <c r="BI222" s="431"/>
      <c r="BJ222" s="430">
        <f>BJ232+BJ252</f>
        <v>0</v>
      </c>
      <c r="BK222" s="434"/>
      <c r="BL222" s="430"/>
      <c r="BM222" s="431"/>
      <c r="BN222" s="431"/>
      <c r="BO222" s="430">
        <f>BO232+BO252</f>
        <v>0</v>
      </c>
      <c r="BP222" s="434"/>
      <c r="BQ222" s="430"/>
      <c r="BR222" s="431"/>
      <c r="BS222" s="431"/>
      <c r="BT222" s="430">
        <f>BT232+BT227+BT237+BT242+BT252+BT247</f>
        <v>0</v>
      </c>
      <c r="BU222" s="434"/>
      <c r="BV222" s="430"/>
      <c r="BW222" s="8"/>
      <c r="BX222" s="9"/>
      <c r="BY222" s="9"/>
    </row>
    <row r="223" spans="4:77" hidden="1" x14ac:dyDescent="0.35">
      <c r="D223" s="8" t="s">
        <v>429</v>
      </c>
      <c r="E223" s="357"/>
      <c r="F223" s="375"/>
      <c r="G223" s="442">
        <f>G233+G253</f>
        <v>0</v>
      </c>
      <c r="H223" s="443"/>
      <c r="I223" s="430"/>
      <c r="J223" s="431"/>
      <c r="K223" s="444"/>
      <c r="L223" s="442">
        <f>L233+L253</f>
        <v>0</v>
      </c>
      <c r="M223" s="443"/>
      <c r="N223" s="430"/>
      <c r="O223" s="431"/>
      <c r="P223" s="444"/>
      <c r="Q223" s="442">
        <f>Q233+Q253</f>
        <v>0</v>
      </c>
      <c r="R223" s="443"/>
      <c r="S223" s="430"/>
      <c r="T223" s="431"/>
      <c r="U223" s="444"/>
      <c r="V223" s="442">
        <f>V233+V253</f>
        <v>0</v>
      </c>
      <c r="W223" s="443"/>
      <c r="X223" s="430"/>
      <c r="Y223" s="431"/>
      <c r="Z223" s="444"/>
      <c r="AA223" s="442">
        <f>AA233+AA253</f>
        <v>0</v>
      </c>
      <c r="AB223" s="443"/>
      <c r="AC223" s="430"/>
      <c r="AD223" s="431"/>
      <c r="AE223" s="444"/>
      <c r="AF223" s="442">
        <f>AF233+AF253</f>
        <v>0</v>
      </c>
      <c r="AG223" s="443"/>
      <c r="AH223" s="430"/>
      <c r="AI223" s="431"/>
      <c r="AJ223" s="444"/>
      <c r="AK223" s="442">
        <f>AK233+AK253</f>
        <v>0</v>
      </c>
      <c r="AL223" s="443"/>
      <c r="AM223" s="430"/>
      <c r="AN223" s="431"/>
      <c r="AO223" s="444"/>
      <c r="AP223" s="442">
        <f>AP233+AP253</f>
        <v>0</v>
      </c>
      <c r="AQ223" s="443"/>
      <c r="AR223" s="430"/>
      <c r="AS223" s="431"/>
      <c r="AT223" s="444"/>
      <c r="AU223" s="442">
        <f>AU233+AU253</f>
        <v>0</v>
      </c>
      <c r="AV223" s="443"/>
      <c r="AW223" s="430"/>
      <c r="AX223" s="431"/>
      <c r="AY223" s="444"/>
      <c r="AZ223" s="442">
        <f>AZ233+AZ253</f>
        <v>0</v>
      </c>
      <c r="BA223" s="443"/>
      <c r="BB223" s="430"/>
      <c r="BC223" s="431"/>
      <c r="BD223" s="444"/>
      <c r="BE223" s="442">
        <f>BE233+BE253</f>
        <v>0</v>
      </c>
      <c r="BF223" s="443"/>
      <c r="BG223" s="430"/>
      <c r="BH223" s="431"/>
      <c r="BI223" s="444"/>
      <c r="BJ223" s="442">
        <f>BJ233+BJ253</f>
        <v>0</v>
      </c>
      <c r="BK223" s="443"/>
      <c r="BL223" s="430"/>
      <c r="BM223" s="431"/>
      <c r="BN223" s="444"/>
      <c r="BO223" s="442">
        <f>BO233+BO253</f>
        <v>0</v>
      </c>
      <c r="BP223" s="443"/>
      <c r="BQ223" s="430"/>
      <c r="BR223" s="431"/>
      <c r="BS223" s="444"/>
      <c r="BT223" s="442">
        <f>BT233+BT228+BT253+BT238+BT243+BT248</f>
        <v>0</v>
      </c>
      <c r="BU223" s="443"/>
      <c r="BV223" s="430"/>
      <c r="BW223" s="8"/>
      <c r="BX223" s="9"/>
      <c r="BY223" s="9"/>
    </row>
    <row r="224" spans="4:77" hidden="1" x14ac:dyDescent="0.35">
      <c r="D224" s="8"/>
      <c r="E224" s="357"/>
      <c r="G224" s="430"/>
      <c r="H224" s="430"/>
      <c r="I224" s="430"/>
      <c r="J224" s="431"/>
      <c r="K224" s="430"/>
      <c r="L224" s="430"/>
      <c r="M224" s="430"/>
      <c r="N224" s="430"/>
      <c r="O224" s="431"/>
      <c r="P224" s="430"/>
      <c r="Q224" s="430"/>
      <c r="R224" s="430"/>
      <c r="S224" s="430"/>
      <c r="T224" s="431"/>
      <c r="U224" s="430"/>
      <c r="V224" s="430"/>
      <c r="W224" s="430"/>
      <c r="X224" s="430"/>
      <c r="Y224" s="431"/>
      <c r="Z224" s="430"/>
      <c r="AA224" s="430"/>
      <c r="AB224" s="430"/>
      <c r="AC224" s="430"/>
      <c r="AD224" s="431"/>
      <c r="AE224" s="430"/>
      <c r="AF224" s="430"/>
      <c r="AG224" s="430"/>
      <c r="AH224" s="430"/>
      <c r="AI224" s="431"/>
      <c r="AJ224" s="430"/>
      <c r="AK224" s="430"/>
      <c r="AL224" s="430"/>
      <c r="AM224" s="430"/>
      <c r="AN224" s="431"/>
      <c r="AO224" s="430"/>
      <c r="AP224" s="430"/>
      <c r="AQ224" s="430"/>
      <c r="AR224" s="430"/>
      <c r="AS224" s="431"/>
      <c r="AT224" s="430"/>
      <c r="AU224" s="430"/>
      <c r="AV224" s="430"/>
      <c r="AW224" s="430"/>
      <c r="AX224" s="431"/>
      <c r="AY224" s="430"/>
      <c r="AZ224" s="430"/>
      <c r="BA224" s="430"/>
      <c r="BB224" s="430"/>
      <c r="BC224" s="431"/>
      <c r="BD224" s="430"/>
      <c r="BE224" s="430"/>
      <c r="BF224" s="430"/>
      <c r="BG224" s="430"/>
      <c r="BH224" s="431"/>
      <c r="BI224" s="430"/>
      <c r="BJ224" s="430"/>
      <c r="BK224" s="430"/>
      <c r="BL224" s="430"/>
      <c r="BM224" s="431"/>
      <c r="BN224" s="430"/>
      <c r="BO224" s="430"/>
      <c r="BP224" s="430"/>
      <c r="BQ224" s="430"/>
      <c r="BR224" s="431"/>
      <c r="BS224" s="430"/>
      <c r="BT224" s="430"/>
      <c r="BU224" s="430"/>
      <c r="BV224" s="430"/>
      <c r="BW224" s="8"/>
      <c r="BX224" s="9"/>
      <c r="BY224" s="9"/>
    </row>
    <row r="225" spans="4:77" hidden="1" x14ac:dyDescent="0.35">
      <c r="D225" s="8" t="s">
        <v>430</v>
      </c>
      <c r="E225" s="357"/>
      <c r="G225" s="430">
        <f>SUM(G226:G228)</f>
        <v>0</v>
      </c>
      <c r="H225" s="430"/>
      <c r="I225" s="430"/>
      <c r="J225" s="431"/>
      <c r="K225" s="430"/>
      <c r="L225" s="430">
        <f>SUM(L226:L228)</f>
        <v>0</v>
      </c>
      <c r="M225" s="430"/>
      <c r="N225" s="430"/>
      <c r="O225" s="431"/>
      <c r="P225" s="430"/>
      <c r="Q225" s="430">
        <f>SUM(Q226:Q228)</f>
        <v>0</v>
      </c>
      <c r="R225" s="430"/>
      <c r="S225" s="430"/>
      <c r="T225" s="431"/>
      <c r="U225" s="430"/>
      <c r="V225" s="430">
        <f>SUM(V226:V228)</f>
        <v>0</v>
      </c>
      <c r="W225" s="430"/>
      <c r="X225" s="430"/>
      <c r="Y225" s="431"/>
      <c r="Z225" s="430"/>
      <c r="AA225" s="430">
        <f>SUM(AA226:AA228)</f>
        <v>0</v>
      </c>
      <c r="AB225" s="430"/>
      <c r="AC225" s="430"/>
      <c r="AD225" s="431"/>
      <c r="AE225" s="430"/>
      <c r="AF225" s="430">
        <f>SUM(AF226:AF228)</f>
        <v>0</v>
      </c>
      <c r="AG225" s="430"/>
      <c r="AH225" s="430"/>
      <c r="AI225" s="431"/>
      <c r="AJ225" s="430"/>
      <c r="AK225" s="430">
        <f>SUM(AK226:AK228)</f>
        <v>0</v>
      </c>
      <c r="AL225" s="430"/>
      <c r="AM225" s="430"/>
      <c r="AN225" s="431"/>
      <c r="AO225" s="430"/>
      <c r="AP225" s="430">
        <f>SUM(AP226:AP228)</f>
        <v>0</v>
      </c>
      <c r="AQ225" s="430"/>
      <c r="AR225" s="430"/>
      <c r="AS225" s="431"/>
      <c r="AT225" s="430"/>
      <c r="AU225" s="430">
        <f>SUM(AU226:AU228)</f>
        <v>0</v>
      </c>
      <c r="AV225" s="430"/>
      <c r="AW225" s="430"/>
      <c r="AX225" s="431"/>
      <c r="AY225" s="430"/>
      <c r="AZ225" s="430">
        <f>SUM(AZ226:AZ228)</f>
        <v>0</v>
      </c>
      <c r="BA225" s="430"/>
      <c r="BB225" s="430"/>
      <c r="BC225" s="431"/>
      <c r="BD225" s="430"/>
      <c r="BE225" s="430">
        <f>SUM(BE226:BE228)</f>
        <v>0</v>
      </c>
      <c r="BF225" s="430"/>
      <c r="BG225" s="430"/>
      <c r="BH225" s="431"/>
      <c r="BI225" s="430"/>
      <c r="BJ225" s="430">
        <f>SUM(BJ226:BJ228)</f>
        <v>0</v>
      </c>
      <c r="BK225" s="430"/>
      <c r="BL225" s="430"/>
      <c r="BM225" s="431"/>
      <c r="BN225" s="430"/>
      <c r="BO225" s="430">
        <f>SUM(BO226:BO228)</f>
        <v>0</v>
      </c>
      <c r="BP225" s="430"/>
      <c r="BQ225" s="430"/>
      <c r="BR225" s="431"/>
      <c r="BS225" s="430"/>
      <c r="BT225" s="430">
        <f>SUM(BT226:BT228)</f>
        <v>0</v>
      </c>
      <c r="BU225" s="430"/>
      <c r="BV225" s="430"/>
      <c r="BW225" s="8"/>
      <c r="BX225" s="9"/>
      <c r="BY225" s="9"/>
    </row>
    <row r="226" spans="4:77" hidden="1" x14ac:dyDescent="0.35">
      <c r="D226" s="8" t="s">
        <v>328</v>
      </c>
      <c r="E226" s="357"/>
      <c r="F226" s="362"/>
      <c r="G226" s="428">
        <v>0</v>
      </c>
      <c r="H226" s="429"/>
      <c r="I226" s="430"/>
      <c r="J226" s="431"/>
      <c r="K226" s="432"/>
      <c r="L226" s="428">
        <v>0</v>
      </c>
      <c r="M226" s="429"/>
      <c r="N226" s="430"/>
      <c r="O226" s="431"/>
      <c r="P226" s="432"/>
      <c r="Q226" s="428">
        <v>0</v>
      </c>
      <c r="R226" s="429"/>
      <c r="S226" s="430"/>
      <c r="T226" s="431"/>
      <c r="U226" s="432"/>
      <c r="V226" s="428">
        <v>0</v>
      </c>
      <c r="W226" s="429"/>
      <c r="X226" s="430"/>
      <c r="Y226" s="431"/>
      <c r="Z226" s="432"/>
      <c r="AA226" s="428">
        <v>0</v>
      </c>
      <c r="AB226" s="429"/>
      <c r="AC226" s="430"/>
      <c r="AD226" s="431"/>
      <c r="AE226" s="432"/>
      <c r="AF226" s="428">
        <v>0</v>
      </c>
      <c r="AG226" s="429"/>
      <c r="AH226" s="430"/>
      <c r="AI226" s="431"/>
      <c r="AJ226" s="432"/>
      <c r="AK226" s="428">
        <v>0</v>
      </c>
      <c r="AL226" s="429"/>
      <c r="AM226" s="430"/>
      <c r="AN226" s="431"/>
      <c r="AO226" s="432"/>
      <c r="AP226" s="428">
        <v>0</v>
      </c>
      <c r="AQ226" s="429"/>
      <c r="AR226" s="430"/>
      <c r="AS226" s="431"/>
      <c r="AT226" s="432"/>
      <c r="AU226" s="428">
        <v>0</v>
      </c>
      <c r="AV226" s="429"/>
      <c r="AW226" s="430"/>
      <c r="AX226" s="431"/>
      <c r="AY226" s="432"/>
      <c r="AZ226" s="428">
        <v>0</v>
      </c>
      <c r="BA226" s="429"/>
      <c r="BB226" s="430"/>
      <c r="BC226" s="431"/>
      <c r="BD226" s="432"/>
      <c r="BE226" s="428">
        <v>0</v>
      </c>
      <c r="BF226" s="429"/>
      <c r="BG226" s="430"/>
      <c r="BH226" s="431"/>
      <c r="BI226" s="432"/>
      <c r="BJ226" s="428">
        <v>0</v>
      </c>
      <c r="BK226" s="429"/>
      <c r="BL226" s="430"/>
      <c r="BM226" s="431"/>
      <c r="BN226" s="432"/>
      <c r="BO226" s="428">
        <v>0</v>
      </c>
      <c r="BP226" s="429"/>
      <c r="BQ226" s="430"/>
      <c r="BR226" s="431"/>
      <c r="BS226" s="432"/>
      <c r="BT226" s="428">
        <f>SUM(L226:BO226)</f>
        <v>0</v>
      </c>
      <c r="BU226" s="429"/>
      <c r="BV226" s="430"/>
      <c r="BW226" s="8"/>
      <c r="BX226" s="9"/>
      <c r="BY226" s="9"/>
    </row>
    <row r="227" spans="4:77" hidden="1" x14ac:dyDescent="0.35">
      <c r="D227" s="8" t="s">
        <v>428</v>
      </c>
      <c r="E227" s="357"/>
      <c r="F227" s="357"/>
      <c r="G227" s="430">
        <v>0</v>
      </c>
      <c r="H227" s="434"/>
      <c r="I227" s="430"/>
      <c r="J227" s="431"/>
      <c r="K227" s="431"/>
      <c r="L227" s="430">
        <v>0</v>
      </c>
      <c r="M227" s="434"/>
      <c r="N227" s="430"/>
      <c r="O227" s="431"/>
      <c r="P227" s="431"/>
      <c r="Q227" s="430">
        <v>0</v>
      </c>
      <c r="R227" s="434"/>
      <c r="S227" s="430"/>
      <c r="T227" s="431"/>
      <c r="U227" s="431"/>
      <c r="V227" s="430">
        <v>0</v>
      </c>
      <c r="W227" s="434"/>
      <c r="X227" s="430"/>
      <c r="Y227" s="431"/>
      <c r="Z227" s="431"/>
      <c r="AA227" s="430">
        <v>0</v>
      </c>
      <c r="AB227" s="434"/>
      <c r="AC227" s="430"/>
      <c r="AD227" s="431"/>
      <c r="AE227" s="431"/>
      <c r="AF227" s="430">
        <v>0</v>
      </c>
      <c r="AG227" s="434"/>
      <c r="AH227" s="430"/>
      <c r="AI227" s="431"/>
      <c r="AJ227" s="431"/>
      <c r="AK227" s="430">
        <v>0</v>
      </c>
      <c r="AL227" s="434"/>
      <c r="AM227" s="430"/>
      <c r="AN227" s="431"/>
      <c r="AO227" s="431"/>
      <c r="AP227" s="430">
        <v>0</v>
      </c>
      <c r="AQ227" s="434"/>
      <c r="AR227" s="430"/>
      <c r="AS227" s="431"/>
      <c r="AT227" s="431"/>
      <c r="AU227" s="430">
        <v>0</v>
      </c>
      <c r="AV227" s="434"/>
      <c r="AW227" s="430"/>
      <c r="AX227" s="431"/>
      <c r="AY227" s="431"/>
      <c r="AZ227" s="430">
        <v>0</v>
      </c>
      <c r="BA227" s="434"/>
      <c r="BB227" s="430"/>
      <c r="BC227" s="431"/>
      <c r="BD227" s="431"/>
      <c r="BE227" s="430">
        <v>0</v>
      </c>
      <c r="BF227" s="434"/>
      <c r="BG227" s="430"/>
      <c r="BH227" s="431"/>
      <c r="BI227" s="431"/>
      <c r="BJ227" s="430">
        <v>0</v>
      </c>
      <c r="BK227" s="434"/>
      <c r="BL227" s="430"/>
      <c r="BM227" s="431"/>
      <c r="BN227" s="431"/>
      <c r="BO227" s="430">
        <v>0</v>
      </c>
      <c r="BP227" s="434"/>
      <c r="BQ227" s="430"/>
      <c r="BR227" s="431"/>
      <c r="BS227" s="431"/>
      <c r="BT227" s="430">
        <f>SUM(L227:BO227)</f>
        <v>0</v>
      </c>
      <c r="BU227" s="434"/>
      <c r="BV227" s="430"/>
      <c r="BW227" s="8"/>
      <c r="BX227" s="9"/>
      <c r="BY227" s="9"/>
    </row>
    <row r="228" spans="4:77" hidden="1" x14ac:dyDescent="0.35">
      <c r="D228" s="8" t="s">
        <v>429</v>
      </c>
      <c r="E228" s="357"/>
      <c r="F228" s="375"/>
      <c r="G228" s="442">
        <v>0</v>
      </c>
      <c r="H228" s="443"/>
      <c r="I228" s="430"/>
      <c r="J228" s="431"/>
      <c r="K228" s="444"/>
      <c r="L228" s="442">
        <v>0</v>
      </c>
      <c r="M228" s="443"/>
      <c r="N228" s="430"/>
      <c r="O228" s="431"/>
      <c r="P228" s="444"/>
      <c r="Q228" s="442">
        <v>0</v>
      </c>
      <c r="R228" s="443"/>
      <c r="S228" s="430"/>
      <c r="T228" s="431"/>
      <c r="U228" s="444"/>
      <c r="V228" s="442">
        <v>0</v>
      </c>
      <c r="W228" s="443"/>
      <c r="X228" s="430"/>
      <c r="Y228" s="431"/>
      <c r="Z228" s="444"/>
      <c r="AA228" s="442">
        <v>0</v>
      </c>
      <c r="AB228" s="443"/>
      <c r="AC228" s="430"/>
      <c r="AD228" s="431"/>
      <c r="AE228" s="444"/>
      <c r="AF228" s="442">
        <v>0</v>
      </c>
      <c r="AG228" s="443"/>
      <c r="AH228" s="430"/>
      <c r="AI228" s="431"/>
      <c r="AJ228" s="444"/>
      <c r="AK228" s="442">
        <v>0</v>
      </c>
      <c r="AL228" s="443"/>
      <c r="AM228" s="430"/>
      <c r="AN228" s="431"/>
      <c r="AO228" s="444"/>
      <c r="AP228" s="442">
        <v>0</v>
      </c>
      <c r="AQ228" s="443"/>
      <c r="AR228" s="430"/>
      <c r="AS228" s="431"/>
      <c r="AT228" s="444"/>
      <c r="AU228" s="442">
        <v>0</v>
      </c>
      <c r="AV228" s="443"/>
      <c r="AW228" s="430"/>
      <c r="AX228" s="431"/>
      <c r="AY228" s="444"/>
      <c r="AZ228" s="442">
        <v>0</v>
      </c>
      <c r="BA228" s="443"/>
      <c r="BB228" s="430"/>
      <c r="BC228" s="431"/>
      <c r="BD228" s="444"/>
      <c r="BE228" s="442">
        <v>0</v>
      </c>
      <c r="BF228" s="443"/>
      <c r="BG228" s="430"/>
      <c r="BH228" s="431"/>
      <c r="BI228" s="444"/>
      <c r="BJ228" s="442">
        <v>0</v>
      </c>
      <c r="BK228" s="443"/>
      <c r="BL228" s="430"/>
      <c r="BM228" s="431"/>
      <c r="BN228" s="444"/>
      <c r="BO228" s="442">
        <v>0</v>
      </c>
      <c r="BP228" s="443"/>
      <c r="BQ228" s="430"/>
      <c r="BR228" s="431"/>
      <c r="BS228" s="444"/>
      <c r="BT228" s="442">
        <f>SUM(L228:BO228)</f>
        <v>0</v>
      </c>
      <c r="BU228" s="443"/>
      <c r="BV228" s="430"/>
      <c r="BW228" s="8"/>
      <c r="BX228" s="9"/>
      <c r="BY228" s="9"/>
    </row>
    <row r="229" spans="4:77" hidden="1" x14ac:dyDescent="0.35">
      <c r="D229" s="8"/>
      <c r="E229" s="357"/>
      <c r="G229" s="430"/>
      <c r="H229" s="430"/>
      <c r="I229" s="430"/>
      <c r="J229" s="431"/>
      <c r="K229" s="430"/>
      <c r="L229" s="430"/>
      <c r="M229" s="430"/>
      <c r="N229" s="430"/>
      <c r="O229" s="431"/>
      <c r="P229" s="430"/>
      <c r="Q229" s="430"/>
      <c r="R229" s="430"/>
      <c r="S229" s="430"/>
      <c r="T229" s="431"/>
      <c r="U229" s="430"/>
      <c r="V229" s="430"/>
      <c r="W229" s="430"/>
      <c r="X229" s="430"/>
      <c r="Y229" s="431"/>
      <c r="Z229" s="430"/>
      <c r="AA229" s="430"/>
      <c r="AB229" s="430"/>
      <c r="AC229" s="430"/>
      <c r="AD229" s="431"/>
      <c r="AE229" s="430"/>
      <c r="AF229" s="430"/>
      <c r="AG229" s="430"/>
      <c r="AH229" s="430"/>
      <c r="AI229" s="431"/>
      <c r="AJ229" s="430"/>
      <c r="AK229" s="430"/>
      <c r="AL229" s="430"/>
      <c r="AM229" s="430"/>
      <c r="AN229" s="431"/>
      <c r="AO229" s="430"/>
      <c r="AP229" s="430"/>
      <c r="AQ229" s="430"/>
      <c r="AR229" s="430"/>
      <c r="AS229" s="431"/>
      <c r="AT229" s="430"/>
      <c r="AU229" s="430"/>
      <c r="AV229" s="430"/>
      <c r="AW229" s="430"/>
      <c r="AX229" s="431"/>
      <c r="AY229" s="430"/>
      <c r="AZ229" s="430"/>
      <c r="BA229" s="430"/>
      <c r="BB229" s="430"/>
      <c r="BC229" s="431"/>
      <c r="BD229" s="430"/>
      <c r="BE229" s="430"/>
      <c r="BF229" s="430"/>
      <c r="BG229" s="430"/>
      <c r="BH229" s="431"/>
      <c r="BI229" s="430"/>
      <c r="BJ229" s="430"/>
      <c r="BK229" s="430"/>
      <c r="BL229" s="430"/>
      <c r="BM229" s="431"/>
      <c r="BN229" s="430"/>
      <c r="BO229" s="430"/>
      <c r="BP229" s="430"/>
      <c r="BQ229" s="430"/>
      <c r="BR229" s="431"/>
      <c r="BS229" s="430"/>
      <c r="BT229" s="430"/>
      <c r="BU229" s="430"/>
      <c r="BV229" s="430"/>
      <c r="BW229" s="8"/>
      <c r="BX229" s="9"/>
      <c r="BY229" s="9"/>
    </row>
    <row r="230" spans="4:77" hidden="1" x14ac:dyDescent="0.35">
      <c r="D230" s="8" t="s">
        <v>431</v>
      </c>
      <c r="E230" s="357"/>
      <c r="G230" s="430">
        <f>SUM(G231:G233)</f>
        <v>0</v>
      </c>
      <c r="H230" s="430"/>
      <c r="I230" s="430"/>
      <c r="J230" s="431"/>
      <c r="K230" s="430"/>
      <c r="L230" s="430">
        <f>SUM(L231:L233)</f>
        <v>0</v>
      </c>
      <c r="M230" s="430"/>
      <c r="N230" s="430"/>
      <c r="O230" s="431"/>
      <c r="P230" s="430"/>
      <c r="Q230" s="430">
        <f>SUM(Q231:Q233)</f>
        <v>0</v>
      </c>
      <c r="R230" s="430"/>
      <c r="S230" s="430"/>
      <c r="T230" s="431"/>
      <c r="U230" s="430"/>
      <c r="V230" s="430">
        <f>SUM(V231:V233)</f>
        <v>0</v>
      </c>
      <c r="W230" s="430"/>
      <c r="X230" s="430"/>
      <c r="Y230" s="431"/>
      <c r="Z230" s="430"/>
      <c r="AA230" s="430">
        <f>SUM(AA231:AA233)</f>
        <v>0</v>
      </c>
      <c r="AB230" s="430"/>
      <c r="AC230" s="430"/>
      <c r="AD230" s="431"/>
      <c r="AE230" s="430"/>
      <c r="AF230" s="430">
        <f>SUM(AF231:AF233)</f>
        <v>0</v>
      </c>
      <c r="AG230" s="430"/>
      <c r="AH230" s="430"/>
      <c r="AI230" s="431"/>
      <c r="AJ230" s="430"/>
      <c r="AK230" s="430">
        <f>SUM(AK231:AK233)</f>
        <v>0</v>
      </c>
      <c r="AL230" s="430"/>
      <c r="AM230" s="430"/>
      <c r="AN230" s="431"/>
      <c r="AO230" s="430"/>
      <c r="AP230" s="430">
        <f>SUM(AP231:AP233)</f>
        <v>0</v>
      </c>
      <c r="AQ230" s="430"/>
      <c r="AR230" s="430"/>
      <c r="AS230" s="431"/>
      <c r="AT230" s="430"/>
      <c r="AU230" s="430">
        <f>SUM(AU231:AU233)</f>
        <v>0</v>
      </c>
      <c r="AV230" s="430"/>
      <c r="AW230" s="430"/>
      <c r="AX230" s="431"/>
      <c r="AY230" s="430"/>
      <c r="AZ230" s="430">
        <f>SUM(AZ231:AZ233)</f>
        <v>0</v>
      </c>
      <c r="BA230" s="430"/>
      <c r="BB230" s="430"/>
      <c r="BC230" s="431"/>
      <c r="BD230" s="430"/>
      <c r="BE230" s="430">
        <f>SUM(BE231:BE233)</f>
        <v>0</v>
      </c>
      <c r="BF230" s="430"/>
      <c r="BG230" s="430"/>
      <c r="BH230" s="431"/>
      <c r="BI230" s="430"/>
      <c r="BJ230" s="430">
        <f>SUM(BJ231:BJ233)</f>
        <v>0</v>
      </c>
      <c r="BK230" s="430"/>
      <c r="BL230" s="430"/>
      <c r="BM230" s="431"/>
      <c r="BN230" s="430"/>
      <c r="BO230" s="430">
        <f>SUM(BO231:BO233)</f>
        <v>0</v>
      </c>
      <c r="BP230" s="430"/>
      <c r="BQ230" s="430"/>
      <c r="BR230" s="431"/>
      <c r="BS230" s="430"/>
      <c r="BT230" s="430">
        <f>SUM(BT231:BT233)</f>
        <v>0</v>
      </c>
      <c r="BU230" s="430"/>
      <c r="BV230" s="430"/>
      <c r="BW230" s="8"/>
      <c r="BX230" s="9"/>
      <c r="BY230" s="9"/>
    </row>
    <row r="231" spans="4:77" hidden="1" x14ac:dyDescent="0.35">
      <c r="D231" s="8" t="s">
        <v>328</v>
      </c>
      <c r="E231" s="357"/>
      <c r="F231" s="362"/>
      <c r="G231" s="428">
        <v>0</v>
      </c>
      <c r="H231" s="429"/>
      <c r="I231" s="430"/>
      <c r="J231" s="431"/>
      <c r="K231" s="432"/>
      <c r="L231" s="428">
        <v>0</v>
      </c>
      <c r="M231" s="429"/>
      <c r="N231" s="430"/>
      <c r="O231" s="431"/>
      <c r="P231" s="432"/>
      <c r="Q231" s="428">
        <v>0</v>
      </c>
      <c r="R231" s="429"/>
      <c r="S231" s="430"/>
      <c r="T231" s="431"/>
      <c r="U231" s="432"/>
      <c r="V231" s="428">
        <v>0</v>
      </c>
      <c r="W231" s="429"/>
      <c r="X231" s="430"/>
      <c r="Y231" s="431"/>
      <c r="Z231" s="432"/>
      <c r="AA231" s="428">
        <v>0</v>
      </c>
      <c r="AB231" s="429"/>
      <c r="AC231" s="430"/>
      <c r="AD231" s="431"/>
      <c r="AE231" s="432"/>
      <c r="AF231" s="428">
        <v>0</v>
      </c>
      <c r="AG231" s="429"/>
      <c r="AH231" s="430"/>
      <c r="AI231" s="431"/>
      <c r="AJ231" s="432"/>
      <c r="AK231" s="428">
        <v>0</v>
      </c>
      <c r="AL231" s="429"/>
      <c r="AM231" s="430"/>
      <c r="AN231" s="431"/>
      <c r="AO231" s="432"/>
      <c r="AP231" s="428">
        <v>0</v>
      </c>
      <c r="AQ231" s="429"/>
      <c r="AR231" s="430"/>
      <c r="AS231" s="431"/>
      <c r="AT231" s="432"/>
      <c r="AU231" s="428">
        <v>0</v>
      </c>
      <c r="AV231" s="429"/>
      <c r="AW231" s="430"/>
      <c r="AX231" s="431"/>
      <c r="AY231" s="432"/>
      <c r="AZ231" s="428">
        <v>0</v>
      </c>
      <c r="BA231" s="429"/>
      <c r="BB231" s="430"/>
      <c r="BC231" s="431"/>
      <c r="BD231" s="432"/>
      <c r="BE231" s="428">
        <v>0</v>
      </c>
      <c r="BF231" s="429"/>
      <c r="BG231" s="430"/>
      <c r="BH231" s="431"/>
      <c r="BI231" s="432"/>
      <c r="BJ231" s="428">
        <v>0</v>
      </c>
      <c r="BK231" s="429"/>
      <c r="BL231" s="430"/>
      <c r="BM231" s="431"/>
      <c r="BN231" s="432"/>
      <c r="BO231" s="428">
        <v>0</v>
      </c>
      <c r="BP231" s="429"/>
      <c r="BQ231" s="430"/>
      <c r="BR231" s="431"/>
      <c r="BS231" s="432"/>
      <c r="BT231" s="428">
        <f>SUM(L231:BO231)</f>
        <v>0</v>
      </c>
      <c r="BU231" s="429"/>
      <c r="BV231" s="430"/>
      <c r="BW231" s="8"/>
      <c r="BX231" s="9"/>
      <c r="BY231" s="9"/>
    </row>
    <row r="232" spans="4:77" hidden="1" x14ac:dyDescent="0.35">
      <c r="D232" s="8" t="s">
        <v>428</v>
      </c>
      <c r="E232" s="357"/>
      <c r="F232" s="357"/>
      <c r="G232" s="430">
        <v>0</v>
      </c>
      <c r="H232" s="434"/>
      <c r="I232" s="430"/>
      <c r="J232" s="431"/>
      <c r="K232" s="431"/>
      <c r="L232" s="430">
        <v>0</v>
      </c>
      <c r="M232" s="434"/>
      <c r="N232" s="430"/>
      <c r="O232" s="431"/>
      <c r="P232" s="431"/>
      <c r="Q232" s="430">
        <v>0</v>
      </c>
      <c r="R232" s="434"/>
      <c r="S232" s="430"/>
      <c r="T232" s="431"/>
      <c r="U232" s="431"/>
      <c r="V232" s="430">
        <v>0</v>
      </c>
      <c r="W232" s="434"/>
      <c r="X232" s="430"/>
      <c r="Y232" s="431"/>
      <c r="Z232" s="431"/>
      <c r="AA232" s="430">
        <v>0</v>
      </c>
      <c r="AB232" s="434"/>
      <c r="AC232" s="430"/>
      <c r="AD232" s="431"/>
      <c r="AE232" s="431"/>
      <c r="AF232" s="430">
        <v>0</v>
      </c>
      <c r="AG232" s="434"/>
      <c r="AH232" s="430"/>
      <c r="AI232" s="431"/>
      <c r="AJ232" s="431"/>
      <c r="AK232" s="430">
        <v>0</v>
      </c>
      <c r="AL232" s="434"/>
      <c r="AM232" s="430"/>
      <c r="AN232" s="431"/>
      <c r="AO232" s="431"/>
      <c r="AP232" s="430">
        <v>0</v>
      </c>
      <c r="AQ232" s="434"/>
      <c r="AR232" s="430"/>
      <c r="AS232" s="431"/>
      <c r="AT232" s="431"/>
      <c r="AU232" s="430">
        <v>0</v>
      </c>
      <c r="AV232" s="434"/>
      <c r="AW232" s="430"/>
      <c r="AX232" s="431"/>
      <c r="AY232" s="431"/>
      <c r="AZ232" s="430">
        <v>0</v>
      </c>
      <c r="BA232" s="434"/>
      <c r="BB232" s="430"/>
      <c r="BC232" s="431"/>
      <c r="BD232" s="431"/>
      <c r="BE232" s="430">
        <v>0</v>
      </c>
      <c r="BF232" s="434"/>
      <c r="BG232" s="430"/>
      <c r="BH232" s="431"/>
      <c r="BI232" s="431"/>
      <c r="BJ232" s="430">
        <v>0</v>
      </c>
      <c r="BK232" s="434"/>
      <c r="BL232" s="430"/>
      <c r="BM232" s="431"/>
      <c r="BN232" s="431"/>
      <c r="BO232" s="430">
        <v>0</v>
      </c>
      <c r="BP232" s="434"/>
      <c r="BQ232" s="430"/>
      <c r="BR232" s="431"/>
      <c r="BS232" s="431"/>
      <c r="BT232" s="430">
        <f>SUM(L232:BO232)</f>
        <v>0</v>
      </c>
      <c r="BU232" s="434"/>
      <c r="BV232" s="430"/>
      <c r="BW232" s="8"/>
      <c r="BX232" s="9"/>
      <c r="BY232" s="9"/>
    </row>
    <row r="233" spans="4:77" hidden="1" x14ac:dyDescent="0.35">
      <c r="D233" s="8" t="s">
        <v>429</v>
      </c>
      <c r="E233" s="357"/>
      <c r="F233" s="375"/>
      <c r="G233" s="442">
        <v>0</v>
      </c>
      <c r="H233" s="443"/>
      <c r="I233" s="430"/>
      <c r="J233" s="431"/>
      <c r="K233" s="444"/>
      <c r="L233" s="442">
        <v>0</v>
      </c>
      <c r="M233" s="443"/>
      <c r="N233" s="430"/>
      <c r="O233" s="431"/>
      <c r="P233" s="444"/>
      <c r="Q233" s="442">
        <v>0</v>
      </c>
      <c r="R233" s="443"/>
      <c r="S233" s="430"/>
      <c r="T233" s="431"/>
      <c r="U233" s="444"/>
      <c r="V233" s="442">
        <v>0</v>
      </c>
      <c r="W233" s="443"/>
      <c r="X233" s="430"/>
      <c r="Y233" s="431"/>
      <c r="Z233" s="444"/>
      <c r="AA233" s="442">
        <v>0</v>
      </c>
      <c r="AB233" s="443"/>
      <c r="AC233" s="430"/>
      <c r="AD233" s="431"/>
      <c r="AE233" s="444"/>
      <c r="AF233" s="442">
        <v>0</v>
      </c>
      <c r="AG233" s="443"/>
      <c r="AH233" s="430"/>
      <c r="AI233" s="431"/>
      <c r="AJ233" s="444"/>
      <c r="AK233" s="442">
        <v>0</v>
      </c>
      <c r="AL233" s="443"/>
      <c r="AM233" s="430"/>
      <c r="AN233" s="431"/>
      <c r="AO233" s="444"/>
      <c r="AP233" s="442">
        <v>0</v>
      </c>
      <c r="AQ233" s="443"/>
      <c r="AR233" s="430"/>
      <c r="AS233" s="431"/>
      <c r="AT233" s="444"/>
      <c r="AU233" s="442">
        <v>0</v>
      </c>
      <c r="AV233" s="443"/>
      <c r="AW233" s="430"/>
      <c r="AX233" s="431"/>
      <c r="AY233" s="444"/>
      <c r="AZ233" s="442">
        <v>0</v>
      </c>
      <c r="BA233" s="443"/>
      <c r="BB233" s="430"/>
      <c r="BC233" s="431"/>
      <c r="BD233" s="444"/>
      <c r="BE233" s="442">
        <v>0</v>
      </c>
      <c r="BF233" s="443"/>
      <c r="BG233" s="430"/>
      <c r="BH233" s="431"/>
      <c r="BI233" s="444"/>
      <c r="BJ233" s="442">
        <v>0</v>
      </c>
      <c r="BK233" s="443"/>
      <c r="BL233" s="430"/>
      <c r="BM233" s="431"/>
      <c r="BN233" s="444"/>
      <c r="BO233" s="442">
        <v>0</v>
      </c>
      <c r="BP233" s="443"/>
      <c r="BQ233" s="430"/>
      <c r="BR233" s="431"/>
      <c r="BS233" s="444"/>
      <c r="BT233" s="442">
        <f>SUM(L233:BO233)</f>
        <v>0</v>
      </c>
      <c r="BU233" s="443"/>
      <c r="BV233" s="430"/>
      <c r="BW233" s="8"/>
      <c r="BX233" s="9"/>
      <c r="BY233" s="9"/>
    </row>
    <row r="234" spans="4:77" hidden="1" x14ac:dyDescent="0.35">
      <c r="D234" s="8"/>
      <c r="E234" s="357"/>
      <c r="G234" s="430"/>
      <c r="H234" s="430"/>
      <c r="I234" s="430"/>
      <c r="J234" s="431"/>
      <c r="K234" s="430"/>
      <c r="L234" s="430"/>
      <c r="M234" s="430"/>
      <c r="N234" s="430"/>
      <c r="O234" s="431"/>
      <c r="P234" s="430"/>
      <c r="Q234" s="430"/>
      <c r="R234" s="430"/>
      <c r="S234" s="430"/>
      <c r="T234" s="431"/>
      <c r="U234" s="430"/>
      <c r="V234" s="430"/>
      <c r="W234" s="430"/>
      <c r="X234" s="430"/>
      <c r="Y234" s="431"/>
      <c r="Z234" s="430"/>
      <c r="AA234" s="430"/>
      <c r="AB234" s="430"/>
      <c r="AC234" s="430"/>
      <c r="AD234" s="431"/>
      <c r="AE234" s="430"/>
      <c r="AF234" s="430"/>
      <c r="AG234" s="430"/>
      <c r="AH234" s="430"/>
      <c r="AI234" s="431"/>
      <c r="AJ234" s="430"/>
      <c r="AK234" s="430"/>
      <c r="AL234" s="430"/>
      <c r="AM234" s="430"/>
      <c r="AN234" s="431"/>
      <c r="AO234" s="430"/>
      <c r="AP234" s="430"/>
      <c r="AQ234" s="430"/>
      <c r="AR234" s="430"/>
      <c r="AS234" s="431"/>
      <c r="AT234" s="430"/>
      <c r="AU234" s="430"/>
      <c r="AV234" s="430"/>
      <c r="AW234" s="430"/>
      <c r="AX234" s="431"/>
      <c r="AY234" s="430"/>
      <c r="AZ234" s="430"/>
      <c r="BA234" s="430"/>
      <c r="BB234" s="430"/>
      <c r="BC234" s="431"/>
      <c r="BD234" s="430"/>
      <c r="BE234" s="430"/>
      <c r="BF234" s="430"/>
      <c r="BG234" s="430"/>
      <c r="BH234" s="431"/>
      <c r="BI234" s="430"/>
      <c r="BJ234" s="430"/>
      <c r="BK234" s="430"/>
      <c r="BL234" s="430"/>
      <c r="BM234" s="431"/>
      <c r="BN234" s="430"/>
      <c r="BO234" s="430"/>
      <c r="BP234" s="430"/>
      <c r="BQ234" s="430"/>
      <c r="BR234" s="431"/>
      <c r="BS234" s="430"/>
      <c r="BT234" s="430"/>
      <c r="BU234" s="430"/>
      <c r="BV234" s="430"/>
      <c r="BW234" s="8"/>
      <c r="BX234" s="9"/>
      <c r="BY234" s="9"/>
    </row>
    <row r="235" spans="4:77" hidden="1" x14ac:dyDescent="0.35">
      <c r="D235" s="8" t="s">
        <v>432</v>
      </c>
      <c r="E235" s="357"/>
      <c r="G235" s="430">
        <f>SUM(G236:G238)</f>
        <v>0</v>
      </c>
      <c r="H235" s="430"/>
      <c r="I235" s="430"/>
      <c r="J235" s="431"/>
      <c r="K235" s="430"/>
      <c r="L235" s="430">
        <f>SUM(L236:L238)</f>
        <v>0</v>
      </c>
      <c r="M235" s="430"/>
      <c r="N235" s="430"/>
      <c r="O235" s="431"/>
      <c r="P235" s="430"/>
      <c r="Q235" s="430">
        <f>SUM(Q236:Q238)</f>
        <v>0</v>
      </c>
      <c r="R235" s="430"/>
      <c r="S235" s="430"/>
      <c r="T235" s="431"/>
      <c r="U235" s="430"/>
      <c r="V235" s="430">
        <f>SUM(V236:V238)</f>
        <v>0</v>
      </c>
      <c r="W235" s="430"/>
      <c r="X235" s="430"/>
      <c r="Y235" s="431"/>
      <c r="Z235" s="430"/>
      <c r="AA235" s="430">
        <f>SUM(AA236:AA238)</f>
        <v>0</v>
      </c>
      <c r="AB235" s="430"/>
      <c r="AC235" s="430"/>
      <c r="AD235" s="431"/>
      <c r="AE235" s="430"/>
      <c r="AF235" s="430">
        <f>SUM(AF236:AF238)</f>
        <v>0</v>
      </c>
      <c r="AG235" s="430"/>
      <c r="AH235" s="430"/>
      <c r="AI235" s="431"/>
      <c r="AJ235" s="430"/>
      <c r="AK235" s="430">
        <f>SUM(AK236:AK238)</f>
        <v>0</v>
      </c>
      <c r="AL235" s="430"/>
      <c r="AM235" s="430"/>
      <c r="AN235" s="431"/>
      <c r="AO235" s="430"/>
      <c r="AP235" s="430">
        <f>SUM(AP236:AP238)</f>
        <v>0</v>
      </c>
      <c r="AQ235" s="430"/>
      <c r="AR235" s="430"/>
      <c r="AS235" s="431"/>
      <c r="AT235" s="430"/>
      <c r="AU235" s="430">
        <f>SUM(AU236:AU238)</f>
        <v>0</v>
      </c>
      <c r="AV235" s="430"/>
      <c r="AW235" s="430"/>
      <c r="AX235" s="431"/>
      <c r="AY235" s="430"/>
      <c r="AZ235" s="430">
        <f>SUM(AZ236:AZ238)</f>
        <v>0</v>
      </c>
      <c r="BA235" s="430"/>
      <c r="BB235" s="430"/>
      <c r="BC235" s="431"/>
      <c r="BD235" s="430"/>
      <c r="BE235" s="430">
        <f>SUM(BE236:BE238)</f>
        <v>0</v>
      </c>
      <c r="BF235" s="430"/>
      <c r="BG235" s="430"/>
      <c r="BH235" s="431"/>
      <c r="BI235" s="430"/>
      <c r="BJ235" s="430">
        <f>SUM(BJ236:BJ238)</f>
        <v>0</v>
      </c>
      <c r="BK235" s="430"/>
      <c r="BL235" s="430"/>
      <c r="BM235" s="431"/>
      <c r="BN235" s="430"/>
      <c r="BO235" s="430">
        <f>SUM(BO236:BO238)</f>
        <v>0</v>
      </c>
      <c r="BP235" s="430"/>
      <c r="BQ235" s="430"/>
      <c r="BR235" s="431"/>
      <c r="BS235" s="430"/>
      <c r="BT235" s="430">
        <f>SUM(BT236:BT238)</f>
        <v>0</v>
      </c>
      <c r="BU235" s="430"/>
      <c r="BV235" s="430"/>
      <c r="BW235" s="8"/>
      <c r="BX235" s="9"/>
      <c r="BY235" s="9"/>
    </row>
    <row r="236" spans="4:77" hidden="1" x14ac:dyDescent="0.35">
      <c r="D236" s="8" t="s">
        <v>328</v>
      </c>
      <c r="E236" s="357"/>
      <c r="F236" s="362"/>
      <c r="G236" s="428">
        <v>0</v>
      </c>
      <c r="H236" s="429"/>
      <c r="I236" s="430"/>
      <c r="J236" s="431"/>
      <c r="K236" s="432"/>
      <c r="L236" s="428">
        <v>0</v>
      </c>
      <c r="M236" s="429"/>
      <c r="N236" s="430"/>
      <c r="O236" s="431"/>
      <c r="P236" s="432"/>
      <c r="Q236" s="428">
        <v>0</v>
      </c>
      <c r="R236" s="429"/>
      <c r="S236" s="430"/>
      <c r="T236" s="431"/>
      <c r="U236" s="432"/>
      <c r="V236" s="428">
        <v>0</v>
      </c>
      <c r="W236" s="429"/>
      <c r="X236" s="430"/>
      <c r="Y236" s="431"/>
      <c r="Z236" s="432"/>
      <c r="AA236" s="428">
        <v>0</v>
      </c>
      <c r="AB236" s="429"/>
      <c r="AC236" s="430"/>
      <c r="AD236" s="431"/>
      <c r="AE236" s="432"/>
      <c r="AF236" s="428">
        <v>0</v>
      </c>
      <c r="AG236" s="429"/>
      <c r="AH236" s="430"/>
      <c r="AI236" s="431"/>
      <c r="AJ236" s="432"/>
      <c r="AK236" s="428">
        <v>0</v>
      </c>
      <c r="AL236" s="429"/>
      <c r="AM236" s="430"/>
      <c r="AN236" s="431"/>
      <c r="AO236" s="432"/>
      <c r="AP236" s="428">
        <v>0</v>
      </c>
      <c r="AQ236" s="429"/>
      <c r="AR236" s="430"/>
      <c r="AS236" s="431"/>
      <c r="AT236" s="432"/>
      <c r="AU236" s="428">
        <v>0</v>
      </c>
      <c r="AV236" s="429"/>
      <c r="AW236" s="430"/>
      <c r="AX236" s="431"/>
      <c r="AY236" s="432"/>
      <c r="AZ236" s="428">
        <v>0</v>
      </c>
      <c r="BA236" s="429"/>
      <c r="BB236" s="430"/>
      <c r="BC236" s="431"/>
      <c r="BD236" s="432"/>
      <c r="BE236" s="428">
        <v>0</v>
      </c>
      <c r="BF236" s="429"/>
      <c r="BG236" s="430"/>
      <c r="BH236" s="431"/>
      <c r="BI236" s="432"/>
      <c r="BJ236" s="428">
        <v>0</v>
      </c>
      <c r="BK236" s="429"/>
      <c r="BL236" s="430"/>
      <c r="BM236" s="431"/>
      <c r="BN236" s="432"/>
      <c r="BO236" s="428">
        <v>0</v>
      </c>
      <c r="BP236" s="429"/>
      <c r="BQ236" s="430"/>
      <c r="BR236" s="431"/>
      <c r="BS236" s="432"/>
      <c r="BT236" s="428">
        <f>SUM(L236:BO236)</f>
        <v>0</v>
      </c>
      <c r="BU236" s="429"/>
      <c r="BV236" s="430"/>
      <c r="BW236" s="8"/>
      <c r="BX236" s="9"/>
      <c r="BY236" s="9"/>
    </row>
    <row r="237" spans="4:77" hidden="1" x14ac:dyDescent="0.35">
      <c r="D237" s="8" t="s">
        <v>428</v>
      </c>
      <c r="E237" s="357"/>
      <c r="F237" s="357"/>
      <c r="G237" s="430">
        <v>0</v>
      </c>
      <c r="H237" s="434"/>
      <c r="I237" s="430"/>
      <c r="J237" s="431"/>
      <c r="K237" s="431"/>
      <c r="L237" s="430">
        <v>0</v>
      </c>
      <c r="M237" s="434"/>
      <c r="N237" s="430"/>
      <c r="O237" s="431"/>
      <c r="P237" s="431"/>
      <c r="Q237" s="430">
        <v>0</v>
      </c>
      <c r="R237" s="434"/>
      <c r="S237" s="430"/>
      <c r="T237" s="431"/>
      <c r="U237" s="431"/>
      <c r="V237" s="430">
        <v>0</v>
      </c>
      <c r="W237" s="434"/>
      <c r="X237" s="430"/>
      <c r="Y237" s="431"/>
      <c r="Z237" s="431"/>
      <c r="AA237" s="430">
        <v>0</v>
      </c>
      <c r="AB237" s="434"/>
      <c r="AC237" s="430"/>
      <c r="AD237" s="431"/>
      <c r="AE237" s="431"/>
      <c r="AF237" s="430">
        <v>0</v>
      </c>
      <c r="AG237" s="434"/>
      <c r="AH237" s="430"/>
      <c r="AI237" s="431"/>
      <c r="AJ237" s="431"/>
      <c r="AK237" s="430">
        <v>0</v>
      </c>
      <c r="AL237" s="434"/>
      <c r="AM237" s="430"/>
      <c r="AN237" s="431"/>
      <c r="AO237" s="431"/>
      <c r="AP237" s="430">
        <v>0</v>
      </c>
      <c r="AQ237" s="434"/>
      <c r="AR237" s="430"/>
      <c r="AS237" s="431"/>
      <c r="AT237" s="431"/>
      <c r="AU237" s="430">
        <v>0</v>
      </c>
      <c r="AV237" s="434"/>
      <c r="AW237" s="430"/>
      <c r="AX237" s="431"/>
      <c r="AY237" s="431"/>
      <c r="AZ237" s="430">
        <v>0</v>
      </c>
      <c r="BA237" s="434"/>
      <c r="BB237" s="430"/>
      <c r="BC237" s="431"/>
      <c r="BD237" s="431"/>
      <c r="BE237" s="430">
        <v>0</v>
      </c>
      <c r="BF237" s="434"/>
      <c r="BG237" s="430"/>
      <c r="BH237" s="431"/>
      <c r="BI237" s="431"/>
      <c r="BJ237" s="430">
        <v>0</v>
      </c>
      <c r="BK237" s="434"/>
      <c r="BL237" s="430"/>
      <c r="BM237" s="431"/>
      <c r="BN237" s="431"/>
      <c r="BO237" s="430">
        <v>0</v>
      </c>
      <c r="BP237" s="434"/>
      <c r="BQ237" s="430"/>
      <c r="BR237" s="431"/>
      <c r="BS237" s="431"/>
      <c r="BT237" s="430">
        <f>SUM(L237:BO237)</f>
        <v>0</v>
      </c>
      <c r="BU237" s="434"/>
      <c r="BV237" s="430"/>
      <c r="BW237" s="8"/>
      <c r="BX237" s="9"/>
      <c r="BY237" s="9"/>
    </row>
    <row r="238" spans="4:77" hidden="1" x14ac:dyDescent="0.35">
      <c r="D238" s="8" t="s">
        <v>429</v>
      </c>
      <c r="E238" s="357"/>
      <c r="F238" s="375"/>
      <c r="G238" s="442">
        <v>0</v>
      </c>
      <c r="H238" s="443"/>
      <c r="I238" s="430"/>
      <c r="J238" s="431"/>
      <c r="K238" s="444"/>
      <c r="L238" s="442">
        <v>0</v>
      </c>
      <c r="M238" s="443"/>
      <c r="N238" s="430"/>
      <c r="O238" s="431"/>
      <c r="P238" s="444"/>
      <c r="Q238" s="442">
        <v>0</v>
      </c>
      <c r="R238" s="443"/>
      <c r="S238" s="430"/>
      <c r="T238" s="431"/>
      <c r="U238" s="444"/>
      <c r="V238" s="442">
        <v>0</v>
      </c>
      <c r="W238" s="443"/>
      <c r="X238" s="430"/>
      <c r="Y238" s="431"/>
      <c r="Z238" s="444"/>
      <c r="AA238" s="442">
        <v>0</v>
      </c>
      <c r="AB238" s="443"/>
      <c r="AC238" s="430"/>
      <c r="AD238" s="431"/>
      <c r="AE238" s="444"/>
      <c r="AF238" s="442">
        <v>0</v>
      </c>
      <c r="AG238" s="443"/>
      <c r="AH238" s="430"/>
      <c r="AI238" s="431"/>
      <c r="AJ238" s="444"/>
      <c r="AK238" s="442">
        <v>0</v>
      </c>
      <c r="AL238" s="443"/>
      <c r="AM238" s="430"/>
      <c r="AN238" s="431"/>
      <c r="AO238" s="444"/>
      <c r="AP238" s="442">
        <v>0</v>
      </c>
      <c r="AQ238" s="443"/>
      <c r="AR238" s="430"/>
      <c r="AS238" s="431"/>
      <c r="AT238" s="444"/>
      <c r="AU238" s="442">
        <v>0</v>
      </c>
      <c r="AV238" s="443"/>
      <c r="AW238" s="430"/>
      <c r="AX238" s="431"/>
      <c r="AY238" s="444"/>
      <c r="AZ238" s="442">
        <v>0</v>
      </c>
      <c r="BA238" s="443"/>
      <c r="BB238" s="430"/>
      <c r="BC238" s="431"/>
      <c r="BD238" s="444"/>
      <c r="BE238" s="442">
        <v>0</v>
      </c>
      <c r="BF238" s="443"/>
      <c r="BG238" s="430"/>
      <c r="BH238" s="431"/>
      <c r="BI238" s="444"/>
      <c r="BJ238" s="442">
        <v>0</v>
      </c>
      <c r="BK238" s="443"/>
      <c r="BL238" s="430"/>
      <c r="BM238" s="431"/>
      <c r="BN238" s="444"/>
      <c r="BO238" s="442">
        <v>0</v>
      </c>
      <c r="BP238" s="443"/>
      <c r="BQ238" s="430"/>
      <c r="BR238" s="431"/>
      <c r="BS238" s="444"/>
      <c r="BT238" s="442">
        <f>SUM(L238:BO238)</f>
        <v>0</v>
      </c>
      <c r="BU238" s="443"/>
      <c r="BV238" s="430"/>
      <c r="BW238" s="8"/>
      <c r="BX238" s="9"/>
      <c r="BY238" s="9"/>
    </row>
    <row r="239" spans="4:77" hidden="1" x14ac:dyDescent="0.35">
      <c r="D239" s="8"/>
      <c r="E239" s="357"/>
      <c r="G239" s="430"/>
      <c r="H239" s="430"/>
      <c r="I239" s="430"/>
      <c r="J239" s="431"/>
      <c r="K239" s="430"/>
      <c r="L239" s="430"/>
      <c r="M239" s="430"/>
      <c r="N239" s="430"/>
      <c r="O239" s="431"/>
      <c r="P239" s="430"/>
      <c r="Q239" s="430"/>
      <c r="R239" s="430"/>
      <c r="S239" s="430"/>
      <c r="T239" s="431"/>
      <c r="U239" s="430"/>
      <c r="V239" s="430"/>
      <c r="W239" s="430"/>
      <c r="X239" s="430"/>
      <c r="Y239" s="431"/>
      <c r="Z239" s="430"/>
      <c r="AA239" s="430"/>
      <c r="AB239" s="430"/>
      <c r="AC239" s="430"/>
      <c r="AD239" s="431"/>
      <c r="AE239" s="430"/>
      <c r="AF239" s="430"/>
      <c r="AG239" s="430"/>
      <c r="AH239" s="430"/>
      <c r="AI239" s="431"/>
      <c r="AJ239" s="430"/>
      <c r="AK239" s="430"/>
      <c r="AL239" s="430"/>
      <c r="AM239" s="430"/>
      <c r="AN239" s="431"/>
      <c r="AO239" s="430"/>
      <c r="AP239" s="430"/>
      <c r="AQ239" s="430"/>
      <c r="AR239" s="430"/>
      <c r="AS239" s="431"/>
      <c r="AT239" s="430"/>
      <c r="AU239" s="430"/>
      <c r="AV239" s="430"/>
      <c r="AW239" s="430"/>
      <c r="AX239" s="431"/>
      <c r="AY239" s="430"/>
      <c r="AZ239" s="430"/>
      <c r="BA239" s="430"/>
      <c r="BB239" s="430"/>
      <c r="BC239" s="431"/>
      <c r="BD239" s="430"/>
      <c r="BE239" s="430"/>
      <c r="BF239" s="430"/>
      <c r="BG239" s="430"/>
      <c r="BH239" s="431"/>
      <c r="BI239" s="430"/>
      <c r="BJ239" s="430"/>
      <c r="BK239" s="430"/>
      <c r="BL239" s="430"/>
      <c r="BM239" s="431"/>
      <c r="BN239" s="430"/>
      <c r="BO239" s="430"/>
      <c r="BP239" s="430"/>
      <c r="BQ239" s="430"/>
      <c r="BR239" s="431"/>
      <c r="BS239" s="430"/>
      <c r="BT239" s="430"/>
      <c r="BU239" s="430"/>
      <c r="BV239" s="430"/>
      <c r="BW239" s="8"/>
      <c r="BX239" s="9"/>
      <c r="BY239" s="9"/>
    </row>
    <row r="240" spans="4:77" hidden="1" x14ac:dyDescent="0.35">
      <c r="D240" s="8" t="s">
        <v>433</v>
      </c>
      <c r="E240" s="357"/>
      <c r="G240" s="430">
        <f>SUM(G241:G243)</f>
        <v>0</v>
      </c>
      <c r="H240" s="430"/>
      <c r="I240" s="430"/>
      <c r="J240" s="431"/>
      <c r="K240" s="430"/>
      <c r="L240" s="430">
        <f>SUM(L241:L243)</f>
        <v>0</v>
      </c>
      <c r="M240" s="430"/>
      <c r="N240" s="430"/>
      <c r="O240" s="431"/>
      <c r="P240" s="430"/>
      <c r="Q240" s="430">
        <f>SUM(Q241:Q243)</f>
        <v>0</v>
      </c>
      <c r="R240" s="430"/>
      <c r="S240" s="430"/>
      <c r="T240" s="431"/>
      <c r="U240" s="430"/>
      <c r="V240" s="430">
        <f>SUM(V241:V243)</f>
        <v>0</v>
      </c>
      <c r="W240" s="430"/>
      <c r="X240" s="430"/>
      <c r="Y240" s="431"/>
      <c r="Z240" s="430"/>
      <c r="AA240" s="430">
        <f>SUM(AA241:AA243)</f>
        <v>0</v>
      </c>
      <c r="AB240" s="430"/>
      <c r="AC240" s="430"/>
      <c r="AD240" s="431"/>
      <c r="AE240" s="430"/>
      <c r="AF240" s="430">
        <f>SUM(AF241:AF243)</f>
        <v>0</v>
      </c>
      <c r="AG240" s="430"/>
      <c r="AH240" s="430"/>
      <c r="AI240" s="431"/>
      <c r="AJ240" s="430"/>
      <c r="AK240" s="430">
        <f>SUM(AK241:AK243)</f>
        <v>0</v>
      </c>
      <c r="AL240" s="430"/>
      <c r="AM240" s="430"/>
      <c r="AN240" s="431"/>
      <c r="AO240" s="430"/>
      <c r="AP240" s="430">
        <f>SUM(AP241:AP243)</f>
        <v>0</v>
      </c>
      <c r="AQ240" s="430"/>
      <c r="AR240" s="430"/>
      <c r="AS240" s="431"/>
      <c r="AT240" s="430"/>
      <c r="AU240" s="430">
        <f>SUM(AU241:AU243)</f>
        <v>0</v>
      </c>
      <c r="AV240" s="430"/>
      <c r="AW240" s="430"/>
      <c r="AX240" s="431"/>
      <c r="AY240" s="430"/>
      <c r="AZ240" s="430">
        <f>SUM(AZ241:AZ243)</f>
        <v>0</v>
      </c>
      <c r="BA240" s="430"/>
      <c r="BB240" s="430"/>
      <c r="BC240" s="431"/>
      <c r="BD240" s="430"/>
      <c r="BE240" s="430">
        <f>SUM(BE241:BE243)</f>
        <v>0</v>
      </c>
      <c r="BF240" s="430"/>
      <c r="BG240" s="430"/>
      <c r="BH240" s="431"/>
      <c r="BI240" s="430"/>
      <c r="BJ240" s="430">
        <f>SUM(BJ241:BJ243)</f>
        <v>0</v>
      </c>
      <c r="BK240" s="430"/>
      <c r="BL240" s="430"/>
      <c r="BM240" s="431"/>
      <c r="BN240" s="430"/>
      <c r="BO240" s="430">
        <f>SUM(BO241:BO243)</f>
        <v>0</v>
      </c>
      <c r="BP240" s="430"/>
      <c r="BQ240" s="430"/>
      <c r="BR240" s="431"/>
      <c r="BS240" s="430"/>
      <c r="BT240" s="430">
        <f>SUM(BT241:BT243)</f>
        <v>0</v>
      </c>
      <c r="BU240" s="430"/>
      <c r="BV240" s="430"/>
      <c r="BW240" s="8"/>
      <c r="BX240" s="9"/>
      <c r="BY240" s="9"/>
    </row>
    <row r="241" spans="4:77" hidden="1" x14ac:dyDescent="0.35">
      <c r="D241" s="8" t="s">
        <v>328</v>
      </c>
      <c r="E241" s="357"/>
      <c r="F241" s="362"/>
      <c r="G241" s="428">
        <v>0</v>
      </c>
      <c r="H241" s="429"/>
      <c r="I241" s="430"/>
      <c r="J241" s="431"/>
      <c r="K241" s="432"/>
      <c r="L241" s="428">
        <v>0</v>
      </c>
      <c r="M241" s="429"/>
      <c r="N241" s="430"/>
      <c r="O241" s="431"/>
      <c r="P241" s="432"/>
      <c r="Q241" s="428">
        <v>0</v>
      </c>
      <c r="R241" s="429"/>
      <c r="S241" s="430"/>
      <c r="T241" s="431"/>
      <c r="U241" s="432"/>
      <c r="V241" s="428">
        <v>0</v>
      </c>
      <c r="W241" s="429"/>
      <c r="X241" s="430"/>
      <c r="Y241" s="431"/>
      <c r="Z241" s="432"/>
      <c r="AA241" s="428">
        <v>0</v>
      </c>
      <c r="AB241" s="429"/>
      <c r="AC241" s="430"/>
      <c r="AD241" s="431"/>
      <c r="AE241" s="432"/>
      <c r="AF241" s="428">
        <v>0</v>
      </c>
      <c r="AG241" s="429"/>
      <c r="AH241" s="430"/>
      <c r="AI241" s="431"/>
      <c r="AJ241" s="432"/>
      <c r="AK241" s="428">
        <v>0</v>
      </c>
      <c r="AL241" s="429"/>
      <c r="AM241" s="430"/>
      <c r="AN241" s="431"/>
      <c r="AO241" s="432"/>
      <c r="AP241" s="428">
        <v>0</v>
      </c>
      <c r="AQ241" s="429"/>
      <c r="AR241" s="430"/>
      <c r="AS241" s="431"/>
      <c r="AT241" s="432"/>
      <c r="AU241" s="428">
        <v>0</v>
      </c>
      <c r="AV241" s="429"/>
      <c r="AW241" s="430"/>
      <c r="AX241" s="431"/>
      <c r="AY241" s="432"/>
      <c r="AZ241" s="428">
        <v>0</v>
      </c>
      <c r="BA241" s="429"/>
      <c r="BB241" s="430"/>
      <c r="BC241" s="431"/>
      <c r="BD241" s="432"/>
      <c r="BE241" s="428">
        <v>0</v>
      </c>
      <c r="BF241" s="429"/>
      <c r="BG241" s="430"/>
      <c r="BH241" s="431"/>
      <c r="BI241" s="432"/>
      <c r="BJ241" s="428">
        <v>0</v>
      </c>
      <c r="BK241" s="429"/>
      <c r="BL241" s="430"/>
      <c r="BM241" s="431"/>
      <c r="BN241" s="432"/>
      <c r="BO241" s="428">
        <v>0</v>
      </c>
      <c r="BP241" s="429"/>
      <c r="BQ241" s="430"/>
      <c r="BR241" s="431"/>
      <c r="BS241" s="432"/>
      <c r="BT241" s="428">
        <f>SUM(L241:BO241)</f>
        <v>0</v>
      </c>
      <c r="BU241" s="429"/>
      <c r="BV241" s="430"/>
      <c r="BW241" s="8"/>
      <c r="BX241" s="9"/>
      <c r="BY241" s="9"/>
    </row>
    <row r="242" spans="4:77" hidden="1" x14ac:dyDescent="0.35">
      <c r="D242" s="8" t="s">
        <v>428</v>
      </c>
      <c r="E242" s="357"/>
      <c r="F242" s="357"/>
      <c r="G242" s="430">
        <v>0</v>
      </c>
      <c r="H242" s="434"/>
      <c r="I242" s="430"/>
      <c r="J242" s="431"/>
      <c r="K242" s="431"/>
      <c r="L242" s="430">
        <v>0</v>
      </c>
      <c r="M242" s="434"/>
      <c r="N242" s="430"/>
      <c r="O242" s="431"/>
      <c r="P242" s="431"/>
      <c r="Q242" s="430">
        <v>0</v>
      </c>
      <c r="R242" s="434"/>
      <c r="S242" s="430"/>
      <c r="T242" s="431"/>
      <c r="U242" s="431"/>
      <c r="V242" s="430">
        <v>0</v>
      </c>
      <c r="W242" s="434"/>
      <c r="X242" s="430"/>
      <c r="Y242" s="431"/>
      <c r="Z242" s="431"/>
      <c r="AA242" s="430">
        <v>0</v>
      </c>
      <c r="AB242" s="434"/>
      <c r="AC242" s="430"/>
      <c r="AD242" s="431"/>
      <c r="AE242" s="431"/>
      <c r="AF242" s="430">
        <v>0</v>
      </c>
      <c r="AG242" s="434"/>
      <c r="AH242" s="430"/>
      <c r="AI242" s="431"/>
      <c r="AJ242" s="431"/>
      <c r="AK242" s="430">
        <v>0</v>
      </c>
      <c r="AL242" s="434"/>
      <c r="AM242" s="430"/>
      <c r="AN242" s="431"/>
      <c r="AO242" s="431"/>
      <c r="AP242" s="430">
        <v>0</v>
      </c>
      <c r="AQ242" s="434"/>
      <c r="AR242" s="430"/>
      <c r="AS242" s="431"/>
      <c r="AT242" s="431"/>
      <c r="AU242" s="430">
        <v>0</v>
      </c>
      <c r="AV242" s="434"/>
      <c r="AW242" s="430"/>
      <c r="AX242" s="431"/>
      <c r="AY242" s="431"/>
      <c r="AZ242" s="430">
        <v>0</v>
      </c>
      <c r="BA242" s="434"/>
      <c r="BB242" s="430"/>
      <c r="BC242" s="431"/>
      <c r="BD242" s="431"/>
      <c r="BE242" s="430">
        <v>0</v>
      </c>
      <c r="BF242" s="434"/>
      <c r="BG242" s="430"/>
      <c r="BH242" s="431"/>
      <c r="BI242" s="431"/>
      <c r="BJ242" s="430">
        <v>0</v>
      </c>
      <c r="BK242" s="434"/>
      <c r="BL242" s="430"/>
      <c r="BM242" s="431"/>
      <c r="BN242" s="431"/>
      <c r="BO242" s="430">
        <v>0</v>
      </c>
      <c r="BP242" s="434"/>
      <c r="BQ242" s="430"/>
      <c r="BR242" s="431"/>
      <c r="BS242" s="431"/>
      <c r="BT242" s="430">
        <f>SUM(L242:BO242)</f>
        <v>0</v>
      </c>
      <c r="BU242" s="434"/>
      <c r="BV242" s="430"/>
      <c r="BW242" s="8"/>
      <c r="BX242" s="9"/>
      <c r="BY242" s="9"/>
    </row>
    <row r="243" spans="4:77" hidden="1" x14ac:dyDescent="0.35">
      <c r="D243" s="8" t="s">
        <v>429</v>
      </c>
      <c r="E243" s="357"/>
      <c r="F243" s="375"/>
      <c r="G243" s="442">
        <v>0</v>
      </c>
      <c r="H243" s="443"/>
      <c r="I243" s="430"/>
      <c r="J243" s="431"/>
      <c r="K243" s="444"/>
      <c r="L243" s="442">
        <v>0</v>
      </c>
      <c r="M243" s="443"/>
      <c r="N243" s="430"/>
      <c r="O243" s="431"/>
      <c r="P243" s="444"/>
      <c r="Q243" s="442">
        <v>0</v>
      </c>
      <c r="R243" s="443"/>
      <c r="S243" s="430"/>
      <c r="T243" s="431"/>
      <c r="U243" s="444"/>
      <c r="V243" s="442">
        <v>0</v>
      </c>
      <c r="W243" s="443"/>
      <c r="X243" s="430"/>
      <c r="Y243" s="431"/>
      <c r="Z243" s="444"/>
      <c r="AA243" s="442">
        <v>0</v>
      </c>
      <c r="AB243" s="443"/>
      <c r="AC243" s="430"/>
      <c r="AD243" s="431"/>
      <c r="AE243" s="444"/>
      <c r="AF243" s="442">
        <v>0</v>
      </c>
      <c r="AG243" s="443"/>
      <c r="AH243" s="430"/>
      <c r="AI243" s="431"/>
      <c r="AJ243" s="444"/>
      <c r="AK243" s="442">
        <v>0</v>
      </c>
      <c r="AL243" s="443"/>
      <c r="AM243" s="430"/>
      <c r="AN243" s="431"/>
      <c r="AO243" s="444"/>
      <c r="AP243" s="442">
        <v>0</v>
      </c>
      <c r="AQ243" s="443"/>
      <c r="AR243" s="430"/>
      <c r="AS243" s="431"/>
      <c r="AT243" s="444"/>
      <c r="AU243" s="442">
        <v>0</v>
      </c>
      <c r="AV243" s="443"/>
      <c r="AW243" s="430"/>
      <c r="AX243" s="431"/>
      <c r="AY243" s="444"/>
      <c r="AZ243" s="442">
        <v>0</v>
      </c>
      <c r="BA243" s="443"/>
      <c r="BB243" s="430"/>
      <c r="BC243" s="431"/>
      <c r="BD243" s="444"/>
      <c r="BE243" s="442">
        <v>0</v>
      </c>
      <c r="BF243" s="443"/>
      <c r="BG243" s="430"/>
      <c r="BH243" s="431"/>
      <c r="BI243" s="444"/>
      <c r="BJ243" s="442">
        <v>0</v>
      </c>
      <c r="BK243" s="443"/>
      <c r="BL243" s="430"/>
      <c r="BM243" s="431"/>
      <c r="BN243" s="444"/>
      <c r="BO243" s="442">
        <v>0</v>
      </c>
      <c r="BP243" s="443"/>
      <c r="BQ243" s="430"/>
      <c r="BR243" s="431"/>
      <c r="BS243" s="444"/>
      <c r="BT243" s="442">
        <f>SUM(L243:BO243)</f>
        <v>0</v>
      </c>
      <c r="BU243" s="443"/>
      <c r="BV243" s="430"/>
      <c r="BW243" s="8"/>
      <c r="BX243" s="9"/>
      <c r="BY243" s="9"/>
    </row>
    <row r="244" spans="4:77" hidden="1" x14ac:dyDescent="0.35">
      <c r="D244" s="8"/>
      <c r="E244" s="357"/>
      <c r="G244" s="430"/>
      <c r="H244" s="430"/>
      <c r="I244" s="430"/>
      <c r="J244" s="431"/>
      <c r="K244" s="430"/>
      <c r="L244" s="430"/>
      <c r="M244" s="430"/>
      <c r="N244" s="430"/>
      <c r="O244" s="431"/>
      <c r="P244" s="430"/>
      <c r="Q244" s="430"/>
      <c r="R244" s="430"/>
      <c r="S244" s="430"/>
      <c r="T244" s="431"/>
      <c r="U244" s="430"/>
      <c r="V244" s="430"/>
      <c r="W244" s="430"/>
      <c r="X244" s="430"/>
      <c r="Y244" s="431"/>
      <c r="Z244" s="430"/>
      <c r="AA244" s="430"/>
      <c r="AB244" s="430"/>
      <c r="AC244" s="430"/>
      <c r="AD244" s="431"/>
      <c r="AE244" s="430"/>
      <c r="AF244" s="430"/>
      <c r="AG244" s="430"/>
      <c r="AH244" s="430"/>
      <c r="AI244" s="431"/>
      <c r="AJ244" s="430"/>
      <c r="AK244" s="430"/>
      <c r="AL244" s="430"/>
      <c r="AM244" s="430"/>
      <c r="AN244" s="431"/>
      <c r="AO244" s="430"/>
      <c r="AP244" s="430"/>
      <c r="AQ244" s="430"/>
      <c r="AR244" s="430"/>
      <c r="AS244" s="431"/>
      <c r="AT244" s="430"/>
      <c r="AU244" s="430"/>
      <c r="AV244" s="430"/>
      <c r="AW244" s="430"/>
      <c r="AX244" s="431"/>
      <c r="AY244" s="430"/>
      <c r="AZ244" s="430"/>
      <c r="BA244" s="430"/>
      <c r="BB244" s="430"/>
      <c r="BC244" s="431"/>
      <c r="BD244" s="430"/>
      <c r="BE244" s="430"/>
      <c r="BF244" s="430"/>
      <c r="BG244" s="430"/>
      <c r="BH244" s="431"/>
      <c r="BI244" s="430"/>
      <c r="BJ244" s="430"/>
      <c r="BK244" s="430"/>
      <c r="BL244" s="430"/>
      <c r="BM244" s="431"/>
      <c r="BN244" s="430"/>
      <c r="BO244" s="430"/>
      <c r="BP244" s="430"/>
      <c r="BQ244" s="430"/>
      <c r="BR244" s="431"/>
      <c r="BS244" s="430"/>
      <c r="BT244" s="430"/>
      <c r="BU244" s="430"/>
      <c r="BV244" s="430"/>
      <c r="BW244" s="8"/>
      <c r="BX244" s="9"/>
      <c r="BY244" s="9"/>
    </row>
    <row r="245" spans="4:77" hidden="1" x14ac:dyDescent="0.35">
      <c r="D245" s="8" t="s">
        <v>434</v>
      </c>
      <c r="E245" s="357"/>
      <c r="G245" s="430">
        <f>SUM(G246:G248)</f>
        <v>0</v>
      </c>
      <c r="H245" s="430"/>
      <c r="I245" s="430"/>
      <c r="J245" s="431"/>
      <c r="K245" s="430"/>
      <c r="L245" s="430">
        <f>SUM(L246:L248)</f>
        <v>0</v>
      </c>
      <c r="M245" s="430"/>
      <c r="N245" s="430"/>
      <c r="O245" s="431"/>
      <c r="P245" s="430"/>
      <c r="Q245" s="430">
        <f>SUM(Q246:Q248)</f>
        <v>0</v>
      </c>
      <c r="R245" s="430"/>
      <c r="S245" s="430"/>
      <c r="T245" s="431"/>
      <c r="U245" s="430"/>
      <c r="V245" s="430">
        <f>SUM(V246:V248)</f>
        <v>0</v>
      </c>
      <c r="W245" s="430"/>
      <c r="X245" s="430"/>
      <c r="Y245" s="431"/>
      <c r="Z245" s="430"/>
      <c r="AA245" s="430">
        <f>SUM(AA246:AA248)</f>
        <v>0</v>
      </c>
      <c r="AB245" s="430"/>
      <c r="AC245" s="430"/>
      <c r="AD245" s="431"/>
      <c r="AE245" s="430"/>
      <c r="AF245" s="430">
        <f>SUM(AF246:AF248)</f>
        <v>0</v>
      </c>
      <c r="AG245" s="430"/>
      <c r="AH245" s="430"/>
      <c r="AI245" s="431"/>
      <c r="AJ245" s="430"/>
      <c r="AK245" s="430">
        <f>SUM(AK246:AK248)</f>
        <v>0</v>
      </c>
      <c r="AL245" s="430"/>
      <c r="AM245" s="430"/>
      <c r="AN245" s="431"/>
      <c r="AO245" s="430"/>
      <c r="AP245" s="430">
        <f>SUM(AP246:AP248)</f>
        <v>0</v>
      </c>
      <c r="AQ245" s="430"/>
      <c r="AR245" s="430"/>
      <c r="AS245" s="431"/>
      <c r="AT245" s="430"/>
      <c r="AU245" s="430">
        <f>SUM(AU246:AU248)</f>
        <v>0</v>
      </c>
      <c r="AV245" s="430"/>
      <c r="AW245" s="430"/>
      <c r="AX245" s="431"/>
      <c r="AY245" s="430"/>
      <c r="AZ245" s="430">
        <f>SUM(AZ246:AZ248)</f>
        <v>0</v>
      </c>
      <c r="BA245" s="430"/>
      <c r="BB245" s="430"/>
      <c r="BC245" s="431"/>
      <c r="BD245" s="430"/>
      <c r="BE245" s="430">
        <f>SUM(BE246:BE248)</f>
        <v>0</v>
      </c>
      <c r="BF245" s="430"/>
      <c r="BG245" s="430"/>
      <c r="BH245" s="431"/>
      <c r="BI245" s="430"/>
      <c r="BJ245" s="430">
        <f>SUM(BJ246:BJ248)</f>
        <v>0</v>
      </c>
      <c r="BK245" s="430"/>
      <c r="BL245" s="430"/>
      <c r="BM245" s="431"/>
      <c r="BN245" s="430"/>
      <c r="BO245" s="430">
        <f>SUM(BO246:BO248)</f>
        <v>0</v>
      </c>
      <c r="BP245" s="430"/>
      <c r="BQ245" s="430"/>
      <c r="BR245" s="431"/>
      <c r="BS245" s="430"/>
      <c r="BT245" s="430">
        <f>SUM(BT246:BT248)</f>
        <v>0</v>
      </c>
      <c r="BU245" s="430"/>
      <c r="BV245" s="430"/>
      <c r="BW245" s="8"/>
      <c r="BX245" s="9"/>
      <c r="BY245" s="9"/>
    </row>
    <row r="246" spans="4:77" hidden="1" x14ac:dyDescent="0.35">
      <c r="D246" s="8" t="s">
        <v>328</v>
      </c>
      <c r="E246" s="357"/>
      <c r="F246" s="362"/>
      <c r="G246" s="428">
        <v>0</v>
      </c>
      <c r="H246" s="429"/>
      <c r="I246" s="430"/>
      <c r="J246" s="431"/>
      <c r="K246" s="432"/>
      <c r="L246" s="428">
        <v>0</v>
      </c>
      <c r="M246" s="429"/>
      <c r="N246" s="430"/>
      <c r="O246" s="431"/>
      <c r="P246" s="432"/>
      <c r="Q246" s="428">
        <v>0</v>
      </c>
      <c r="R246" s="429"/>
      <c r="S246" s="430"/>
      <c r="T246" s="431"/>
      <c r="U246" s="432"/>
      <c r="V246" s="428">
        <v>0</v>
      </c>
      <c r="W246" s="429"/>
      <c r="X246" s="430"/>
      <c r="Y246" s="431"/>
      <c r="Z246" s="432"/>
      <c r="AA246" s="428">
        <v>0</v>
      </c>
      <c r="AB246" s="429"/>
      <c r="AC246" s="430"/>
      <c r="AD246" s="431"/>
      <c r="AE246" s="432"/>
      <c r="AF246" s="428">
        <v>0</v>
      </c>
      <c r="AG246" s="429"/>
      <c r="AH246" s="430"/>
      <c r="AI246" s="431"/>
      <c r="AJ246" s="432"/>
      <c r="AK246" s="428">
        <v>0</v>
      </c>
      <c r="AL246" s="429"/>
      <c r="AM246" s="430"/>
      <c r="AN246" s="431"/>
      <c r="AO246" s="432"/>
      <c r="AP246" s="428">
        <v>0</v>
      </c>
      <c r="AQ246" s="429"/>
      <c r="AR246" s="430"/>
      <c r="AS246" s="431"/>
      <c r="AT246" s="432"/>
      <c r="AU246" s="428">
        <v>0</v>
      </c>
      <c r="AV246" s="429"/>
      <c r="AW246" s="430"/>
      <c r="AX246" s="431"/>
      <c r="AY246" s="432"/>
      <c r="AZ246" s="428">
        <v>0</v>
      </c>
      <c r="BA246" s="429"/>
      <c r="BB246" s="430"/>
      <c r="BC246" s="431"/>
      <c r="BD246" s="432"/>
      <c r="BE246" s="428">
        <v>0</v>
      </c>
      <c r="BF246" s="429"/>
      <c r="BG246" s="430"/>
      <c r="BH246" s="431"/>
      <c r="BI246" s="432"/>
      <c r="BJ246" s="428">
        <v>0</v>
      </c>
      <c r="BK246" s="429"/>
      <c r="BL246" s="430"/>
      <c r="BM246" s="431"/>
      <c r="BN246" s="432"/>
      <c r="BO246" s="428">
        <v>0</v>
      </c>
      <c r="BP246" s="429"/>
      <c r="BQ246" s="430"/>
      <c r="BR246" s="431"/>
      <c r="BS246" s="432"/>
      <c r="BT246" s="428">
        <f>SUM(L246:BO246)</f>
        <v>0</v>
      </c>
      <c r="BU246" s="429"/>
      <c r="BV246" s="430"/>
      <c r="BW246" s="8"/>
      <c r="BX246" s="9"/>
      <c r="BY246" s="9"/>
    </row>
    <row r="247" spans="4:77" hidden="1" x14ac:dyDescent="0.35">
      <c r="D247" s="8" t="s">
        <v>428</v>
      </c>
      <c r="E247" s="357"/>
      <c r="F247" s="357"/>
      <c r="G247" s="430">
        <v>0</v>
      </c>
      <c r="H247" s="434"/>
      <c r="I247" s="430"/>
      <c r="J247" s="431"/>
      <c r="K247" s="431"/>
      <c r="L247" s="430">
        <v>0</v>
      </c>
      <c r="M247" s="434"/>
      <c r="N247" s="430"/>
      <c r="O247" s="431"/>
      <c r="P247" s="431"/>
      <c r="Q247" s="430">
        <v>0</v>
      </c>
      <c r="R247" s="434"/>
      <c r="S247" s="430"/>
      <c r="T247" s="431"/>
      <c r="U247" s="431"/>
      <c r="V247" s="430">
        <v>0</v>
      </c>
      <c r="W247" s="434"/>
      <c r="X247" s="430"/>
      <c r="Y247" s="431"/>
      <c r="Z247" s="431"/>
      <c r="AA247" s="430">
        <v>0</v>
      </c>
      <c r="AB247" s="434"/>
      <c r="AC247" s="430"/>
      <c r="AD247" s="431"/>
      <c r="AE247" s="431"/>
      <c r="AF247" s="430">
        <v>0</v>
      </c>
      <c r="AG247" s="434"/>
      <c r="AH247" s="430"/>
      <c r="AI247" s="431"/>
      <c r="AJ247" s="431"/>
      <c r="AK247" s="430">
        <v>0</v>
      </c>
      <c r="AL247" s="434"/>
      <c r="AM247" s="430"/>
      <c r="AN247" s="431"/>
      <c r="AO247" s="431"/>
      <c r="AP247" s="430">
        <v>0</v>
      </c>
      <c r="AQ247" s="434"/>
      <c r="AR247" s="430"/>
      <c r="AS247" s="431"/>
      <c r="AT247" s="431"/>
      <c r="AU247" s="430">
        <v>0</v>
      </c>
      <c r="AV247" s="434"/>
      <c r="AW247" s="430"/>
      <c r="AX247" s="431"/>
      <c r="AY247" s="431"/>
      <c r="AZ247" s="430">
        <v>0</v>
      </c>
      <c r="BA247" s="434"/>
      <c r="BB247" s="430"/>
      <c r="BC247" s="431"/>
      <c r="BD247" s="431"/>
      <c r="BE247" s="430">
        <v>0</v>
      </c>
      <c r="BF247" s="434"/>
      <c r="BG247" s="430"/>
      <c r="BH247" s="431"/>
      <c r="BI247" s="431"/>
      <c r="BJ247" s="430">
        <v>0</v>
      </c>
      <c r="BK247" s="434"/>
      <c r="BL247" s="430"/>
      <c r="BM247" s="431"/>
      <c r="BN247" s="431"/>
      <c r="BO247" s="430">
        <v>0</v>
      </c>
      <c r="BP247" s="434"/>
      <c r="BQ247" s="430"/>
      <c r="BR247" s="431"/>
      <c r="BS247" s="431"/>
      <c r="BT247" s="430">
        <f>SUM(L247:BO247)</f>
        <v>0</v>
      </c>
      <c r="BU247" s="434"/>
      <c r="BV247" s="430"/>
      <c r="BW247" s="8"/>
      <c r="BX247" s="9"/>
      <c r="BY247" s="9"/>
    </row>
    <row r="248" spans="4:77" hidden="1" x14ac:dyDescent="0.35">
      <c r="D248" s="8" t="s">
        <v>429</v>
      </c>
      <c r="E248" s="357"/>
      <c r="F248" s="375"/>
      <c r="G248" s="442">
        <v>0</v>
      </c>
      <c r="H248" s="443"/>
      <c r="I248" s="430"/>
      <c r="J248" s="431"/>
      <c r="K248" s="444"/>
      <c r="L248" s="442">
        <v>0</v>
      </c>
      <c r="M248" s="443"/>
      <c r="N248" s="430"/>
      <c r="O248" s="431"/>
      <c r="P248" s="444"/>
      <c r="Q248" s="442">
        <v>0</v>
      </c>
      <c r="R248" s="443"/>
      <c r="S248" s="430"/>
      <c r="T248" s="431"/>
      <c r="U248" s="444"/>
      <c r="V248" s="442">
        <v>0</v>
      </c>
      <c r="W248" s="443"/>
      <c r="X248" s="430"/>
      <c r="Y248" s="431"/>
      <c r="Z248" s="444"/>
      <c r="AA248" s="442">
        <v>0</v>
      </c>
      <c r="AB248" s="443"/>
      <c r="AC248" s="430"/>
      <c r="AD248" s="431"/>
      <c r="AE248" s="444"/>
      <c r="AF248" s="442">
        <v>0</v>
      </c>
      <c r="AG248" s="443"/>
      <c r="AH248" s="430"/>
      <c r="AI248" s="431"/>
      <c r="AJ248" s="444"/>
      <c r="AK248" s="442">
        <v>0</v>
      </c>
      <c r="AL248" s="443"/>
      <c r="AM248" s="430"/>
      <c r="AN248" s="431"/>
      <c r="AO248" s="444"/>
      <c r="AP248" s="442">
        <v>0</v>
      </c>
      <c r="AQ248" s="443"/>
      <c r="AR248" s="430"/>
      <c r="AS248" s="431"/>
      <c r="AT248" s="444"/>
      <c r="AU248" s="442">
        <v>0</v>
      </c>
      <c r="AV248" s="443"/>
      <c r="AW248" s="430"/>
      <c r="AX248" s="431"/>
      <c r="AY248" s="444"/>
      <c r="AZ248" s="442">
        <v>0</v>
      </c>
      <c r="BA248" s="443"/>
      <c r="BB248" s="430"/>
      <c r="BC248" s="431"/>
      <c r="BD248" s="444"/>
      <c r="BE248" s="442">
        <v>0</v>
      </c>
      <c r="BF248" s="443"/>
      <c r="BG248" s="430"/>
      <c r="BH248" s="431"/>
      <c r="BI248" s="444"/>
      <c r="BJ248" s="442">
        <v>0</v>
      </c>
      <c r="BK248" s="443"/>
      <c r="BL248" s="430"/>
      <c r="BM248" s="431"/>
      <c r="BN248" s="444"/>
      <c r="BO248" s="442">
        <v>0</v>
      </c>
      <c r="BP248" s="443"/>
      <c r="BQ248" s="430"/>
      <c r="BR248" s="431"/>
      <c r="BS248" s="444"/>
      <c r="BT248" s="442">
        <f>SUM(L248:BO248)</f>
        <v>0</v>
      </c>
      <c r="BU248" s="443"/>
      <c r="BV248" s="430"/>
      <c r="BW248" s="8"/>
      <c r="BX248" s="9"/>
      <c r="BY248" s="9"/>
    </row>
    <row r="249" spans="4:77" hidden="1" x14ac:dyDescent="0.35">
      <c r="D249" s="8"/>
      <c r="E249" s="357"/>
      <c r="G249" s="430"/>
      <c r="H249" s="430"/>
      <c r="I249" s="430"/>
      <c r="J249" s="431"/>
      <c r="K249" s="430"/>
      <c r="L249" s="430"/>
      <c r="M249" s="430"/>
      <c r="N249" s="430"/>
      <c r="O249" s="431"/>
      <c r="P249" s="430"/>
      <c r="Q249" s="430"/>
      <c r="R249" s="430"/>
      <c r="S249" s="430"/>
      <c r="T249" s="431"/>
      <c r="U249" s="430"/>
      <c r="V249" s="430"/>
      <c r="W249" s="430"/>
      <c r="X249" s="430"/>
      <c r="Y249" s="431"/>
      <c r="Z249" s="430"/>
      <c r="AA249" s="430"/>
      <c r="AB249" s="430"/>
      <c r="AC249" s="430"/>
      <c r="AD249" s="431"/>
      <c r="AE249" s="430"/>
      <c r="AF249" s="430"/>
      <c r="AG249" s="430"/>
      <c r="AH249" s="430"/>
      <c r="AI249" s="431"/>
      <c r="AJ249" s="430"/>
      <c r="AK249" s="430"/>
      <c r="AL249" s="430"/>
      <c r="AM249" s="430"/>
      <c r="AN249" s="431"/>
      <c r="AO249" s="430"/>
      <c r="AP249" s="430"/>
      <c r="AQ249" s="430"/>
      <c r="AR249" s="430"/>
      <c r="AS249" s="431"/>
      <c r="AT249" s="430"/>
      <c r="AU249" s="430"/>
      <c r="AV249" s="430"/>
      <c r="AW249" s="430"/>
      <c r="AX249" s="431"/>
      <c r="AY249" s="430"/>
      <c r="AZ249" s="430"/>
      <c r="BA249" s="430"/>
      <c r="BB249" s="430"/>
      <c r="BC249" s="431"/>
      <c r="BD249" s="430"/>
      <c r="BE249" s="430"/>
      <c r="BF249" s="430"/>
      <c r="BG249" s="430"/>
      <c r="BH249" s="431"/>
      <c r="BI249" s="430"/>
      <c r="BJ249" s="430"/>
      <c r="BK249" s="430"/>
      <c r="BL249" s="430"/>
      <c r="BM249" s="431"/>
      <c r="BN249" s="430"/>
      <c r="BO249" s="430"/>
      <c r="BP249" s="430"/>
      <c r="BQ249" s="430"/>
      <c r="BR249" s="431"/>
      <c r="BS249" s="430"/>
      <c r="BT249" s="430"/>
      <c r="BU249" s="430"/>
      <c r="BV249" s="430"/>
      <c r="BW249" s="8"/>
      <c r="BX249" s="9"/>
      <c r="BY249" s="9"/>
    </row>
    <row r="250" spans="4:77" hidden="1" x14ac:dyDescent="0.35">
      <c r="D250" s="8" t="s">
        <v>435</v>
      </c>
      <c r="E250" s="357"/>
      <c r="G250" s="430">
        <f>SUM(G251:G253)</f>
        <v>0</v>
      </c>
      <c r="H250" s="430"/>
      <c r="I250" s="430"/>
      <c r="J250" s="431"/>
      <c r="K250" s="430"/>
      <c r="L250" s="430">
        <f>SUM(L251:L253)</f>
        <v>0</v>
      </c>
      <c r="M250" s="430"/>
      <c r="N250" s="430"/>
      <c r="O250" s="431"/>
      <c r="P250" s="430"/>
      <c r="Q250" s="430">
        <f>SUM(Q251:Q253)</f>
        <v>0</v>
      </c>
      <c r="R250" s="430"/>
      <c r="S250" s="430"/>
      <c r="T250" s="431"/>
      <c r="U250" s="430"/>
      <c r="V250" s="430">
        <f>SUM(V251:V253)</f>
        <v>0</v>
      </c>
      <c r="W250" s="430"/>
      <c r="X250" s="430"/>
      <c r="Y250" s="431"/>
      <c r="Z250" s="430"/>
      <c r="AA250" s="430">
        <f>SUM(AA251:AA253)</f>
        <v>0</v>
      </c>
      <c r="AB250" s="430"/>
      <c r="AC250" s="430"/>
      <c r="AD250" s="431"/>
      <c r="AE250" s="430"/>
      <c r="AF250" s="430">
        <f>SUM(AF251:AF253)</f>
        <v>0</v>
      </c>
      <c r="AG250" s="430"/>
      <c r="AH250" s="430"/>
      <c r="AI250" s="431"/>
      <c r="AJ250" s="430"/>
      <c r="AK250" s="430">
        <f>SUM(AK251:AK253)</f>
        <v>0</v>
      </c>
      <c r="AL250" s="430"/>
      <c r="AM250" s="430"/>
      <c r="AN250" s="431"/>
      <c r="AO250" s="430"/>
      <c r="AP250" s="430">
        <f>SUM(AP251:AP253)</f>
        <v>0</v>
      </c>
      <c r="AQ250" s="430"/>
      <c r="AR250" s="430"/>
      <c r="AS250" s="431"/>
      <c r="AT250" s="430"/>
      <c r="AU250" s="430">
        <f>SUM(AU251:AU253)</f>
        <v>0</v>
      </c>
      <c r="AV250" s="430"/>
      <c r="AW250" s="430"/>
      <c r="AX250" s="431"/>
      <c r="AY250" s="430"/>
      <c r="AZ250" s="430">
        <f>SUM(AZ251:AZ253)</f>
        <v>0</v>
      </c>
      <c r="BA250" s="430"/>
      <c r="BB250" s="430"/>
      <c r="BC250" s="431"/>
      <c r="BD250" s="430"/>
      <c r="BE250" s="430">
        <f>SUM(BE251:BE253)</f>
        <v>0</v>
      </c>
      <c r="BF250" s="430"/>
      <c r="BG250" s="430"/>
      <c r="BH250" s="431"/>
      <c r="BI250" s="430"/>
      <c r="BJ250" s="430">
        <f>SUM(BJ251:BJ253)</f>
        <v>0</v>
      </c>
      <c r="BK250" s="430"/>
      <c r="BL250" s="430"/>
      <c r="BM250" s="431"/>
      <c r="BN250" s="430"/>
      <c r="BO250" s="430">
        <f>SUM(BO251:BO253)</f>
        <v>0</v>
      </c>
      <c r="BP250" s="430"/>
      <c r="BQ250" s="430"/>
      <c r="BR250" s="431"/>
      <c r="BS250" s="430"/>
      <c r="BT250" s="430">
        <f>SUM(BT251:BT253)</f>
        <v>0</v>
      </c>
      <c r="BU250" s="430"/>
      <c r="BV250" s="430"/>
      <c r="BW250" s="8"/>
      <c r="BX250" s="9"/>
      <c r="BY250" s="9"/>
    </row>
    <row r="251" spans="4:77" hidden="1" x14ac:dyDescent="0.35">
      <c r="D251" s="8" t="s">
        <v>328</v>
      </c>
      <c r="E251" s="357"/>
      <c r="F251" s="362"/>
      <c r="G251" s="428">
        <v>0</v>
      </c>
      <c r="H251" s="429"/>
      <c r="I251" s="430"/>
      <c r="J251" s="431"/>
      <c r="K251" s="432"/>
      <c r="L251" s="428">
        <v>0</v>
      </c>
      <c r="M251" s="429"/>
      <c r="N251" s="430"/>
      <c r="O251" s="431"/>
      <c r="P251" s="432"/>
      <c r="Q251" s="428">
        <v>0</v>
      </c>
      <c r="R251" s="429"/>
      <c r="S251" s="430"/>
      <c r="T251" s="431"/>
      <c r="U251" s="432"/>
      <c r="V251" s="428">
        <v>0</v>
      </c>
      <c r="W251" s="429"/>
      <c r="X251" s="430"/>
      <c r="Y251" s="431"/>
      <c r="Z251" s="432"/>
      <c r="AA251" s="428">
        <v>0</v>
      </c>
      <c r="AB251" s="429"/>
      <c r="AC251" s="430"/>
      <c r="AD251" s="431"/>
      <c r="AE251" s="432"/>
      <c r="AF251" s="428">
        <v>0</v>
      </c>
      <c r="AG251" s="429"/>
      <c r="AH251" s="430"/>
      <c r="AI251" s="431"/>
      <c r="AJ251" s="432"/>
      <c r="AK251" s="428">
        <v>0</v>
      </c>
      <c r="AL251" s="429"/>
      <c r="AM251" s="430"/>
      <c r="AN251" s="431"/>
      <c r="AO251" s="432"/>
      <c r="AP251" s="428">
        <v>0</v>
      </c>
      <c r="AQ251" s="429"/>
      <c r="AR251" s="430"/>
      <c r="AS251" s="431"/>
      <c r="AT251" s="432"/>
      <c r="AU251" s="428">
        <v>0</v>
      </c>
      <c r="AV251" s="429"/>
      <c r="AW251" s="430"/>
      <c r="AX251" s="431"/>
      <c r="AY251" s="432"/>
      <c r="AZ251" s="428">
        <v>0</v>
      </c>
      <c r="BA251" s="429"/>
      <c r="BB251" s="430"/>
      <c r="BC251" s="431"/>
      <c r="BD251" s="432"/>
      <c r="BE251" s="428">
        <v>0</v>
      </c>
      <c r="BF251" s="429"/>
      <c r="BG251" s="430"/>
      <c r="BH251" s="431"/>
      <c r="BI251" s="432"/>
      <c r="BJ251" s="428">
        <v>0</v>
      </c>
      <c r="BK251" s="429"/>
      <c r="BL251" s="430"/>
      <c r="BM251" s="431"/>
      <c r="BN251" s="432"/>
      <c r="BO251" s="428">
        <v>0</v>
      </c>
      <c r="BP251" s="429"/>
      <c r="BQ251" s="430"/>
      <c r="BR251" s="431"/>
      <c r="BS251" s="432"/>
      <c r="BT251" s="428">
        <f>SUM(L251:BO251)</f>
        <v>0</v>
      </c>
      <c r="BU251" s="429"/>
      <c r="BV251" s="430"/>
      <c r="BW251" s="8"/>
      <c r="BX251" s="9"/>
      <c r="BY251" s="9"/>
    </row>
    <row r="252" spans="4:77" hidden="1" x14ac:dyDescent="0.35">
      <c r="D252" s="8" t="s">
        <v>428</v>
      </c>
      <c r="E252" s="357"/>
      <c r="F252" s="357"/>
      <c r="G252" s="430">
        <v>0</v>
      </c>
      <c r="H252" s="434"/>
      <c r="I252" s="430"/>
      <c r="J252" s="431"/>
      <c r="K252" s="431"/>
      <c r="L252" s="430">
        <v>0</v>
      </c>
      <c r="M252" s="434"/>
      <c r="N252" s="430"/>
      <c r="O252" s="431"/>
      <c r="P252" s="431"/>
      <c r="Q252" s="430">
        <v>0</v>
      </c>
      <c r="R252" s="434"/>
      <c r="S252" s="430"/>
      <c r="T252" s="431"/>
      <c r="U252" s="431"/>
      <c r="V252" s="430">
        <v>0</v>
      </c>
      <c r="W252" s="434"/>
      <c r="X252" s="430"/>
      <c r="Y252" s="431"/>
      <c r="Z252" s="431"/>
      <c r="AA252" s="430">
        <v>0</v>
      </c>
      <c r="AB252" s="434"/>
      <c r="AC252" s="430"/>
      <c r="AD252" s="431"/>
      <c r="AE252" s="431"/>
      <c r="AF252" s="430">
        <v>0</v>
      </c>
      <c r="AG252" s="434"/>
      <c r="AH252" s="430"/>
      <c r="AI252" s="431"/>
      <c r="AJ252" s="431"/>
      <c r="AK252" s="430">
        <v>0</v>
      </c>
      <c r="AL252" s="434"/>
      <c r="AM252" s="430"/>
      <c r="AN252" s="431"/>
      <c r="AO252" s="431"/>
      <c r="AP252" s="430">
        <v>0</v>
      </c>
      <c r="AQ252" s="434"/>
      <c r="AR252" s="430"/>
      <c r="AS252" s="431"/>
      <c r="AT252" s="431"/>
      <c r="AU252" s="430">
        <v>0</v>
      </c>
      <c r="AV252" s="434"/>
      <c r="AW252" s="430"/>
      <c r="AX252" s="431"/>
      <c r="AY252" s="431"/>
      <c r="AZ252" s="430">
        <v>0</v>
      </c>
      <c r="BA252" s="434"/>
      <c r="BB252" s="430"/>
      <c r="BC252" s="431"/>
      <c r="BD252" s="431"/>
      <c r="BE252" s="430">
        <v>0</v>
      </c>
      <c r="BF252" s="434"/>
      <c r="BG252" s="430"/>
      <c r="BH252" s="431"/>
      <c r="BI252" s="431"/>
      <c r="BJ252" s="430">
        <v>0</v>
      </c>
      <c r="BK252" s="434"/>
      <c r="BL252" s="430"/>
      <c r="BM252" s="431"/>
      <c r="BN252" s="431"/>
      <c r="BO252" s="430">
        <v>0</v>
      </c>
      <c r="BP252" s="434"/>
      <c r="BQ252" s="430"/>
      <c r="BR252" s="431"/>
      <c r="BS252" s="431"/>
      <c r="BT252" s="430">
        <f>SUM(L252:BO252)</f>
        <v>0</v>
      </c>
      <c r="BU252" s="434"/>
      <c r="BV252" s="430"/>
      <c r="BW252" s="8"/>
      <c r="BX252" s="9"/>
      <c r="BY252" s="9"/>
    </row>
    <row r="253" spans="4:77" hidden="1" x14ac:dyDescent="0.35">
      <c r="D253" s="8" t="s">
        <v>429</v>
      </c>
      <c r="E253" s="357"/>
      <c r="F253" s="375"/>
      <c r="G253" s="442">
        <v>0</v>
      </c>
      <c r="H253" s="443"/>
      <c r="I253" s="430"/>
      <c r="J253" s="431"/>
      <c r="K253" s="444"/>
      <c r="L253" s="442">
        <v>0</v>
      </c>
      <c r="M253" s="443"/>
      <c r="N253" s="430"/>
      <c r="O253" s="431"/>
      <c r="P253" s="444"/>
      <c r="Q253" s="442">
        <v>0</v>
      </c>
      <c r="R253" s="443"/>
      <c r="S253" s="430"/>
      <c r="T253" s="431"/>
      <c r="U253" s="444"/>
      <c r="V253" s="442">
        <v>0</v>
      </c>
      <c r="W253" s="443"/>
      <c r="X253" s="430"/>
      <c r="Y253" s="431"/>
      <c r="Z253" s="444"/>
      <c r="AA253" s="442">
        <v>0</v>
      </c>
      <c r="AB253" s="443"/>
      <c r="AC253" s="430"/>
      <c r="AD253" s="431"/>
      <c r="AE253" s="444"/>
      <c r="AF253" s="442">
        <v>0</v>
      </c>
      <c r="AG253" s="443"/>
      <c r="AH253" s="430"/>
      <c r="AI253" s="431"/>
      <c r="AJ253" s="444"/>
      <c r="AK253" s="442">
        <v>0</v>
      </c>
      <c r="AL253" s="443"/>
      <c r="AM253" s="430"/>
      <c r="AN253" s="431"/>
      <c r="AO253" s="444"/>
      <c r="AP253" s="442">
        <v>0</v>
      </c>
      <c r="AQ253" s="443"/>
      <c r="AR253" s="430"/>
      <c r="AS253" s="431"/>
      <c r="AT253" s="444"/>
      <c r="AU253" s="442">
        <v>0</v>
      </c>
      <c r="AV253" s="443"/>
      <c r="AW253" s="430"/>
      <c r="AX253" s="431"/>
      <c r="AY253" s="444"/>
      <c r="AZ253" s="442">
        <v>0</v>
      </c>
      <c r="BA253" s="443"/>
      <c r="BB253" s="430"/>
      <c r="BC253" s="431"/>
      <c r="BD253" s="444"/>
      <c r="BE253" s="442">
        <v>0</v>
      </c>
      <c r="BF253" s="443"/>
      <c r="BG253" s="430"/>
      <c r="BH253" s="431"/>
      <c r="BI253" s="444"/>
      <c r="BJ253" s="442">
        <v>0</v>
      </c>
      <c r="BK253" s="443"/>
      <c r="BL253" s="430"/>
      <c r="BM253" s="431"/>
      <c r="BN253" s="444"/>
      <c r="BO253" s="442">
        <v>0</v>
      </c>
      <c r="BP253" s="443"/>
      <c r="BQ253" s="430"/>
      <c r="BR253" s="431"/>
      <c r="BS253" s="444"/>
      <c r="BT253" s="442">
        <f>SUM(L253:BO253)</f>
        <v>0</v>
      </c>
      <c r="BU253" s="443"/>
      <c r="BV253" s="430"/>
      <c r="BW253" s="8"/>
      <c r="BX253" s="9"/>
      <c r="BY253" s="9"/>
    </row>
    <row r="254" spans="4:77" x14ac:dyDescent="0.35">
      <c r="D254" s="75"/>
      <c r="E254" s="449"/>
      <c r="F254" s="3"/>
      <c r="G254" s="450"/>
      <c r="H254" s="450"/>
      <c r="I254" s="450"/>
      <c r="J254" s="451"/>
      <c r="K254" s="450"/>
      <c r="L254" s="450"/>
      <c r="M254" s="450"/>
      <c r="N254" s="450"/>
      <c r="O254" s="451"/>
      <c r="P254" s="450"/>
      <c r="Q254" s="450"/>
      <c r="R254" s="450"/>
      <c r="S254" s="450"/>
      <c r="T254" s="451"/>
      <c r="U254" s="450"/>
      <c r="V254" s="450"/>
      <c r="W254" s="450"/>
      <c r="X254" s="450"/>
      <c r="Y254" s="451"/>
      <c r="Z254" s="450"/>
      <c r="AA254" s="450"/>
      <c r="AB254" s="450"/>
      <c r="AC254" s="450"/>
      <c r="AD254" s="451"/>
      <c r="AE254" s="450"/>
      <c r="AF254" s="450"/>
      <c r="AG254" s="450"/>
      <c r="AH254" s="450"/>
      <c r="AI254" s="451"/>
      <c r="AJ254" s="450"/>
      <c r="AK254" s="450"/>
      <c r="AL254" s="450"/>
      <c r="AM254" s="450"/>
      <c r="AN254" s="451"/>
      <c r="AO254" s="450"/>
      <c r="AP254" s="450"/>
      <c r="AQ254" s="450"/>
      <c r="AR254" s="450"/>
      <c r="AS254" s="451"/>
      <c r="AT254" s="450"/>
      <c r="AU254" s="450"/>
      <c r="AV254" s="450"/>
      <c r="AW254" s="450"/>
      <c r="AX254" s="451"/>
      <c r="AY254" s="450"/>
      <c r="AZ254" s="450"/>
      <c r="BA254" s="450"/>
      <c r="BB254" s="450"/>
      <c r="BC254" s="451"/>
      <c r="BD254" s="450"/>
      <c r="BE254" s="450"/>
      <c r="BF254" s="450"/>
      <c r="BG254" s="450"/>
      <c r="BH254" s="451"/>
      <c r="BI254" s="450"/>
      <c r="BJ254" s="450"/>
      <c r="BK254" s="450"/>
      <c r="BL254" s="450"/>
      <c r="BM254" s="451"/>
      <c r="BN254" s="450"/>
      <c r="BO254" s="450"/>
      <c r="BP254" s="450"/>
      <c r="BQ254" s="450"/>
      <c r="BR254" s="451"/>
      <c r="BS254" s="450"/>
      <c r="BT254" s="450"/>
      <c r="BU254" s="450"/>
      <c r="BV254" s="450"/>
      <c r="BW254" s="8"/>
      <c r="BX254" s="9"/>
      <c r="BY254" s="9"/>
    </row>
    <row r="255" spans="4:77" x14ac:dyDescent="0.35">
      <c r="D255" s="472"/>
      <c r="G255" s="430"/>
      <c r="H255" s="430"/>
      <c r="I255" s="430"/>
      <c r="J255" s="430"/>
      <c r="K255" s="430"/>
      <c r="L255" s="430"/>
      <c r="M255" s="430"/>
      <c r="N255" s="430"/>
      <c r="O255" s="430"/>
      <c r="P255" s="430"/>
      <c r="Q255" s="430"/>
      <c r="R255" s="430"/>
      <c r="S255" s="430"/>
      <c r="T255" s="430"/>
      <c r="U255" s="430"/>
      <c r="V255" s="430"/>
      <c r="W255" s="430"/>
      <c r="X255" s="430"/>
      <c r="Y255" s="430"/>
      <c r="Z255" s="430"/>
      <c r="AA255" s="430"/>
      <c r="AB255" s="430"/>
      <c r="AC255" s="430"/>
      <c r="AD255" s="473"/>
      <c r="AE255" s="473"/>
      <c r="AF255" s="473"/>
      <c r="AG255" s="473"/>
      <c r="AH255" s="473"/>
      <c r="AI255" s="473"/>
      <c r="AJ255" s="473"/>
      <c r="AK255" s="473"/>
      <c r="AL255" s="473"/>
      <c r="AM255" s="473"/>
      <c r="AN255" s="473"/>
      <c r="AO255" s="473"/>
      <c r="AP255" s="473"/>
      <c r="AQ255" s="473"/>
      <c r="AR255" s="473"/>
      <c r="AS255" s="473"/>
      <c r="AT255" s="473"/>
      <c r="AU255" s="473"/>
      <c r="AV255" s="473"/>
      <c r="AW255" s="473"/>
      <c r="AX255" s="473"/>
      <c r="AY255" s="473"/>
      <c r="AZ255" s="473"/>
      <c r="BA255" s="473"/>
      <c r="BB255" s="473"/>
      <c r="BC255" s="473"/>
      <c r="BD255" s="473"/>
      <c r="BE255" s="473"/>
      <c r="BF255" s="473"/>
      <c r="BG255" s="473"/>
      <c r="BH255" s="473"/>
      <c r="BI255" s="473"/>
      <c r="BJ255" s="473"/>
      <c r="BK255" s="473"/>
      <c r="BL255" s="473"/>
      <c r="BM255" s="473"/>
      <c r="BN255" s="473"/>
      <c r="BO255" s="473"/>
      <c r="BP255" s="473"/>
      <c r="BQ255" s="473"/>
      <c r="BR255" s="473"/>
      <c r="BS255" s="473"/>
      <c r="BT255" s="473"/>
      <c r="BU255" s="473"/>
      <c r="BV255" s="473"/>
    </row>
    <row r="256" spans="4:77" x14ac:dyDescent="0.35">
      <c r="G256" s="430"/>
      <c r="H256" s="430"/>
      <c r="I256" s="430"/>
      <c r="J256" s="430"/>
      <c r="K256" s="430"/>
      <c r="L256" s="430"/>
      <c r="M256" s="430"/>
      <c r="N256" s="430"/>
      <c r="O256" s="430"/>
      <c r="P256" s="430"/>
      <c r="Q256" s="430"/>
      <c r="R256" s="430"/>
      <c r="S256" s="430"/>
      <c r="T256" s="430"/>
      <c r="U256" s="430"/>
      <c r="V256" s="430"/>
      <c r="W256" s="430"/>
      <c r="X256" s="430"/>
      <c r="Y256" s="430"/>
      <c r="Z256" s="430"/>
      <c r="AA256" s="430"/>
      <c r="AB256" s="430"/>
      <c r="AC256" s="430"/>
      <c r="AD256" s="430"/>
      <c r="AE256" s="430"/>
      <c r="AF256" s="430"/>
      <c r="AG256" s="430"/>
      <c r="AH256" s="430"/>
      <c r="AI256" s="430"/>
      <c r="AJ256" s="430"/>
      <c r="AK256" s="430"/>
      <c r="AL256" s="430"/>
      <c r="AM256" s="430"/>
      <c r="AN256" s="430"/>
      <c r="AO256" s="430"/>
      <c r="AP256" s="430"/>
      <c r="AQ256" s="430"/>
      <c r="AR256" s="430"/>
      <c r="AS256" s="430"/>
      <c r="AT256" s="430"/>
      <c r="AU256" s="430"/>
      <c r="AV256" s="430"/>
      <c r="AW256" s="430"/>
      <c r="AX256" s="430"/>
      <c r="AY256" s="430"/>
      <c r="AZ256" s="430"/>
      <c r="BA256" s="430"/>
      <c r="BB256" s="430"/>
      <c r="BC256" s="430"/>
      <c r="BD256" s="430"/>
      <c r="BE256" s="430"/>
      <c r="BF256" s="430"/>
      <c r="BG256" s="430"/>
      <c r="BH256" s="430"/>
      <c r="BI256" s="430"/>
      <c r="BJ256" s="430"/>
      <c r="BK256" s="430"/>
      <c r="BL256" s="430"/>
      <c r="BM256" s="430"/>
      <c r="BN256" s="430"/>
      <c r="BO256" s="430"/>
      <c r="BP256" s="430"/>
      <c r="BQ256" s="430"/>
      <c r="BR256" s="430"/>
      <c r="BS256" s="430"/>
      <c r="BT256" s="430"/>
      <c r="BU256" s="430"/>
      <c r="BV256" s="430"/>
    </row>
    <row r="257" spans="7:74" x14ac:dyDescent="0.35">
      <c r="G257" s="430"/>
      <c r="H257" s="430"/>
      <c r="I257" s="430"/>
      <c r="J257" s="430"/>
      <c r="K257" s="430"/>
      <c r="L257" s="430"/>
      <c r="M257" s="430"/>
      <c r="N257" s="430"/>
      <c r="O257" s="430"/>
      <c r="P257" s="430"/>
      <c r="Q257" s="430"/>
      <c r="R257" s="430"/>
      <c r="S257" s="430"/>
      <c r="T257" s="430"/>
      <c r="U257" s="430"/>
      <c r="V257" s="430"/>
      <c r="W257" s="430"/>
      <c r="X257" s="430"/>
      <c r="Y257" s="430"/>
      <c r="Z257" s="430"/>
      <c r="AA257" s="430"/>
      <c r="AB257" s="430"/>
      <c r="AC257" s="430"/>
      <c r="AD257" s="430"/>
      <c r="AE257" s="430"/>
      <c r="AF257" s="430"/>
      <c r="AG257" s="430"/>
      <c r="AH257" s="430"/>
      <c r="AI257" s="430"/>
      <c r="AJ257" s="430"/>
      <c r="AK257" s="430"/>
      <c r="AL257" s="430"/>
      <c r="AM257" s="430"/>
      <c r="AN257" s="430"/>
      <c r="AO257" s="430"/>
      <c r="AP257" s="430"/>
      <c r="AQ257" s="430"/>
      <c r="AR257" s="430"/>
      <c r="AS257" s="430"/>
      <c r="AT257" s="430"/>
      <c r="AU257" s="430"/>
      <c r="AV257" s="430"/>
      <c r="AW257" s="430"/>
      <c r="AX257" s="430"/>
      <c r="AY257" s="430"/>
      <c r="AZ257" s="430"/>
      <c r="BA257" s="430"/>
      <c r="BB257" s="430"/>
      <c r="BC257" s="430"/>
      <c r="BD257" s="430"/>
      <c r="BE257" s="430"/>
      <c r="BF257" s="430"/>
      <c r="BG257" s="430"/>
      <c r="BH257" s="430"/>
      <c r="BI257" s="430"/>
      <c r="BJ257" s="430"/>
      <c r="BK257" s="430"/>
      <c r="BL257" s="430"/>
      <c r="BM257" s="430"/>
      <c r="BN257" s="430"/>
      <c r="BO257" s="430"/>
      <c r="BP257" s="430"/>
      <c r="BQ257" s="430"/>
      <c r="BR257" s="430"/>
      <c r="BS257" s="430"/>
      <c r="BT257" s="430"/>
      <c r="BU257" s="430"/>
      <c r="BV257" s="430"/>
    </row>
    <row r="259" spans="7:74" hidden="1" x14ac:dyDescent="0.35"/>
    <row r="260" spans="7:74" hidden="1" x14ac:dyDescent="0.35"/>
    <row r="261" spans="7:74" hidden="1" x14ac:dyDescent="0.35">
      <c r="L261" s="1" t="e">
        <f>L12-#REF!</f>
        <v>#REF!</v>
      </c>
      <c r="M261" s="1" t="e">
        <f>M12-#REF!</f>
        <v>#REF!</v>
      </c>
      <c r="N261" s="1" t="e">
        <f>N12-#REF!</f>
        <v>#REF!</v>
      </c>
      <c r="O261" s="1" t="e">
        <f>O12-#REF!</f>
        <v>#REF!</v>
      </c>
      <c r="P261" s="1" t="e">
        <f>P12-#REF!</f>
        <v>#REF!</v>
      </c>
      <c r="Q261" s="1" t="e">
        <f>Q12-#REF!</f>
        <v>#REF!</v>
      </c>
      <c r="R261" s="1" t="e">
        <f>R12-#REF!</f>
        <v>#REF!</v>
      </c>
      <c r="S261" s="1" t="e">
        <f>S12-#REF!</f>
        <v>#REF!</v>
      </c>
      <c r="T261" s="1" t="e">
        <f>T12-#REF!</f>
        <v>#REF!</v>
      </c>
      <c r="U261" s="1" t="e">
        <f>U12-#REF!</f>
        <v>#REF!</v>
      </c>
      <c r="V261" s="1" t="e">
        <f>V12-#REF!</f>
        <v>#REF!</v>
      </c>
      <c r="W261" s="1" t="e">
        <f>W12-#REF!</f>
        <v>#REF!</v>
      </c>
      <c r="X261" s="1" t="e">
        <f>X12-#REF!</f>
        <v>#REF!</v>
      </c>
      <c r="Y261" s="1" t="e">
        <f>Y12-#REF!</f>
        <v>#REF!</v>
      </c>
      <c r="Z261" s="1" t="e">
        <f>Z12-#REF!</f>
        <v>#REF!</v>
      </c>
      <c r="AA261" s="1" t="e">
        <f>AA12-#REF!</f>
        <v>#REF!</v>
      </c>
      <c r="AB261" s="1" t="e">
        <f>AB12-#REF!</f>
        <v>#REF!</v>
      </c>
      <c r="AC261" s="1" t="e">
        <f>AC12-#REF!</f>
        <v>#REF!</v>
      </c>
      <c r="AD261" s="1" t="e">
        <f>AD12-#REF!</f>
        <v>#REF!</v>
      </c>
      <c r="AE261" s="1" t="e">
        <f>AE12-#REF!</f>
        <v>#REF!</v>
      </c>
      <c r="AF261" s="1" t="e">
        <f>AF12-#REF!</f>
        <v>#REF!</v>
      </c>
      <c r="AG261" s="1" t="e">
        <f>AG12-#REF!</f>
        <v>#REF!</v>
      </c>
      <c r="AH261" s="1" t="e">
        <f>AH12-#REF!</f>
        <v>#REF!</v>
      </c>
      <c r="AI261" s="1" t="e">
        <f>AI12-#REF!</f>
        <v>#REF!</v>
      </c>
      <c r="AJ261" s="1" t="e">
        <f>AJ12-#REF!</f>
        <v>#REF!</v>
      </c>
      <c r="AK261" s="1" t="e">
        <f>AK12-#REF!</f>
        <v>#REF!</v>
      </c>
      <c r="AL261" s="1" t="e">
        <f>AL12-#REF!</f>
        <v>#REF!</v>
      </c>
      <c r="AM261" s="1" t="e">
        <f>AM12-#REF!</f>
        <v>#REF!</v>
      </c>
      <c r="AN261" s="1" t="e">
        <f>AN12-#REF!</f>
        <v>#REF!</v>
      </c>
      <c r="AO261" s="1" t="e">
        <f>AO12-#REF!</f>
        <v>#REF!</v>
      </c>
      <c r="AP261" s="1" t="e">
        <f>AP12-#REF!</f>
        <v>#REF!</v>
      </c>
      <c r="AQ261" s="1" t="e">
        <f>AQ12-#REF!</f>
        <v>#REF!</v>
      </c>
      <c r="AR261" s="1" t="e">
        <f>AR12-#REF!</f>
        <v>#REF!</v>
      </c>
      <c r="AS261" s="1" t="e">
        <f>AS12-#REF!</f>
        <v>#REF!</v>
      </c>
      <c r="AT261" s="1" t="e">
        <f>AT12-#REF!</f>
        <v>#REF!</v>
      </c>
      <c r="AU261" s="1" t="e">
        <f>AU12-#REF!</f>
        <v>#REF!</v>
      </c>
      <c r="AV261" s="1" t="e">
        <f>AV12-#REF!</f>
        <v>#REF!</v>
      </c>
      <c r="AW261" s="1" t="e">
        <f>AW12-#REF!</f>
        <v>#REF!</v>
      </c>
      <c r="AX261" s="1" t="e">
        <f>AX12-#REF!</f>
        <v>#REF!</v>
      </c>
      <c r="AY261" s="1" t="e">
        <f>AY12-#REF!</f>
        <v>#REF!</v>
      </c>
      <c r="AZ261" s="1" t="e">
        <f>AZ12-#REF!</f>
        <v>#REF!</v>
      </c>
      <c r="BA261" s="1" t="e">
        <f>BA12-#REF!</f>
        <v>#REF!</v>
      </c>
      <c r="BB261" s="1" t="e">
        <f>BB12-#REF!</f>
        <v>#REF!</v>
      </c>
      <c r="BC261" s="1" t="e">
        <f>BC12-#REF!</f>
        <v>#REF!</v>
      </c>
      <c r="BD261" s="1" t="e">
        <f>BD12-#REF!</f>
        <v>#REF!</v>
      </c>
      <c r="BE261" s="1" t="e">
        <f>BE12-#REF!</f>
        <v>#REF!</v>
      </c>
      <c r="BF261" s="1" t="e">
        <f>BF12-#REF!</f>
        <v>#REF!</v>
      </c>
      <c r="BG261" s="1" t="e">
        <f>BG12-#REF!</f>
        <v>#REF!</v>
      </c>
      <c r="BH261" s="1" t="e">
        <f>BH12-#REF!</f>
        <v>#REF!</v>
      </c>
      <c r="BI261" s="1" t="e">
        <f>BI12-#REF!</f>
        <v>#REF!</v>
      </c>
      <c r="BJ261" s="1" t="e">
        <f>BJ12-#REF!</f>
        <v>#REF!</v>
      </c>
      <c r="BK261" s="1" t="e">
        <f>BK12-#REF!</f>
        <v>#REF!</v>
      </c>
      <c r="BL261" s="1" t="e">
        <f>BL12-#REF!</f>
        <v>#REF!</v>
      </c>
      <c r="BM261" s="1" t="e">
        <f>BM12-#REF!</f>
        <v>#REF!</v>
      </c>
      <c r="BN261" s="1" t="e">
        <f>BN12-#REF!</f>
        <v>#REF!</v>
      </c>
      <c r="BO261" s="1" t="e">
        <f>BO12-#REF!</f>
        <v>#REF!</v>
      </c>
      <c r="BP261" s="1" t="e">
        <f>BP12-#REF!</f>
        <v>#REF!</v>
      </c>
      <c r="BQ261" s="1" t="e">
        <f>BQ12-#REF!</f>
        <v>#REF!</v>
      </c>
      <c r="BR261" s="1" t="e">
        <f>BR12-#REF!</f>
        <v>#REF!</v>
      </c>
      <c r="BS261" s="1" t="e">
        <f>BS12-#REF!</f>
        <v>#REF!</v>
      </c>
      <c r="BT261" s="1" t="e">
        <f>BT12-#REF!</f>
        <v>#REF!</v>
      </c>
      <c r="BU261" s="1" t="e">
        <f>BU12-#REF!</f>
        <v>#REF!</v>
      </c>
      <c r="BV261" s="1" t="e">
        <f>BV12-#REF!</f>
        <v>#REF!</v>
      </c>
    </row>
    <row r="263" spans="7:74" hidden="1" x14ac:dyDescent="0.35">
      <c r="L263" s="1" t="e">
        <f>L14-#REF!</f>
        <v>#REF!</v>
      </c>
      <c r="M263" s="1" t="e">
        <f>M14-#REF!</f>
        <v>#REF!</v>
      </c>
      <c r="N263" s="1" t="e">
        <f>N14-#REF!</f>
        <v>#REF!</v>
      </c>
      <c r="O263" s="1" t="e">
        <f>O14-#REF!</f>
        <v>#REF!</v>
      </c>
      <c r="P263" s="1" t="e">
        <f>P14-#REF!</f>
        <v>#REF!</v>
      </c>
      <c r="Q263" s="1" t="e">
        <f>Q14-#REF!</f>
        <v>#REF!</v>
      </c>
      <c r="R263" s="1" t="e">
        <f>R14-#REF!</f>
        <v>#REF!</v>
      </c>
      <c r="S263" s="1" t="e">
        <f>S14-#REF!</f>
        <v>#REF!</v>
      </c>
      <c r="T263" s="1" t="e">
        <f>T14-#REF!</f>
        <v>#REF!</v>
      </c>
      <c r="U263" s="1" t="e">
        <f>U14-#REF!</f>
        <v>#REF!</v>
      </c>
      <c r="V263" s="1" t="e">
        <f>V14-#REF!</f>
        <v>#REF!</v>
      </c>
      <c r="W263" s="1" t="e">
        <f>W14-#REF!</f>
        <v>#REF!</v>
      </c>
      <c r="X263" s="1" t="e">
        <f>X14-#REF!</f>
        <v>#REF!</v>
      </c>
      <c r="Y263" s="1" t="e">
        <f>Y14-#REF!</f>
        <v>#REF!</v>
      </c>
      <c r="Z263" s="1" t="e">
        <f>Z14-#REF!</f>
        <v>#REF!</v>
      </c>
      <c r="AA263" s="1" t="e">
        <f>AA14-#REF!</f>
        <v>#REF!</v>
      </c>
      <c r="AB263" s="1" t="e">
        <f>AB14-#REF!</f>
        <v>#REF!</v>
      </c>
      <c r="AC263" s="1" t="e">
        <f>AC14-#REF!</f>
        <v>#REF!</v>
      </c>
      <c r="AD263" s="1" t="e">
        <f>AD14-#REF!</f>
        <v>#REF!</v>
      </c>
      <c r="AE263" s="1" t="e">
        <f>AE14-#REF!</f>
        <v>#REF!</v>
      </c>
      <c r="AF263" s="1" t="e">
        <f>AF14-#REF!</f>
        <v>#REF!</v>
      </c>
      <c r="AG263" s="1" t="e">
        <f>AG14-#REF!</f>
        <v>#REF!</v>
      </c>
      <c r="AH263" s="1" t="e">
        <f>AH14-#REF!</f>
        <v>#REF!</v>
      </c>
      <c r="AI263" s="1" t="e">
        <f>AI14-#REF!</f>
        <v>#REF!</v>
      </c>
      <c r="AJ263" s="1" t="e">
        <f>AJ14-#REF!</f>
        <v>#REF!</v>
      </c>
      <c r="AK263" s="1" t="e">
        <f>AK14-#REF!</f>
        <v>#REF!</v>
      </c>
      <c r="AL263" s="1" t="e">
        <f>AL14-#REF!</f>
        <v>#REF!</v>
      </c>
      <c r="AM263" s="1" t="e">
        <f>AM14-#REF!</f>
        <v>#REF!</v>
      </c>
      <c r="AN263" s="1" t="e">
        <f>AN14-#REF!</f>
        <v>#REF!</v>
      </c>
      <c r="AO263" s="1" t="e">
        <f>AO14-#REF!</f>
        <v>#REF!</v>
      </c>
      <c r="AP263" s="1" t="e">
        <f>AP14-#REF!</f>
        <v>#REF!</v>
      </c>
      <c r="AQ263" s="1" t="e">
        <f>AQ14-#REF!</f>
        <v>#REF!</v>
      </c>
      <c r="AR263" s="1" t="e">
        <f>AR14-#REF!</f>
        <v>#REF!</v>
      </c>
      <c r="AS263" s="1" t="e">
        <f>AS14-#REF!</f>
        <v>#REF!</v>
      </c>
      <c r="AT263" s="1" t="e">
        <f>AT14-#REF!</f>
        <v>#REF!</v>
      </c>
      <c r="AU263" s="1" t="e">
        <f>AU14-#REF!</f>
        <v>#REF!</v>
      </c>
      <c r="AV263" s="1" t="e">
        <f>AV14-#REF!</f>
        <v>#REF!</v>
      </c>
      <c r="AW263" s="1" t="e">
        <f>AW14-#REF!</f>
        <v>#REF!</v>
      </c>
      <c r="AX263" s="1" t="e">
        <f>AX14-#REF!</f>
        <v>#REF!</v>
      </c>
      <c r="AY263" s="1" t="e">
        <f>AY14-#REF!</f>
        <v>#REF!</v>
      </c>
      <c r="AZ263" s="1" t="e">
        <f>AZ14-#REF!</f>
        <v>#REF!</v>
      </c>
      <c r="BA263" s="1" t="e">
        <f>BA14-#REF!</f>
        <v>#REF!</v>
      </c>
      <c r="BB263" s="1" t="e">
        <f>BB14-#REF!</f>
        <v>#REF!</v>
      </c>
      <c r="BC263" s="1" t="e">
        <f>BC14-#REF!</f>
        <v>#REF!</v>
      </c>
      <c r="BD263" s="1" t="e">
        <f>BD14-#REF!</f>
        <v>#REF!</v>
      </c>
      <c r="BE263" s="1" t="e">
        <f>BE14-#REF!</f>
        <v>#REF!</v>
      </c>
      <c r="BF263" s="1" t="e">
        <f>BF14-#REF!</f>
        <v>#REF!</v>
      </c>
      <c r="BG263" s="1" t="e">
        <f>BG14-#REF!</f>
        <v>#REF!</v>
      </c>
      <c r="BH263" s="1" t="e">
        <f>BH14-#REF!</f>
        <v>#REF!</v>
      </c>
      <c r="BI263" s="1" t="e">
        <f>BI14-#REF!</f>
        <v>#REF!</v>
      </c>
      <c r="BJ263" s="1" t="e">
        <f>BJ14-#REF!</f>
        <v>#REF!</v>
      </c>
      <c r="BK263" s="1" t="e">
        <f>BK14-#REF!</f>
        <v>#REF!</v>
      </c>
      <c r="BL263" s="1" t="e">
        <f>BL14-#REF!</f>
        <v>#REF!</v>
      </c>
      <c r="BM263" s="1" t="e">
        <f>BM14-#REF!</f>
        <v>#REF!</v>
      </c>
      <c r="BN263" s="1" t="e">
        <f>BN14-#REF!</f>
        <v>#REF!</v>
      </c>
      <c r="BO263" s="1" t="e">
        <f>BO14-#REF!</f>
        <v>#REF!</v>
      </c>
      <c r="BP263" s="1" t="e">
        <f>BP14-#REF!</f>
        <v>#REF!</v>
      </c>
      <c r="BQ263" s="1" t="e">
        <f>BQ14-#REF!</f>
        <v>#REF!</v>
      </c>
      <c r="BR263" s="1" t="e">
        <f>BR14-#REF!</f>
        <v>#REF!</v>
      </c>
      <c r="BS263" s="1" t="e">
        <f>BS14-#REF!</f>
        <v>#REF!</v>
      </c>
      <c r="BT263" s="1" t="e">
        <f>BT14-#REF!</f>
        <v>#REF!</v>
      </c>
      <c r="BU263" s="1" t="e">
        <f>BU14-#REF!</f>
        <v>#REF!</v>
      </c>
      <c r="BV263" s="1" t="e">
        <f>BV14-#REF!</f>
        <v>#REF!</v>
      </c>
    </row>
    <row r="264" spans="7:74" hidden="1" x14ac:dyDescent="0.35">
      <c r="L264" s="1" t="e">
        <f>L15-#REF!</f>
        <v>#REF!</v>
      </c>
      <c r="M264" s="1" t="e">
        <f>M15-#REF!</f>
        <v>#REF!</v>
      </c>
      <c r="N264" s="1" t="e">
        <f>N15-#REF!</f>
        <v>#REF!</v>
      </c>
      <c r="O264" s="1" t="e">
        <f>O15-#REF!</f>
        <v>#REF!</v>
      </c>
      <c r="P264" s="1" t="e">
        <f>P15-#REF!</f>
        <v>#REF!</v>
      </c>
      <c r="Q264" s="1" t="e">
        <f>Q15-#REF!</f>
        <v>#REF!</v>
      </c>
      <c r="R264" s="1" t="e">
        <f>R15-#REF!</f>
        <v>#REF!</v>
      </c>
      <c r="S264" s="1" t="e">
        <f>S15-#REF!</f>
        <v>#REF!</v>
      </c>
      <c r="T264" s="1" t="e">
        <f>T15-#REF!</f>
        <v>#REF!</v>
      </c>
      <c r="U264" s="1" t="e">
        <f>U15-#REF!</f>
        <v>#REF!</v>
      </c>
      <c r="V264" s="1" t="e">
        <f>V15-#REF!</f>
        <v>#REF!</v>
      </c>
      <c r="W264" s="1" t="e">
        <f>W15-#REF!</f>
        <v>#REF!</v>
      </c>
      <c r="X264" s="1" t="e">
        <f>X15-#REF!</f>
        <v>#REF!</v>
      </c>
      <c r="Y264" s="1" t="e">
        <f>Y15-#REF!</f>
        <v>#REF!</v>
      </c>
      <c r="Z264" s="1" t="e">
        <f>Z15-#REF!</f>
        <v>#REF!</v>
      </c>
      <c r="AA264" s="1" t="e">
        <f>AA15-#REF!</f>
        <v>#REF!</v>
      </c>
      <c r="AB264" s="1" t="e">
        <f>AB15-#REF!</f>
        <v>#REF!</v>
      </c>
      <c r="AC264" s="1" t="e">
        <f>AC15-#REF!</f>
        <v>#REF!</v>
      </c>
      <c r="AD264" s="1" t="e">
        <f>AD15-#REF!</f>
        <v>#REF!</v>
      </c>
      <c r="AE264" s="1" t="e">
        <f>AE15-#REF!</f>
        <v>#REF!</v>
      </c>
      <c r="AF264" s="1" t="e">
        <f>AF15-#REF!</f>
        <v>#REF!</v>
      </c>
      <c r="AG264" s="1" t="e">
        <f>AG15-#REF!</f>
        <v>#REF!</v>
      </c>
      <c r="AH264" s="1" t="e">
        <f>AH15-#REF!</f>
        <v>#REF!</v>
      </c>
      <c r="AI264" s="1" t="e">
        <f>AI15-#REF!</f>
        <v>#REF!</v>
      </c>
      <c r="AJ264" s="1" t="e">
        <f>AJ15-#REF!</f>
        <v>#REF!</v>
      </c>
      <c r="AK264" s="1" t="e">
        <f>AK15-#REF!</f>
        <v>#REF!</v>
      </c>
      <c r="AL264" s="1" t="e">
        <f>AL15-#REF!</f>
        <v>#REF!</v>
      </c>
      <c r="AM264" s="1" t="e">
        <f>AM15-#REF!</f>
        <v>#REF!</v>
      </c>
      <c r="AN264" s="1" t="e">
        <f>AN15-#REF!</f>
        <v>#REF!</v>
      </c>
      <c r="AO264" s="1" t="e">
        <f>AO15-#REF!</f>
        <v>#REF!</v>
      </c>
      <c r="AP264" s="1" t="e">
        <f>AP15-#REF!</f>
        <v>#REF!</v>
      </c>
      <c r="AQ264" s="1" t="e">
        <f>AQ15-#REF!</f>
        <v>#REF!</v>
      </c>
      <c r="AR264" s="1" t="e">
        <f>AR15-#REF!</f>
        <v>#REF!</v>
      </c>
      <c r="AS264" s="1" t="e">
        <f>AS15-#REF!</f>
        <v>#REF!</v>
      </c>
      <c r="AT264" s="1" t="e">
        <f>AT15-#REF!</f>
        <v>#REF!</v>
      </c>
      <c r="AU264" s="1" t="e">
        <f>AU15-#REF!</f>
        <v>#REF!</v>
      </c>
      <c r="AV264" s="1" t="e">
        <f>AV15-#REF!</f>
        <v>#REF!</v>
      </c>
      <c r="AW264" s="1" t="e">
        <f>AW15-#REF!</f>
        <v>#REF!</v>
      </c>
      <c r="AX264" s="1" t="e">
        <f>AX15-#REF!</f>
        <v>#REF!</v>
      </c>
      <c r="AY264" s="1" t="e">
        <f>AY15-#REF!</f>
        <v>#REF!</v>
      </c>
      <c r="AZ264" s="1" t="e">
        <f>AZ15-#REF!</f>
        <v>#REF!</v>
      </c>
      <c r="BA264" s="1" t="e">
        <f>BA15-#REF!</f>
        <v>#REF!</v>
      </c>
      <c r="BB264" s="1" t="e">
        <f>BB15-#REF!</f>
        <v>#REF!</v>
      </c>
      <c r="BC264" s="1" t="e">
        <f>BC15-#REF!</f>
        <v>#REF!</v>
      </c>
      <c r="BD264" s="1" t="e">
        <f>BD15-#REF!</f>
        <v>#REF!</v>
      </c>
      <c r="BE264" s="1" t="e">
        <f>BE15-#REF!</f>
        <v>#REF!</v>
      </c>
      <c r="BF264" s="1" t="e">
        <f>BF15-#REF!</f>
        <v>#REF!</v>
      </c>
      <c r="BG264" s="1" t="e">
        <f>BG15-#REF!</f>
        <v>#REF!</v>
      </c>
      <c r="BH264" s="1" t="e">
        <f>BH15-#REF!</f>
        <v>#REF!</v>
      </c>
      <c r="BI264" s="1" t="e">
        <f>BI15-#REF!</f>
        <v>#REF!</v>
      </c>
      <c r="BJ264" s="1" t="e">
        <f>BJ15-#REF!</f>
        <v>#REF!</v>
      </c>
      <c r="BK264" s="1" t="e">
        <f>BK15-#REF!</f>
        <v>#REF!</v>
      </c>
      <c r="BL264" s="1" t="e">
        <f>BL15-#REF!</f>
        <v>#REF!</v>
      </c>
      <c r="BM264" s="1" t="e">
        <f>BM15-#REF!</f>
        <v>#REF!</v>
      </c>
      <c r="BN264" s="1" t="e">
        <f>BN15-#REF!</f>
        <v>#REF!</v>
      </c>
      <c r="BO264" s="1" t="e">
        <f>BO15-#REF!</f>
        <v>#REF!</v>
      </c>
      <c r="BP264" s="1" t="e">
        <f>BP15-#REF!</f>
        <v>#REF!</v>
      </c>
      <c r="BQ264" s="1" t="e">
        <f>BQ15-#REF!</f>
        <v>#REF!</v>
      </c>
      <c r="BR264" s="1" t="e">
        <f>BR15-#REF!</f>
        <v>#REF!</v>
      </c>
      <c r="BS264" s="1" t="e">
        <f>BS15-#REF!</f>
        <v>#REF!</v>
      </c>
      <c r="BT264" s="1" t="e">
        <f>BT15-#REF!</f>
        <v>#REF!</v>
      </c>
      <c r="BU264" s="1" t="e">
        <f>BU15-#REF!</f>
        <v>#REF!</v>
      </c>
      <c r="BV264" s="1" t="e">
        <f>BV15-#REF!</f>
        <v>#REF!</v>
      </c>
    </row>
    <row r="265" spans="7:74" hidden="1" x14ac:dyDescent="0.35">
      <c r="L265" s="1" t="e">
        <f>L16-#REF!</f>
        <v>#REF!</v>
      </c>
      <c r="M265" s="1" t="e">
        <f>M16-#REF!</f>
        <v>#REF!</v>
      </c>
      <c r="N265" s="1" t="e">
        <f>N16-#REF!</f>
        <v>#REF!</v>
      </c>
      <c r="O265" s="1" t="e">
        <f>O16-#REF!</f>
        <v>#REF!</v>
      </c>
      <c r="P265" s="1" t="e">
        <f>P16-#REF!</f>
        <v>#REF!</v>
      </c>
      <c r="Q265" s="1" t="e">
        <f>Q16-#REF!</f>
        <v>#REF!</v>
      </c>
      <c r="R265" s="1" t="e">
        <f>R16-#REF!</f>
        <v>#REF!</v>
      </c>
      <c r="S265" s="1" t="e">
        <f>S16-#REF!</f>
        <v>#REF!</v>
      </c>
      <c r="T265" s="1" t="e">
        <f>T16-#REF!</f>
        <v>#REF!</v>
      </c>
      <c r="U265" s="1" t="e">
        <f>U16-#REF!</f>
        <v>#REF!</v>
      </c>
      <c r="V265" s="1" t="e">
        <f>V16-#REF!</f>
        <v>#REF!</v>
      </c>
      <c r="W265" s="1" t="e">
        <f>W16-#REF!</f>
        <v>#REF!</v>
      </c>
      <c r="X265" s="1" t="e">
        <f>X16-#REF!</f>
        <v>#REF!</v>
      </c>
      <c r="Y265" s="1" t="e">
        <f>Y16-#REF!</f>
        <v>#REF!</v>
      </c>
      <c r="Z265" s="1" t="e">
        <f>Z16-#REF!</f>
        <v>#REF!</v>
      </c>
      <c r="AA265" s="1" t="e">
        <f>AA16-#REF!</f>
        <v>#REF!</v>
      </c>
      <c r="AB265" s="1" t="e">
        <f>AB16-#REF!</f>
        <v>#REF!</v>
      </c>
      <c r="AC265" s="1" t="e">
        <f>AC16-#REF!</f>
        <v>#REF!</v>
      </c>
      <c r="AD265" s="1" t="e">
        <f>AD16-#REF!</f>
        <v>#REF!</v>
      </c>
      <c r="AE265" s="1" t="e">
        <f>AE16-#REF!</f>
        <v>#REF!</v>
      </c>
      <c r="AF265" s="1" t="e">
        <f>AF16-#REF!</f>
        <v>#REF!</v>
      </c>
      <c r="AG265" s="1" t="e">
        <f>AG16-#REF!</f>
        <v>#REF!</v>
      </c>
      <c r="AH265" s="1" t="e">
        <f>AH16-#REF!</f>
        <v>#REF!</v>
      </c>
      <c r="AI265" s="1" t="e">
        <f>AI16-#REF!</f>
        <v>#REF!</v>
      </c>
      <c r="AJ265" s="1" t="e">
        <f>AJ16-#REF!</f>
        <v>#REF!</v>
      </c>
      <c r="AK265" s="1" t="e">
        <f>AK16-#REF!</f>
        <v>#REF!</v>
      </c>
      <c r="AL265" s="1" t="e">
        <f>AL16-#REF!</f>
        <v>#REF!</v>
      </c>
      <c r="AM265" s="1" t="e">
        <f>AM16-#REF!</f>
        <v>#REF!</v>
      </c>
      <c r="AN265" s="1" t="e">
        <f>AN16-#REF!</f>
        <v>#REF!</v>
      </c>
      <c r="AO265" s="1" t="e">
        <f>AO16-#REF!</f>
        <v>#REF!</v>
      </c>
      <c r="AP265" s="1" t="e">
        <f>AP16-#REF!</f>
        <v>#REF!</v>
      </c>
      <c r="AQ265" s="1" t="e">
        <f>AQ16-#REF!</f>
        <v>#REF!</v>
      </c>
      <c r="AR265" s="1" t="e">
        <f>AR16-#REF!</f>
        <v>#REF!</v>
      </c>
      <c r="AS265" s="1" t="e">
        <f>AS16-#REF!</f>
        <v>#REF!</v>
      </c>
      <c r="AT265" s="1" t="e">
        <f>AT16-#REF!</f>
        <v>#REF!</v>
      </c>
      <c r="AU265" s="1" t="e">
        <f>AU16-#REF!</f>
        <v>#REF!</v>
      </c>
      <c r="AV265" s="1" t="e">
        <f>AV16-#REF!</f>
        <v>#REF!</v>
      </c>
      <c r="AW265" s="1" t="e">
        <f>AW16-#REF!</f>
        <v>#REF!</v>
      </c>
      <c r="AX265" s="1" t="e">
        <f>AX16-#REF!</f>
        <v>#REF!</v>
      </c>
      <c r="AY265" s="1" t="e">
        <f>AY16-#REF!</f>
        <v>#REF!</v>
      </c>
      <c r="AZ265" s="1" t="e">
        <f>AZ16-#REF!</f>
        <v>#REF!</v>
      </c>
      <c r="BA265" s="1" t="e">
        <f>BA16-#REF!</f>
        <v>#REF!</v>
      </c>
      <c r="BB265" s="1" t="e">
        <f>BB16-#REF!</f>
        <v>#REF!</v>
      </c>
      <c r="BC265" s="1" t="e">
        <f>BC16-#REF!</f>
        <v>#REF!</v>
      </c>
      <c r="BD265" s="1" t="e">
        <f>BD16-#REF!</f>
        <v>#REF!</v>
      </c>
      <c r="BE265" s="1" t="e">
        <f>BE16-#REF!</f>
        <v>#REF!</v>
      </c>
      <c r="BF265" s="1" t="e">
        <f>BF16-#REF!</f>
        <v>#REF!</v>
      </c>
      <c r="BG265" s="1" t="e">
        <f>BG16-#REF!</f>
        <v>#REF!</v>
      </c>
      <c r="BH265" s="1" t="e">
        <f>BH16-#REF!</f>
        <v>#REF!</v>
      </c>
      <c r="BI265" s="1" t="e">
        <f>BI16-#REF!</f>
        <v>#REF!</v>
      </c>
      <c r="BJ265" s="1" t="e">
        <f>BJ16-#REF!</f>
        <v>#REF!</v>
      </c>
      <c r="BK265" s="1" t="e">
        <f>BK16-#REF!</f>
        <v>#REF!</v>
      </c>
      <c r="BL265" s="1" t="e">
        <f>BL16-#REF!</f>
        <v>#REF!</v>
      </c>
      <c r="BM265" s="1" t="e">
        <f>BM16-#REF!</f>
        <v>#REF!</v>
      </c>
      <c r="BN265" s="1" t="e">
        <f>BN16-#REF!</f>
        <v>#REF!</v>
      </c>
      <c r="BO265" s="1" t="e">
        <f>BO16-#REF!</f>
        <v>#REF!</v>
      </c>
      <c r="BP265" s="1" t="e">
        <f>BP16-#REF!</f>
        <v>#REF!</v>
      </c>
      <c r="BQ265" s="1" t="e">
        <f>BQ16-#REF!</f>
        <v>#REF!</v>
      </c>
      <c r="BR265" s="1" t="e">
        <f>BR16-#REF!</f>
        <v>#REF!</v>
      </c>
      <c r="BS265" s="1" t="e">
        <f>BS16-#REF!</f>
        <v>#REF!</v>
      </c>
      <c r="BT265" s="1" t="e">
        <f>BT16-#REF!</f>
        <v>#REF!</v>
      </c>
      <c r="BU265" s="1" t="e">
        <f>BU16-#REF!</f>
        <v>#REF!</v>
      </c>
      <c r="BV265" s="1" t="e">
        <f>BV16-#REF!</f>
        <v>#REF!</v>
      </c>
    </row>
    <row r="266" spans="7:74" hidden="1" x14ac:dyDescent="0.35">
      <c r="L266" s="1" t="e">
        <f>L17-#REF!</f>
        <v>#REF!</v>
      </c>
      <c r="M266" s="1" t="e">
        <f>M17-#REF!</f>
        <v>#REF!</v>
      </c>
      <c r="N266" s="1" t="e">
        <f>N17-#REF!</f>
        <v>#REF!</v>
      </c>
      <c r="O266" s="1" t="e">
        <f>O17-#REF!</f>
        <v>#REF!</v>
      </c>
      <c r="P266" s="1" t="e">
        <f>P17-#REF!</f>
        <v>#REF!</v>
      </c>
      <c r="Q266" s="1" t="e">
        <f>Q17-#REF!</f>
        <v>#REF!</v>
      </c>
      <c r="R266" s="1" t="e">
        <f>R17-#REF!</f>
        <v>#REF!</v>
      </c>
      <c r="S266" s="1" t="e">
        <f>S17-#REF!</f>
        <v>#REF!</v>
      </c>
      <c r="T266" s="1" t="e">
        <f>T17-#REF!</f>
        <v>#REF!</v>
      </c>
      <c r="U266" s="1" t="e">
        <f>U17-#REF!</f>
        <v>#REF!</v>
      </c>
      <c r="V266" s="1" t="e">
        <f>V17-#REF!</f>
        <v>#REF!</v>
      </c>
      <c r="W266" s="1" t="e">
        <f>W17-#REF!</f>
        <v>#REF!</v>
      </c>
      <c r="X266" s="1" t="e">
        <f>X17-#REF!</f>
        <v>#REF!</v>
      </c>
      <c r="Y266" s="1" t="e">
        <f>Y17-#REF!</f>
        <v>#REF!</v>
      </c>
      <c r="Z266" s="1" t="e">
        <f>Z17-#REF!</f>
        <v>#REF!</v>
      </c>
      <c r="AA266" s="1" t="e">
        <f>AA17-#REF!</f>
        <v>#REF!</v>
      </c>
      <c r="AB266" s="1" t="e">
        <f>AB17-#REF!</f>
        <v>#REF!</v>
      </c>
      <c r="AC266" s="1" t="e">
        <f>AC17-#REF!</f>
        <v>#REF!</v>
      </c>
      <c r="AD266" s="1" t="e">
        <f>AD17-#REF!</f>
        <v>#REF!</v>
      </c>
      <c r="AE266" s="1" t="e">
        <f>AE17-#REF!</f>
        <v>#REF!</v>
      </c>
      <c r="AF266" s="1" t="e">
        <f>AF17-#REF!</f>
        <v>#REF!</v>
      </c>
      <c r="AG266" s="1" t="e">
        <f>AG17-#REF!</f>
        <v>#REF!</v>
      </c>
      <c r="AH266" s="1" t="e">
        <f>AH17-#REF!</f>
        <v>#REF!</v>
      </c>
      <c r="AI266" s="1" t="e">
        <f>AI17-#REF!</f>
        <v>#REF!</v>
      </c>
      <c r="AJ266" s="1" t="e">
        <f>AJ17-#REF!</f>
        <v>#REF!</v>
      </c>
      <c r="AK266" s="1" t="e">
        <f>AK17-#REF!</f>
        <v>#REF!</v>
      </c>
      <c r="AL266" s="1" t="e">
        <f>AL17-#REF!</f>
        <v>#REF!</v>
      </c>
      <c r="AM266" s="1" t="e">
        <f>AM17-#REF!</f>
        <v>#REF!</v>
      </c>
      <c r="AN266" s="1" t="e">
        <f>AN17-#REF!</f>
        <v>#REF!</v>
      </c>
      <c r="AO266" s="1" t="e">
        <f>AO17-#REF!</f>
        <v>#REF!</v>
      </c>
      <c r="AP266" s="1" t="e">
        <f>AP17-#REF!</f>
        <v>#REF!</v>
      </c>
      <c r="AQ266" s="1" t="e">
        <f>AQ17-#REF!</f>
        <v>#REF!</v>
      </c>
      <c r="AR266" s="1" t="e">
        <f>AR17-#REF!</f>
        <v>#REF!</v>
      </c>
      <c r="AS266" s="1" t="e">
        <f>AS17-#REF!</f>
        <v>#REF!</v>
      </c>
      <c r="AT266" s="1" t="e">
        <f>AT17-#REF!</f>
        <v>#REF!</v>
      </c>
      <c r="AU266" s="1" t="e">
        <f>AU17-#REF!</f>
        <v>#REF!</v>
      </c>
      <c r="AV266" s="1" t="e">
        <f>AV17-#REF!</f>
        <v>#REF!</v>
      </c>
      <c r="AW266" s="1" t="e">
        <f>AW17-#REF!</f>
        <v>#REF!</v>
      </c>
      <c r="AX266" s="1" t="e">
        <f>AX17-#REF!</f>
        <v>#REF!</v>
      </c>
      <c r="AY266" s="1" t="e">
        <f>AY17-#REF!</f>
        <v>#REF!</v>
      </c>
      <c r="AZ266" s="1" t="e">
        <f>AZ17-#REF!</f>
        <v>#REF!</v>
      </c>
      <c r="BA266" s="1" t="e">
        <f>BA17-#REF!</f>
        <v>#REF!</v>
      </c>
      <c r="BB266" s="1" t="e">
        <f>BB17-#REF!</f>
        <v>#REF!</v>
      </c>
      <c r="BC266" s="1" t="e">
        <f>BC17-#REF!</f>
        <v>#REF!</v>
      </c>
      <c r="BD266" s="1" t="e">
        <f>BD17-#REF!</f>
        <v>#REF!</v>
      </c>
      <c r="BE266" s="1" t="e">
        <f>BE17-#REF!</f>
        <v>#REF!</v>
      </c>
      <c r="BF266" s="1" t="e">
        <f>BF17-#REF!</f>
        <v>#REF!</v>
      </c>
      <c r="BG266" s="1" t="e">
        <f>BG17-#REF!</f>
        <v>#REF!</v>
      </c>
      <c r="BH266" s="1" t="e">
        <f>BH17-#REF!</f>
        <v>#REF!</v>
      </c>
      <c r="BI266" s="1" t="e">
        <f>BI17-#REF!</f>
        <v>#REF!</v>
      </c>
      <c r="BJ266" s="1" t="e">
        <f>BJ17-#REF!</f>
        <v>#REF!</v>
      </c>
      <c r="BK266" s="1" t="e">
        <f>BK17-#REF!</f>
        <v>#REF!</v>
      </c>
      <c r="BL266" s="1" t="e">
        <f>BL17-#REF!</f>
        <v>#REF!</v>
      </c>
      <c r="BM266" s="1" t="e">
        <f>BM17-#REF!</f>
        <v>#REF!</v>
      </c>
      <c r="BN266" s="1" t="e">
        <f>BN17-#REF!</f>
        <v>#REF!</v>
      </c>
      <c r="BO266" s="1" t="e">
        <f>BO17-#REF!</f>
        <v>#REF!</v>
      </c>
      <c r="BP266" s="1" t="e">
        <f>BP17-#REF!</f>
        <v>#REF!</v>
      </c>
      <c r="BQ266" s="1" t="e">
        <f>BQ17-#REF!</f>
        <v>#REF!</v>
      </c>
      <c r="BR266" s="1" t="e">
        <f>BR17-#REF!</f>
        <v>#REF!</v>
      </c>
      <c r="BS266" s="1" t="e">
        <f>BS17-#REF!</f>
        <v>#REF!</v>
      </c>
      <c r="BT266" s="1" t="e">
        <f>BT17-#REF!</f>
        <v>#REF!</v>
      </c>
      <c r="BU266" s="1" t="e">
        <f>BU17-#REF!</f>
        <v>#REF!</v>
      </c>
      <c r="BV266" s="1" t="e">
        <f>BV17-#REF!</f>
        <v>#REF!</v>
      </c>
    </row>
    <row r="267" spans="7:74" hidden="1" x14ac:dyDescent="0.35">
      <c r="L267" s="1" t="e">
        <f>L18-#REF!</f>
        <v>#REF!</v>
      </c>
      <c r="M267" s="1" t="e">
        <f>M18-#REF!</f>
        <v>#REF!</v>
      </c>
      <c r="N267" s="1" t="e">
        <f>N18-#REF!</f>
        <v>#REF!</v>
      </c>
      <c r="O267" s="1" t="e">
        <f>O18-#REF!</f>
        <v>#REF!</v>
      </c>
      <c r="P267" s="1" t="e">
        <f>P18-#REF!</f>
        <v>#REF!</v>
      </c>
      <c r="Q267" s="1" t="e">
        <f>Q18-#REF!</f>
        <v>#REF!</v>
      </c>
      <c r="R267" s="1" t="e">
        <f>R18-#REF!</f>
        <v>#REF!</v>
      </c>
      <c r="S267" s="1" t="e">
        <f>S18-#REF!</f>
        <v>#REF!</v>
      </c>
      <c r="T267" s="1" t="e">
        <f>T18-#REF!</f>
        <v>#REF!</v>
      </c>
      <c r="U267" s="1" t="e">
        <f>U18-#REF!</f>
        <v>#REF!</v>
      </c>
      <c r="V267" s="1" t="e">
        <f>V18-#REF!</f>
        <v>#REF!</v>
      </c>
      <c r="W267" s="1" t="e">
        <f>W18-#REF!</f>
        <v>#REF!</v>
      </c>
      <c r="X267" s="1" t="e">
        <f>X18-#REF!</f>
        <v>#REF!</v>
      </c>
      <c r="Y267" s="1" t="e">
        <f>Y18-#REF!</f>
        <v>#REF!</v>
      </c>
      <c r="Z267" s="1" t="e">
        <f>Z18-#REF!</f>
        <v>#REF!</v>
      </c>
      <c r="AA267" s="1" t="e">
        <f>AA18-#REF!</f>
        <v>#REF!</v>
      </c>
      <c r="AB267" s="1" t="e">
        <f>AB18-#REF!</f>
        <v>#REF!</v>
      </c>
      <c r="AC267" s="1" t="e">
        <f>AC18-#REF!</f>
        <v>#REF!</v>
      </c>
      <c r="AD267" s="1" t="e">
        <f>AD18-#REF!</f>
        <v>#REF!</v>
      </c>
      <c r="AE267" s="1" t="e">
        <f>AE18-#REF!</f>
        <v>#REF!</v>
      </c>
      <c r="AF267" s="1" t="e">
        <f>AF18-#REF!</f>
        <v>#REF!</v>
      </c>
      <c r="AG267" s="1" t="e">
        <f>AG18-#REF!</f>
        <v>#REF!</v>
      </c>
      <c r="AH267" s="1" t="e">
        <f>AH18-#REF!</f>
        <v>#REF!</v>
      </c>
      <c r="AI267" s="1" t="e">
        <f>AI18-#REF!</f>
        <v>#REF!</v>
      </c>
      <c r="AJ267" s="1" t="e">
        <f>AJ18-#REF!</f>
        <v>#REF!</v>
      </c>
      <c r="AK267" s="1" t="e">
        <f>AK18-#REF!</f>
        <v>#REF!</v>
      </c>
      <c r="AL267" s="1" t="e">
        <f>AL18-#REF!</f>
        <v>#REF!</v>
      </c>
      <c r="AM267" s="1" t="e">
        <f>AM18-#REF!</f>
        <v>#REF!</v>
      </c>
      <c r="AN267" s="1" t="e">
        <f>AN18-#REF!</f>
        <v>#REF!</v>
      </c>
      <c r="AO267" s="1" t="e">
        <f>AO18-#REF!</f>
        <v>#REF!</v>
      </c>
      <c r="AP267" s="1" t="e">
        <f>AP18-#REF!</f>
        <v>#REF!</v>
      </c>
      <c r="AQ267" s="1" t="e">
        <f>AQ18-#REF!</f>
        <v>#REF!</v>
      </c>
      <c r="AR267" s="1" t="e">
        <f>AR18-#REF!</f>
        <v>#REF!</v>
      </c>
      <c r="AS267" s="1" t="e">
        <f>AS18-#REF!</f>
        <v>#REF!</v>
      </c>
      <c r="AT267" s="1" t="e">
        <f>AT18-#REF!</f>
        <v>#REF!</v>
      </c>
      <c r="AU267" s="1" t="e">
        <f>AU18-#REF!</f>
        <v>#REF!</v>
      </c>
      <c r="AV267" s="1" t="e">
        <f>AV18-#REF!</f>
        <v>#REF!</v>
      </c>
      <c r="AW267" s="1" t="e">
        <f>AW18-#REF!</f>
        <v>#REF!</v>
      </c>
      <c r="AX267" s="1" t="e">
        <f>AX18-#REF!</f>
        <v>#REF!</v>
      </c>
      <c r="AY267" s="1" t="e">
        <f>AY18-#REF!</f>
        <v>#REF!</v>
      </c>
      <c r="AZ267" s="1" t="e">
        <f>AZ18-#REF!</f>
        <v>#REF!</v>
      </c>
      <c r="BA267" s="1" t="e">
        <f>BA18-#REF!</f>
        <v>#REF!</v>
      </c>
      <c r="BB267" s="1" t="e">
        <f>BB18-#REF!</f>
        <v>#REF!</v>
      </c>
      <c r="BC267" s="1" t="e">
        <f>BC18-#REF!</f>
        <v>#REF!</v>
      </c>
      <c r="BD267" s="1" t="e">
        <f>BD18-#REF!</f>
        <v>#REF!</v>
      </c>
      <c r="BE267" s="1" t="e">
        <f>BE18-#REF!</f>
        <v>#REF!</v>
      </c>
      <c r="BF267" s="1" t="e">
        <f>BF18-#REF!</f>
        <v>#REF!</v>
      </c>
      <c r="BG267" s="1" t="e">
        <f>BG18-#REF!</f>
        <v>#REF!</v>
      </c>
      <c r="BH267" s="1" t="e">
        <f>BH18-#REF!</f>
        <v>#REF!</v>
      </c>
      <c r="BI267" s="1" t="e">
        <f>BI18-#REF!</f>
        <v>#REF!</v>
      </c>
      <c r="BJ267" s="1" t="e">
        <f>BJ18-#REF!</f>
        <v>#REF!</v>
      </c>
      <c r="BK267" s="1" t="e">
        <f>BK18-#REF!</f>
        <v>#REF!</v>
      </c>
      <c r="BL267" s="1" t="e">
        <f>BL18-#REF!</f>
        <v>#REF!</v>
      </c>
      <c r="BM267" s="1" t="e">
        <f>BM18-#REF!</f>
        <v>#REF!</v>
      </c>
      <c r="BN267" s="1" t="e">
        <f>BN18-#REF!</f>
        <v>#REF!</v>
      </c>
      <c r="BO267" s="1" t="e">
        <f>BO18-#REF!</f>
        <v>#REF!</v>
      </c>
      <c r="BP267" s="1" t="e">
        <f>BP18-#REF!</f>
        <v>#REF!</v>
      </c>
      <c r="BQ267" s="1" t="e">
        <f>BQ18-#REF!</f>
        <v>#REF!</v>
      </c>
      <c r="BR267" s="1" t="e">
        <f>BR18-#REF!</f>
        <v>#REF!</v>
      </c>
      <c r="BS267" s="1" t="e">
        <f>BS18-#REF!</f>
        <v>#REF!</v>
      </c>
      <c r="BT267" s="1" t="e">
        <f>BT18-#REF!</f>
        <v>#REF!</v>
      </c>
      <c r="BU267" s="1" t="e">
        <f>BU18-#REF!</f>
        <v>#REF!</v>
      </c>
      <c r="BV267" s="1" t="e">
        <f>BV18-#REF!</f>
        <v>#REF!</v>
      </c>
    </row>
    <row r="268" spans="7:74" hidden="1" x14ac:dyDescent="0.35">
      <c r="L268" s="1" t="e">
        <f>L19-#REF!</f>
        <v>#REF!</v>
      </c>
      <c r="M268" s="1" t="e">
        <f>M19-#REF!</f>
        <v>#REF!</v>
      </c>
      <c r="N268" s="1" t="e">
        <f>N19-#REF!</f>
        <v>#REF!</v>
      </c>
      <c r="O268" s="1" t="e">
        <f>O19-#REF!</f>
        <v>#REF!</v>
      </c>
      <c r="P268" s="1" t="e">
        <f>P19-#REF!</f>
        <v>#REF!</v>
      </c>
      <c r="Q268" s="1" t="e">
        <f>Q19-#REF!</f>
        <v>#REF!</v>
      </c>
      <c r="R268" s="1" t="e">
        <f>R19-#REF!</f>
        <v>#REF!</v>
      </c>
      <c r="S268" s="1" t="e">
        <f>S19-#REF!</f>
        <v>#REF!</v>
      </c>
      <c r="T268" s="1" t="e">
        <f>T19-#REF!</f>
        <v>#REF!</v>
      </c>
      <c r="U268" s="1" t="e">
        <f>U19-#REF!</f>
        <v>#REF!</v>
      </c>
      <c r="V268" s="1" t="e">
        <f>V19-#REF!</f>
        <v>#REF!</v>
      </c>
      <c r="W268" s="1" t="e">
        <f>W19-#REF!</f>
        <v>#REF!</v>
      </c>
      <c r="X268" s="1" t="e">
        <f>X19-#REF!</f>
        <v>#REF!</v>
      </c>
      <c r="Y268" s="1" t="e">
        <f>Y19-#REF!</f>
        <v>#REF!</v>
      </c>
      <c r="Z268" s="1" t="e">
        <f>Z19-#REF!</f>
        <v>#REF!</v>
      </c>
      <c r="AA268" s="1" t="e">
        <f>AA19-#REF!</f>
        <v>#REF!</v>
      </c>
      <c r="AB268" s="1" t="e">
        <f>AB19-#REF!</f>
        <v>#REF!</v>
      </c>
      <c r="AC268" s="1" t="e">
        <f>AC19-#REF!</f>
        <v>#REF!</v>
      </c>
      <c r="AD268" s="1" t="e">
        <f>AD19-#REF!</f>
        <v>#REF!</v>
      </c>
      <c r="AE268" s="1" t="e">
        <f>AE19-#REF!</f>
        <v>#REF!</v>
      </c>
      <c r="AF268" s="1" t="e">
        <f>AF19-#REF!</f>
        <v>#REF!</v>
      </c>
      <c r="AG268" s="1" t="e">
        <f>AG19-#REF!</f>
        <v>#REF!</v>
      </c>
      <c r="AH268" s="1" t="e">
        <f>AH19-#REF!</f>
        <v>#REF!</v>
      </c>
      <c r="AI268" s="1" t="e">
        <f>AI19-#REF!</f>
        <v>#REF!</v>
      </c>
      <c r="AJ268" s="1" t="e">
        <f>AJ19-#REF!</f>
        <v>#REF!</v>
      </c>
      <c r="AK268" s="1" t="e">
        <f>AK19-#REF!</f>
        <v>#REF!</v>
      </c>
      <c r="AL268" s="1" t="e">
        <f>AL19-#REF!</f>
        <v>#REF!</v>
      </c>
      <c r="AM268" s="1" t="e">
        <f>AM19-#REF!</f>
        <v>#REF!</v>
      </c>
      <c r="AN268" s="1" t="e">
        <f>AN19-#REF!</f>
        <v>#REF!</v>
      </c>
      <c r="AO268" s="1" t="e">
        <f>AO19-#REF!</f>
        <v>#REF!</v>
      </c>
      <c r="AP268" s="1" t="e">
        <f>AP19-#REF!</f>
        <v>#REF!</v>
      </c>
      <c r="AQ268" s="1" t="e">
        <f>AQ19-#REF!</f>
        <v>#REF!</v>
      </c>
      <c r="AR268" s="1" t="e">
        <f>AR19-#REF!</f>
        <v>#REF!</v>
      </c>
      <c r="AS268" s="1" t="e">
        <f>AS19-#REF!</f>
        <v>#REF!</v>
      </c>
      <c r="AT268" s="1" t="e">
        <f>AT19-#REF!</f>
        <v>#REF!</v>
      </c>
      <c r="AU268" s="1" t="e">
        <f>AU19-#REF!</f>
        <v>#REF!</v>
      </c>
      <c r="AV268" s="1" t="e">
        <f>AV19-#REF!</f>
        <v>#REF!</v>
      </c>
      <c r="AW268" s="1" t="e">
        <f>AW19-#REF!</f>
        <v>#REF!</v>
      </c>
      <c r="AX268" s="1" t="e">
        <f>AX19-#REF!</f>
        <v>#REF!</v>
      </c>
      <c r="AY268" s="1" t="e">
        <f>AY19-#REF!</f>
        <v>#REF!</v>
      </c>
      <c r="AZ268" s="1" t="e">
        <f>AZ19-#REF!</f>
        <v>#REF!</v>
      </c>
      <c r="BA268" s="1" t="e">
        <f>BA19-#REF!</f>
        <v>#REF!</v>
      </c>
      <c r="BB268" s="1" t="e">
        <f>BB19-#REF!</f>
        <v>#REF!</v>
      </c>
      <c r="BC268" s="1" t="e">
        <f>BC19-#REF!</f>
        <v>#REF!</v>
      </c>
      <c r="BD268" s="1" t="e">
        <f>BD19-#REF!</f>
        <v>#REF!</v>
      </c>
      <c r="BE268" s="1" t="e">
        <f>BE19-#REF!</f>
        <v>#REF!</v>
      </c>
      <c r="BF268" s="1" t="e">
        <f>BF19-#REF!</f>
        <v>#REF!</v>
      </c>
      <c r="BG268" s="1" t="e">
        <f>BG19-#REF!</f>
        <v>#REF!</v>
      </c>
      <c r="BH268" s="1" t="e">
        <f>BH19-#REF!</f>
        <v>#REF!</v>
      </c>
      <c r="BI268" s="1" t="e">
        <f>BI19-#REF!</f>
        <v>#REF!</v>
      </c>
      <c r="BJ268" s="1" t="e">
        <f>BJ19-#REF!</f>
        <v>#REF!</v>
      </c>
      <c r="BK268" s="1" t="e">
        <f>BK19-#REF!</f>
        <v>#REF!</v>
      </c>
      <c r="BL268" s="1" t="e">
        <f>BL19-#REF!</f>
        <v>#REF!</v>
      </c>
      <c r="BM268" s="1" t="e">
        <f>BM19-#REF!</f>
        <v>#REF!</v>
      </c>
      <c r="BN268" s="1" t="e">
        <f>BN19-#REF!</f>
        <v>#REF!</v>
      </c>
      <c r="BO268" s="1" t="e">
        <f>BO19-#REF!</f>
        <v>#REF!</v>
      </c>
      <c r="BP268" s="1" t="e">
        <f>BP19-#REF!</f>
        <v>#REF!</v>
      </c>
      <c r="BQ268" s="1" t="e">
        <f>BQ19-#REF!</f>
        <v>#REF!</v>
      </c>
      <c r="BR268" s="1" t="e">
        <f>BR19-#REF!</f>
        <v>#REF!</v>
      </c>
      <c r="BS268" s="1" t="e">
        <f>BS19-#REF!</f>
        <v>#REF!</v>
      </c>
      <c r="BT268" s="1" t="e">
        <f>BT19-#REF!</f>
        <v>#REF!</v>
      </c>
      <c r="BU268" s="1" t="e">
        <f>BU19-#REF!</f>
        <v>#REF!</v>
      </c>
      <c r="BV268" s="1" t="e">
        <f>BV19-#REF!</f>
        <v>#REF!</v>
      </c>
    </row>
    <row r="269" spans="7:74" hidden="1" x14ac:dyDescent="0.35">
      <c r="L269" s="1" t="e">
        <f>#REF!-#REF!</f>
        <v>#REF!</v>
      </c>
      <c r="M269" s="1" t="e">
        <f>#REF!-#REF!</f>
        <v>#REF!</v>
      </c>
      <c r="N269" s="1" t="e">
        <f>#REF!-#REF!</f>
        <v>#REF!</v>
      </c>
      <c r="O269" s="1" t="e">
        <f>#REF!-#REF!</f>
        <v>#REF!</v>
      </c>
      <c r="P269" s="1" t="e">
        <f>#REF!-#REF!</f>
        <v>#REF!</v>
      </c>
      <c r="Q269" s="1" t="e">
        <f>#REF!-#REF!</f>
        <v>#REF!</v>
      </c>
      <c r="R269" s="1" t="e">
        <f>#REF!-#REF!</f>
        <v>#REF!</v>
      </c>
      <c r="S269" s="1" t="e">
        <f>#REF!-#REF!</f>
        <v>#REF!</v>
      </c>
      <c r="T269" s="1" t="e">
        <f>#REF!-#REF!</f>
        <v>#REF!</v>
      </c>
      <c r="U269" s="1" t="e">
        <f>#REF!-#REF!</f>
        <v>#REF!</v>
      </c>
      <c r="V269" s="1" t="e">
        <f>#REF!-#REF!</f>
        <v>#REF!</v>
      </c>
      <c r="W269" s="1" t="e">
        <f>#REF!-#REF!</f>
        <v>#REF!</v>
      </c>
      <c r="X269" s="1" t="e">
        <f>#REF!-#REF!</f>
        <v>#REF!</v>
      </c>
      <c r="Y269" s="1" t="e">
        <f>#REF!-#REF!</f>
        <v>#REF!</v>
      </c>
      <c r="Z269" s="1" t="e">
        <f>#REF!-#REF!</f>
        <v>#REF!</v>
      </c>
      <c r="AA269" s="1" t="e">
        <f>#REF!-#REF!</f>
        <v>#REF!</v>
      </c>
      <c r="AB269" s="1" t="e">
        <f>#REF!-#REF!</f>
        <v>#REF!</v>
      </c>
      <c r="AC269" s="1" t="e">
        <f>#REF!-#REF!</f>
        <v>#REF!</v>
      </c>
      <c r="AD269" s="1" t="e">
        <f>#REF!-#REF!</f>
        <v>#REF!</v>
      </c>
      <c r="AE269" s="1" t="e">
        <f>#REF!-#REF!</f>
        <v>#REF!</v>
      </c>
      <c r="AF269" s="1" t="e">
        <f>#REF!-#REF!</f>
        <v>#REF!</v>
      </c>
      <c r="AG269" s="1" t="e">
        <f>#REF!-#REF!</f>
        <v>#REF!</v>
      </c>
      <c r="AH269" s="1" t="e">
        <f>#REF!-#REF!</f>
        <v>#REF!</v>
      </c>
      <c r="AI269" s="1" t="e">
        <f>#REF!-#REF!</f>
        <v>#REF!</v>
      </c>
      <c r="AJ269" s="1" t="e">
        <f>#REF!-#REF!</f>
        <v>#REF!</v>
      </c>
      <c r="AK269" s="1" t="e">
        <f>#REF!-#REF!</f>
        <v>#REF!</v>
      </c>
      <c r="AL269" s="1" t="e">
        <f>#REF!-#REF!</f>
        <v>#REF!</v>
      </c>
      <c r="AM269" s="1" t="e">
        <f>#REF!-#REF!</f>
        <v>#REF!</v>
      </c>
      <c r="AN269" s="1" t="e">
        <f>#REF!-#REF!</f>
        <v>#REF!</v>
      </c>
      <c r="AO269" s="1" t="e">
        <f>#REF!-#REF!</f>
        <v>#REF!</v>
      </c>
      <c r="AP269" s="1" t="e">
        <f>#REF!-#REF!</f>
        <v>#REF!</v>
      </c>
      <c r="AQ269" s="1" t="e">
        <f>#REF!-#REF!</f>
        <v>#REF!</v>
      </c>
      <c r="AR269" s="1" t="e">
        <f>#REF!-#REF!</f>
        <v>#REF!</v>
      </c>
      <c r="AS269" s="1" t="e">
        <f>#REF!-#REF!</f>
        <v>#REF!</v>
      </c>
      <c r="AT269" s="1" t="e">
        <f>#REF!-#REF!</f>
        <v>#REF!</v>
      </c>
      <c r="AU269" s="1" t="e">
        <f>#REF!-#REF!</f>
        <v>#REF!</v>
      </c>
      <c r="AV269" s="1" t="e">
        <f>#REF!-#REF!</f>
        <v>#REF!</v>
      </c>
      <c r="AW269" s="1" t="e">
        <f>#REF!-#REF!</f>
        <v>#REF!</v>
      </c>
      <c r="AX269" s="1" t="e">
        <f>#REF!-#REF!</f>
        <v>#REF!</v>
      </c>
      <c r="AY269" s="1" t="e">
        <f>#REF!-#REF!</f>
        <v>#REF!</v>
      </c>
      <c r="AZ269" s="1" t="e">
        <f>#REF!-#REF!</f>
        <v>#REF!</v>
      </c>
      <c r="BA269" s="1" t="e">
        <f>#REF!-#REF!</f>
        <v>#REF!</v>
      </c>
      <c r="BB269" s="1" t="e">
        <f>#REF!-#REF!</f>
        <v>#REF!</v>
      </c>
      <c r="BC269" s="1" t="e">
        <f>#REF!-#REF!</f>
        <v>#REF!</v>
      </c>
      <c r="BD269" s="1" t="e">
        <f>#REF!-#REF!</f>
        <v>#REF!</v>
      </c>
      <c r="BE269" s="1" t="e">
        <f>#REF!-#REF!</f>
        <v>#REF!</v>
      </c>
      <c r="BF269" s="1" t="e">
        <f>#REF!-#REF!</f>
        <v>#REF!</v>
      </c>
      <c r="BG269" s="1" t="e">
        <f>#REF!-#REF!</f>
        <v>#REF!</v>
      </c>
      <c r="BH269" s="1" t="e">
        <f>#REF!-#REF!</f>
        <v>#REF!</v>
      </c>
      <c r="BI269" s="1" t="e">
        <f>#REF!-#REF!</f>
        <v>#REF!</v>
      </c>
      <c r="BJ269" s="1" t="e">
        <f>#REF!-#REF!</f>
        <v>#REF!</v>
      </c>
      <c r="BK269" s="1" t="e">
        <f>#REF!-#REF!</f>
        <v>#REF!</v>
      </c>
      <c r="BL269" s="1" t="e">
        <f>#REF!-#REF!</f>
        <v>#REF!</v>
      </c>
      <c r="BM269" s="1" t="e">
        <f>#REF!-#REF!</f>
        <v>#REF!</v>
      </c>
      <c r="BN269" s="1" t="e">
        <f>#REF!-#REF!</f>
        <v>#REF!</v>
      </c>
      <c r="BO269" s="1" t="e">
        <f>#REF!-#REF!</f>
        <v>#REF!</v>
      </c>
      <c r="BP269" s="1" t="e">
        <f>#REF!-#REF!</f>
        <v>#REF!</v>
      </c>
      <c r="BQ269" s="1" t="e">
        <f>#REF!-#REF!</f>
        <v>#REF!</v>
      </c>
      <c r="BR269" s="1" t="e">
        <f>#REF!-#REF!</f>
        <v>#REF!</v>
      </c>
      <c r="BS269" s="1" t="e">
        <f>#REF!-#REF!</f>
        <v>#REF!</v>
      </c>
      <c r="BT269" s="1" t="e">
        <f>#REF!-#REF!</f>
        <v>#REF!</v>
      </c>
      <c r="BU269" s="1" t="e">
        <f>#REF!-#REF!</f>
        <v>#REF!</v>
      </c>
      <c r="BV269" s="1" t="e">
        <f>#REF!-#REF!</f>
        <v>#REF!</v>
      </c>
    </row>
    <row r="270" spans="7:74" hidden="1" x14ac:dyDescent="0.35">
      <c r="L270" s="1" t="e">
        <f>#REF!-#REF!</f>
        <v>#REF!</v>
      </c>
      <c r="M270" s="1" t="e">
        <f>#REF!-#REF!</f>
        <v>#REF!</v>
      </c>
      <c r="N270" s="1" t="e">
        <f>#REF!-#REF!</f>
        <v>#REF!</v>
      </c>
      <c r="O270" s="1" t="e">
        <f>#REF!-#REF!</f>
        <v>#REF!</v>
      </c>
      <c r="P270" s="1" t="e">
        <f>#REF!-#REF!</f>
        <v>#REF!</v>
      </c>
      <c r="Q270" s="1" t="e">
        <f>#REF!-#REF!</f>
        <v>#REF!</v>
      </c>
      <c r="R270" s="1" t="e">
        <f>#REF!-#REF!</f>
        <v>#REF!</v>
      </c>
      <c r="S270" s="1" t="e">
        <f>#REF!-#REF!</f>
        <v>#REF!</v>
      </c>
      <c r="T270" s="1" t="e">
        <f>#REF!-#REF!</f>
        <v>#REF!</v>
      </c>
      <c r="U270" s="1" t="e">
        <f>#REF!-#REF!</f>
        <v>#REF!</v>
      </c>
      <c r="V270" s="1" t="e">
        <f>#REF!-#REF!</f>
        <v>#REF!</v>
      </c>
      <c r="W270" s="1" t="e">
        <f>#REF!-#REF!</f>
        <v>#REF!</v>
      </c>
      <c r="X270" s="1" t="e">
        <f>#REF!-#REF!</f>
        <v>#REF!</v>
      </c>
      <c r="Y270" s="1" t="e">
        <f>#REF!-#REF!</f>
        <v>#REF!</v>
      </c>
      <c r="Z270" s="1" t="e">
        <f>#REF!-#REF!</f>
        <v>#REF!</v>
      </c>
      <c r="AA270" s="1" t="e">
        <f>#REF!-#REF!</f>
        <v>#REF!</v>
      </c>
      <c r="AB270" s="1" t="e">
        <f>#REF!-#REF!</f>
        <v>#REF!</v>
      </c>
      <c r="AC270" s="1" t="e">
        <f>#REF!-#REF!</f>
        <v>#REF!</v>
      </c>
      <c r="AD270" s="1" t="e">
        <f>#REF!-#REF!</f>
        <v>#REF!</v>
      </c>
      <c r="AE270" s="1" t="e">
        <f>#REF!-#REF!</f>
        <v>#REF!</v>
      </c>
      <c r="AF270" s="1" t="e">
        <f>#REF!-#REF!</f>
        <v>#REF!</v>
      </c>
      <c r="AG270" s="1" t="e">
        <f>#REF!-#REF!</f>
        <v>#REF!</v>
      </c>
      <c r="AH270" s="1" t="e">
        <f>#REF!-#REF!</f>
        <v>#REF!</v>
      </c>
      <c r="AI270" s="1" t="e">
        <f>#REF!-#REF!</f>
        <v>#REF!</v>
      </c>
      <c r="AJ270" s="1" t="e">
        <f>#REF!-#REF!</f>
        <v>#REF!</v>
      </c>
      <c r="AK270" s="1" t="e">
        <f>#REF!-#REF!</f>
        <v>#REF!</v>
      </c>
      <c r="AL270" s="1" t="e">
        <f>#REF!-#REF!</f>
        <v>#REF!</v>
      </c>
      <c r="AM270" s="1" t="e">
        <f>#REF!-#REF!</f>
        <v>#REF!</v>
      </c>
      <c r="AN270" s="1" t="e">
        <f>#REF!-#REF!</f>
        <v>#REF!</v>
      </c>
      <c r="AO270" s="1" t="e">
        <f>#REF!-#REF!</f>
        <v>#REF!</v>
      </c>
      <c r="AP270" s="1" t="e">
        <f>#REF!-#REF!</f>
        <v>#REF!</v>
      </c>
      <c r="AQ270" s="1" t="e">
        <f>#REF!-#REF!</f>
        <v>#REF!</v>
      </c>
      <c r="AR270" s="1" t="e">
        <f>#REF!-#REF!</f>
        <v>#REF!</v>
      </c>
      <c r="AS270" s="1" t="e">
        <f>#REF!-#REF!</f>
        <v>#REF!</v>
      </c>
      <c r="AT270" s="1" t="e">
        <f>#REF!-#REF!</f>
        <v>#REF!</v>
      </c>
      <c r="AU270" s="1" t="e">
        <f>#REF!-#REF!</f>
        <v>#REF!</v>
      </c>
      <c r="AV270" s="1" t="e">
        <f>#REF!-#REF!</f>
        <v>#REF!</v>
      </c>
      <c r="AW270" s="1" t="e">
        <f>#REF!-#REF!</f>
        <v>#REF!</v>
      </c>
      <c r="AX270" s="1" t="e">
        <f>#REF!-#REF!</f>
        <v>#REF!</v>
      </c>
      <c r="AY270" s="1" t="e">
        <f>#REF!-#REF!</f>
        <v>#REF!</v>
      </c>
      <c r="AZ270" s="1" t="e">
        <f>#REF!-#REF!</f>
        <v>#REF!</v>
      </c>
      <c r="BA270" s="1" t="e">
        <f>#REF!-#REF!</f>
        <v>#REF!</v>
      </c>
      <c r="BB270" s="1" t="e">
        <f>#REF!-#REF!</f>
        <v>#REF!</v>
      </c>
      <c r="BC270" s="1" t="e">
        <f>#REF!-#REF!</f>
        <v>#REF!</v>
      </c>
      <c r="BD270" s="1" t="e">
        <f>#REF!-#REF!</f>
        <v>#REF!</v>
      </c>
      <c r="BE270" s="1" t="e">
        <f>#REF!-#REF!</f>
        <v>#REF!</v>
      </c>
      <c r="BF270" s="1" t="e">
        <f>#REF!-#REF!</f>
        <v>#REF!</v>
      </c>
      <c r="BG270" s="1" t="e">
        <f>#REF!-#REF!</f>
        <v>#REF!</v>
      </c>
      <c r="BH270" s="1" t="e">
        <f>#REF!-#REF!</f>
        <v>#REF!</v>
      </c>
      <c r="BI270" s="1" t="e">
        <f>#REF!-#REF!</f>
        <v>#REF!</v>
      </c>
      <c r="BJ270" s="1" t="e">
        <f>#REF!-#REF!</f>
        <v>#REF!</v>
      </c>
      <c r="BK270" s="1" t="e">
        <f>#REF!-#REF!</f>
        <v>#REF!</v>
      </c>
      <c r="BL270" s="1" t="e">
        <f>#REF!-#REF!</f>
        <v>#REF!</v>
      </c>
      <c r="BM270" s="1" t="e">
        <f>#REF!-#REF!</f>
        <v>#REF!</v>
      </c>
      <c r="BN270" s="1" t="e">
        <f>#REF!-#REF!</f>
        <v>#REF!</v>
      </c>
      <c r="BO270" s="1" t="e">
        <f>#REF!-#REF!</f>
        <v>#REF!</v>
      </c>
      <c r="BP270" s="1" t="e">
        <f>#REF!-#REF!</f>
        <v>#REF!</v>
      </c>
      <c r="BQ270" s="1" t="e">
        <f>#REF!-#REF!</f>
        <v>#REF!</v>
      </c>
      <c r="BR270" s="1" t="e">
        <f>#REF!-#REF!</f>
        <v>#REF!</v>
      </c>
      <c r="BS270" s="1" t="e">
        <f>#REF!-#REF!</f>
        <v>#REF!</v>
      </c>
      <c r="BT270" s="1" t="e">
        <f>#REF!-#REF!</f>
        <v>#REF!</v>
      </c>
      <c r="BU270" s="1" t="e">
        <f>#REF!-#REF!</f>
        <v>#REF!</v>
      </c>
      <c r="BV270" s="1" t="e">
        <f>#REF!-#REF!</f>
        <v>#REF!</v>
      </c>
    </row>
    <row r="271" spans="7:74" hidden="1" x14ac:dyDescent="0.35">
      <c r="L271" s="1" t="e">
        <f>#REF!-#REF!</f>
        <v>#REF!</v>
      </c>
      <c r="M271" s="1" t="e">
        <f>#REF!-#REF!</f>
        <v>#REF!</v>
      </c>
      <c r="N271" s="1" t="e">
        <f>#REF!-#REF!</f>
        <v>#REF!</v>
      </c>
      <c r="O271" s="1" t="e">
        <f>#REF!-#REF!</f>
        <v>#REF!</v>
      </c>
      <c r="P271" s="1" t="e">
        <f>#REF!-#REF!</f>
        <v>#REF!</v>
      </c>
      <c r="Q271" s="1" t="e">
        <f>#REF!-#REF!</f>
        <v>#REF!</v>
      </c>
      <c r="R271" s="1" t="e">
        <f>#REF!-#REF!</f>
        <v>#REF!</v>
      </c>
      <c r="S271" s="1" t="e">
        <f>#REF!-#REF!</f>
        <v>#REF!</v>
      </c>
      <c r="T271" s="1" t="e">
        <f>#REF!-#REF!</f>
        <v>#REF!</v>
      </c>
      <c r="U271" s="1" t="e">
        <f>#REF!-#REF!</f>
        <v>#REF!</v>
      </c>
      <c r="V271" s="1" t="e">
        <f>#REF!-#REF!</f>
        <v>#REF!</v>
      </c>
      <c r="W271" s="1" t="e">
        <f>#REF!-#REF!</f>
        <v>#REF!</v>
      </c>
      <c r="X271" s="1" t="e">
        <f>#REF!-#REF!</f>
        <v>#REF!</v>
      </c>
      <c r="Y271" s="1" t="e">
        <f>#REF!-#REF!</f>
        <v>#REF!</v>
      </c>
      <c r="Z271" s="1" t="e">
        <f>#REF!-#REF!</f>
        <v>#REF!</v>
      </c>
      <c r="AA271" s="1" t="e">
        <f>#REF!-#REF!</f>
        <v>#REF!</v>
      </c>
      <c r="AB271" s="1" t="e">
        <f>#REF!-#REF!</f>
        <v>#REF!</v>
      </c>
      <c r="AC271" s="1" t="e">
        <f>#REF!-#REF!</f>
        <v>#REF!</v>
      </c>
      <c r="AD271" s="1" t="e">
        <f>#REF!-#REF!</f>
        <v>#REF!</v>
      </c>
      <c r="AE271" s="1" t="e">
        <f>#REF!-#REF!</f>
        <v>#REF!</v>
      </c>
      <c r="AF271" s="1" t="e">
        <f>#REF!-#REF!</f>
        <v>#REF!</v>
      </c>
      <c r="AG271" s="1" t="e">
        <f>#REF!-#REF!</f>
        <v>#REF!</v>
      </c>
      <c r="AH271" s="1" t="e">
        <f>#REF!-#REF!</f>
        <v>#REF!</v>
      </c>
      <c r="AI271" s="1" t="e">
        <f>#REF!-#REF!</f>
        <v>#REF!</v>
      </c>
      <c r="AJ271" s="1" t="e">
        <f>#REF!-#REF!</f>
        <v>#REF!</v>
      </c>
      <c r="AK271" s="1" t="e">
        <f>#REF!-#REF!</f>
        <v>#REF!</v>
      </c>
      <c r="AL271" s="1" t="e">
        <f>#REF!-#REF!</f>
        <v>#REF!</v>
      </c>
      <c r="AM271" s="1" t="e">
        <f>#REF!-#REF!</f>
        <v>#REF!</v>
      </c>
      <c r="AN271" s="1" t="e">
        <f>#REF!-#REF!</f>
        <v>#REF!</v>
      </c>
      <c r="AO271" s="1" t="e">
        <f>#REF!-#REF!</f>
        <v>#REF!</v>
      </c>
      <c r="AP271" s="1" t="e">
        <f>#REF!-#REF!</f>
        <v>#REF!</v>
      </c>
      <c r="AQ271" s="1" t="e">
        <f>#REF!-#REF!</f>
        <v>#REF!</v>
      </c>
      <c r="AR271" s="1" t="e">
        <f>#REF!-#REF!</f>
        <v>#REF!</v>
      </c>
      <c r="AS271" s="1" t="e">
        <f>#REF!-#REF!</f>
        <v>#REF!</v>
      </c>
      <c r="AT271" s="1" t="e">
        <f>#REF!-#REF!</f>
        <v>#REF!</v>
      </c>
      <c r="AU271" s="1" t="e">
        <f>#REF!-#REF!</f>
        <v>#REF!</v>
      </c>
      <c r="AV271" s="1" t="e">
        <f>#REF!-#REF!</f>
        <v>#REF!</v>
      </c>
      <c r="AW271" s="1" t="e">
        <f>#REF!-#REF!</f>
        <v>#REF!</v>
      </c>
      <c r="AX271" s="1" t="e">
        <f>#REF!-#REF!</f>
        <v>#REF!</v>
      </c>
      <c r="AY271" s="1" t="e">
        <f>#REF!-#REF!</f>
        <v>#REF!</v>
      </c>
      <c r="AZ271" s="1" t="e">
        <f>#REF!-#REF!</f>
        <v>#REF!</v>
      </c>
      <c r="BA271" s="1" t="e">
        <f>#REF!-#REF!</f>
        <v>#REF!</v>
      </c>
      <c r="BB271" s="1" t="e">
        <f>#REF!-#REF!</f>
        <v>#REF!</v>
      </c>
      <c r="BC271" s="1" t="e">
        <f>#REF!-#REF!</f>
        <v>#REF!</v>
      </c>
      <c r="BD271" s="1" t="e">
        <f>#REF!-#REF!</f>
        <v>#REF!</v>
      </c>
      <c r="BE271" s="1" t="e">
        <f>#REF!-#REF!</f>
        <v>#REF!</v>
      </c>
      <c r="BF271" s="1" t="e">
        <f>#REF!-#REF!</f>
        <v>#REF!</v>
      </c>
      <c r="BG271" s="1" t="e">
        <f>#REF!-#REF!</f>
        <v>#REF!</v>
      </c>
      <c r="BH271" s="1" t="e">
        <f>#REF!-#REF!</f>
        <v>#REF!</v>
      </c>
      <c r="BI271" s="1" t="e">
        <f>#REF!-#REF!</f>
        <v>#REF!</v>
      </c>
      <c r="BJ271" s="1" t="e">
        <f>#REF!-#REF!</f>
        <v>#REF!</v>
      </c>
      <c r="BK271" s="1" t="e">
        <f>#REF!-#REF!</f>
        <v>#REF!</v>
      </c>
      <c r="BL271" s="1" t="e">
        <f>#REF!-#REF!</f>
        <v>#REF!</v>
      </c>
      <c r="BM271" s="1" t="e">
        <f>#REF!-#REF!</f>
        <v>#REF!</v>
      </c>
      <c r="BN271" s="1" t="e">
        <f>#REF!-#REF!</f>
        <v>#REF!</v>
      </c>
      <c r="BO271" s="1" t="e">
        <f>#REF!-#REF!</f>
        <v>#REF!</v>
      </c>
      <c r="BP271" s="1" t="e">
        <f>#REF!-#REF!</f>
        <v>#REF!</v>
      </c>
      <c r="BQ271" s="1" t="e">
        <f>#REF!-#REF!</f>
        <v>#REF!</v>
      </c>
      <c r="BR271" s="1" t="e">
        <f>#REF!-#REF!</f>
        <v>#REF!</v>
      </c>
      <c r="BS271" s="1" t="e">
        <f>#REF!-#REF!</f>
        <v>#REF!</v>
      </c>
      <c r="BT271" s="1" t="e">
        <f>#REF!-#REF!</f>
        <v>#REF!</v>
      </c>
      <c r="BU271" s="1" t="e">
        <f>#REF!-#REF!</f>
        <v>#REF!</v>
      </c>
      <c r="BV271" s="1" t="e">
        <f>#REF!-#REF!</f>
        <v>#REF!</v>
      </c>
    </row>
    <row r="272" spans="7:74" hidden="1" x14ac:dyDescent="0.35">
      <c r="L272" s="1" t="e">
        <f>#REF!-#REF!</f>
        <v>#REF!</v>
      </c>
      <c r="M272" s="1" t="e">
        <f>#REF!-#REF!</f>
        <v>#REF!</v>
      </c>
      <c r="N272" s="1" t="e">
        <f>#REF!-#REF!</f>
        <v>#REF!</v>
      </c>
      <c r="O272" s="1" t="e">
        <f>#REF!-#REF!</f>
        <v>#REF!</v>
      </c>
      <c r="P272" s="1" t="e">
        <f>#REF!-#REF!</f>
        <v>#REF!</v>
      </c>
      <c r="Q272" s="1" t="e">
        <f>#REF!-#REF!</f>
        <v>#REF!</v>
      </c>
      <c r="R272" s="1" t="e">
        <f>#REF!-#REF!</f>
        <v>#REF!</v>
      </c>
      <c r="S272" s="1" t="e">
        <f>#REF!-#REF!</f>
        <v>#REF!</v>
      </c>
      <c r="T272" s="1" t="e">
        <f>#REF!-#REF!</f>
        <v>#REF!</v>
      </c>
      <c r="U272" s="1" t="e">
        <f>#REF!-#REF!</f>
        <v>#REF!</v>
      </c>
      <c r="V272" s="1" t="e">
        <f>#REF!-#REF!</f>
        <v>#REF!</v>
      </c>
      <c r="W272" s="1" t="e">
        <f>#REF!-#REF!</f>
        <v>#REF!</v>
      </c>
      <c r="X272" s="1" t="e">
        <f>#REF!-#REF!</f>
        <v>#REF!</v>
      </c>
      <c r="Y272" s="1" t="e">
        <f>#REF!-#REF!</f>
        <v>#REF!</v>
      </c>
      <c r="Z272" s="1" t="e">
        <f>#REF!-#REF!</f>
        <v>#REF!</v>
      </c>
      <c r="AA272" s="1" t="e">
        <f>#REF!-#REF!</f>
        <v>#REF!</v>
      </c>
      <c r="AB272" s="1" t="e">
        <f>#REF!-#REF!</f>
        <v>#REF!</v>
      </c>
      <c r="AC272" s="1" t="e">
        <f>#REF!-#REF!</f>
        <v>#REF!</v>
      </c>
      <c r="AD272" s="1" t="e">
        <f>#REF!-#REF!</f>
        <v>#REF!</v>
      </c>
      <c r="AE272" s="1" t="e">
        <f>#REF!-#REF!</f>
        <v>#REF!</v>
      </c>
      <c r="AF272" s="1" t="e">
        <f>#REF!-#REF!</f>
        <v>#REF!</v>
      </c>
      <c r="AG272" s="1" t="e">
        <f>#REF!-#REF!</f>
        <v>#REF!</v>
      </c>
      <c r="AH272" s="1" t="e">
        <f>#REF!-#REF!</f>
        <v>#REF!</v>
      </c>
      <c r="AI272" s="1" t="e">
        <f>#REF!-#REF!</f>
        <v>#REF!</v>
      </c>
      <c r="AJ272" s="1" t="e">
        <f>#REF!-#REF!</f>
        <v>#REF!</v>
      </c>
      <c r="AK272" s="1" t="e">
        <f>#REF!-#REF!</f>
        <v>#REF!</v>
      </c>
      <c r="AL272" s="1" t="e">
        <f>#REF!-#REF!</f>
        <v>#REF!</v>
      </c>
      <c r="AM272" s="1" t="e">
        <f>#REF!-#REF!</f>
        <v>#REF!</v>
      </c>
      <c r="AN272" s="1" t="e">
        <f>#REF!-#REF!</f>
        <v>#REF!</v>
      </c>
      <c r="AO272" s="1" t="e">
        <f>#REF!-#REF!</f>
        <v>#REF!</v>
      </c>
      <c r="AP272" s="1" t="e">
        <f>#REF!-#REF!</f>
        <v>#REF!</v>
      </c>
      <c r="AQ272" s="1" t="e">
        <f>#REF!-#REF!</f>
        <v>#REF!</v>
      </c>
      <c r="AR272" s="1" t="e">
        <f>#REF!-#REF!</f>
        <v>#REF!</v>
      </c>
      <c r="AS272" s="1" t="e">
        <f>#REF!-#REF!</f>
        <v>#REF!</v>
      </c>
      <c r="AT272" s="1" t="e">
        <f>#REF!-#REF!</f>
        <v>#REF!</v>
      </c>
      <c r="AU272" s="1" t="e">
        <f>#REF!-#REF!</f>
        <v>#REF!</v>
      </c>
      <c r="AV272" s="1" t="e">
        <f>#REF!-#REF!</f>
        <v>#REF!</v>
      </c>
      <c r="AW272" s="1" t="e">
        <f>#REF!-#REF!</f>
        <v>#REF!</v>
      </c>
      <c r="AX272" s="1" t="e">
        <f>#REF!-#REF!</f>
        <v>#REF!</v>
      </c>
      <c r="AY272" s="1" t="e">
        <f>#REF!-#REF!</f>
        <v>#REF!</v>
      </c>
      <c r="AZ272" s="1" t="e">
        <f>#REF!-#REF!</f>
        <v>#REF!</v>
      </c>
      <c r="BA272" s="1" t="e">
        <f>#REF!-#REF!</f>
        <v>#REF!</v>
      </c>
      <c r="BB272" s="1" t="e">
        <f>#REF!-#REF!</f>
        <v>#REF!</v>
      </c>
      <c r="BC272" s="1" t="e">
        <f>#REF!-#REF!</f>
        <v>#REF!</v>
      </c>
      <c r="BD272" s="1" t="e">
        <f>#REF!-#REF!</f>
        <v>#REF!</v>
      </c>
      <c r="BE272" s="1" t="e">
        <f>#REF!-#REF!</f>
        <v>#REF!</v>
      </c>
      <c r="BF272" s="1" t="e">
        <f>#REF!-#REF!</f>
        <v>#REF!</v>
      </c>
      <c r="BG272" s="1" t="e">
        <f>#REF!-#REF!</f>
        <v>#REF!</v>
      </c>
      <c r="BH272" s="1" t="e">
        <f>#REF!-#REF!</f>
        <v>#REF!</v>
      </c>
      <c r="BI272" s="1" t="e">
        <f>#REF!-#REF!</f>
        <v>#REF!</v>
      </c>
      <c r="BJ272" s="1" t="e">
        <f>#REF!-#REF!</f>
        <v>#REF!</v>
      </c>
      <c r="BK272" s="1" t="e">
        <f>#REF!-#REF!</f>
        <v>#REF!</v>
      </c>
      <c r="BL272" s="1" t="e">
        <f>#REF!-#REF!</f>
        <v>#REF!</v>
      </c>
      <c r="BM272" s="1" t="e">
        <f>#REF!-#REF!</f>
        <v>#REF!</v>
      </c>
      <c r="BN272" s="1" t="e">
        <f>#REF!-#REF!</f>
        <v>#REF!</v>
      </c>
      <c r="BO272" s="1" t="e">
        <f>#REF!-#REF!</f>
        <v>#REF!</v>
      </c>
      <c r="BP272" s="1" t="e">
        <f>#REF!-#REF!</f>
        <v>#REF!</v>
      </c>
      <c r="BQ272" s="1" t="e">
        <f>#REF!-#REF!</f>
        <v>#REF!</v>
      </c>
      <c r="BR272" s="1" t="e">
        <f>#REF!-#REF!</f>
        <v>#REF!</v>
      </c>
      <c r="BS272" s="1" t="e">
        <f>#REF!-#REF!</f>
        <v>#REF!</v>
      </c>
      <c r="BT272" s="1" t="e">
        <f>#REF!-#REF!</f>
        <v>#REF!</v>
      </c>
      <c r="BU272" s="1" t="e">
        <f>#REF!-#REF!</f>
        <v>#REF!</v>
      </c>
      <c r="BV272" s="1" t="e">
        <f>#REF!-#REF!</f>
        <v>#REF!</v>
      </c>
    </row>
    <row r="273" spans="12:74" hidden="1" x14ac:dyDescent="0.35">
      <c r="L273" s="1" t="e">
        <f>#REF!-#REF!</f>
        <v>#REF!</v>
      </c>
      <c r="M273" s="1" t="e">
        <f>#REF!-#REF!</f>
        <v>#REF!</v>
      </c>
      <c r="N273" s="1" t="e">
        <f>#REF!-#REF!</f>
        <v>#REF!</v>
      </c>
      <c r="O273" s="1" t="e">
        <f>#REF!-#REF!</f>
        <v>#REF!</v>
      </c>
      <c r="P273" s="1" t="e">
        <f>#REF!-#REF!</f>
        <v>#REF!</v>
      </c>
      <c r="Q273" s="1" t="e">
        <f>#REF!-#REF!</f>
        <v>#REF!</v>
      </c>
      <c r="R273" s="1" t="e">
        <f>#REF!-#REF!</f>
        <v>#REF!</v>
      </c>
      <c r="S273" s="1" t="e">
        <f>#REF!-#REF!</f>
        <v>#REF!</v>
      </c>
      <c r="T273" s="1" t="e">
        <f>#REF!-#REF!</f>
        <v>#REF!</v>
      </c>
      <c r="U273" s="1" t="e">
        <f>#REF!-#REF!</f>
        <v>#REF!</v>
      </c>
      <c r="V273" s="1" t="e">
        <f>#REF!-#REF!</f>
        <v>#REF!</v>
      </c>
      <c r="W273" s="1" t="e">
        <f>#REF!-#REF!</f>
        <v>#REF!</v>
      </c>
      <c r="X273" s="1" t="e">
        <f>#REF!-#REF!</f>
        <v>#REF!</v>
      </c>
      <c r="Y273" s="1" t="e">
        <f>#REF!-#REF!</f>
        <v>#REF!</v>
      </c>
      <c r="Z273" s="1" t="e">
        <f>#REF!-#REF!</f>
        <v>#REF!</v>
      </c>
      <c r="AA273" s="1" t="e">
        <f>#REF!-#REF!</f>
        <v>#REF!</v>
      </c>
      <c r="AB273" s="1" t="e">
        <f>#REF!-#REF!</f>
        <v>#REF!</v>
      </c>
      <c r="AC273" s="1" t="e">
        <f>#REF!-#REF!</f>
        <v>#REF!</v>
      </c>
      <c r="AD273" s="1" t="e">
        <f>#REF!-#REF!</f>
        <v>#REF!</v>
      </c>
      <c r="AE273" s="1" t="e">
        <f>#REF!-#REF!</f>
        <v>#REF!</v>
      </c>
      <c r="AF273" s="1" t="e">
        <f>#REF!-#REF!</f>
        <v>#REF!</v>
      </c>
      <c r="AG273" s="1" t="e">
        <f>#REF!-#REF!</f>
        <v>#REF!</v>
      </c>
      <c r="AH273" s="1" t="e">
        <f>#REF!-#REF!</f>
        <v>#REF!</v>
      </c>
      <c r="AI273" s="1" t="e">
        <f>#REF!-#REF!</f>
        <v>#REF!</v>
      </c>
      <c r="AJ273" s="1" t="e">
        <f>#REF!-#REF!</f>
        <v>#REF!</v>
      </c>
      <c r="AK273" s="1" t="e">
        <f>#REF!-#REF!</f>
        <v>#REF!</v>
      </c>
      <c r="AL273" s="1" t="e">
        <f>#REF!-#REF!</f>
        <v>#REF!</v>
      </c>
      <c r="AM273" s="1" t="e">
        <f>#REF!-#REF!</f>
        <v>#REF!</v>
      </c>
      <c r="AN273" s="1" t="e">
        <f>#REF!-#REF!</f>
        <v>#REF!</v>
      </c>
      <c r="AO273" s="1" t="e">
        <f>#REF!-#REF!</f>
        <v>#REF!</v>
      </c>
      <c r="AP273" s="1" t="e">
        <f>#REF!-#REF!</f>
        <v>#REF!</v>
      </c>
      <c r="AQ273" s="1" t="e">
        <f>#REF!-#REF!</f>
        <v>#REF!</v>
      </c>
      <c r="AR273" s="1" t="e">
        <f>#REF!-#REF!</f>
        <v>#REF!</v>
      </c>
      <c r="AS273" s="1" t="e">
        <f>#REF!-#REF!</f>
        <v>#REF!</v>
      </c>
      <c r="AT273" s="1" t="e">
        <f>#REF!-#REF!</f>
        <v>#REF!</v>
      </c>
      <c r="AU273" s="1" t="e">
        <f>#REF!-#REF!</f>
        <v>#REF!</v>
      </c>
      <c r="AV273" s="1" t="e">
        <f>#REF!-#REF!</f>
        <v>#REF!</v>
      </c>
      <c r="AW273" s="1" t="e">
        <f>#REF!-#REF!</f>
        <v>#REF!</v>
      </c>
      <c r="AX273" s="1" t="e">
        <f>#REF!-#REF!</f>
        <v>#REF!</v>
      </c>
      <c r="AY273" s="1" t="e">
        <f>#REF!-#REF!</f>
        <v>#REF!</v>
      </c>
      <c r="AZ273" s="1" t="e">
        <f>#REF!-#REF!</f>
        <v>#REF!</v>
      </c>
      <c r="BA273" s="1" t="e">
        <f>#REF!-#REF!</f>
        <v>#REF!</v>
      </c>
      <c r="BB273" s="1" t="e">
        <f>#REF!-#REF!</f>
        <v>#REF!</v>
      </c>
      <c r="BC273" s="1" t="e">
        <f>#REF!-#REF!</f>
        <v>#REF!</v>
      </c>
      <c r="BD273" s="1" t="e">
        <f>#REF!-#REF!</f>
        <v>#REF!</v>
      </c>
      <c r="BE273" s="1" t="e">
        <f>#REF!-#REF!</f>
        <v>#REF!</v>
      </c>
      <c r="BF273" s="1" t="e">
        <f>#REF!-#REF!</f>
        <v>#REF!</v>
      </c>
      <c r="BG273" s="1" t="e">
        <f>#REF!-#REF!</f>
        <v>#REF!</v>
      </c>
      <c r="BH273" s="1" t="e">
        <f>#REF!-#REF!</f>
        <v>#REF!</v>
      </c>
      <c r="BI273" s="1" t="e">
        <f>#REF!-#REF!</f>
        <v>#REF!</v>
      </c>
      <c r="BJ273" s="1" t="e">
        <f>#REF!-#REF!</f>
        <v>#REF!</v>
      </c>
      <c r="BK273" s="1" t="e">
        <f>#REF!-#REF!</f>
        <v>#REF!</v>
      </c>
      <c r="BL273" s="1" t="e">
        <f>#REF!-#REF!</f>
        <v>#REF!</v>
      </c>
      <c r="BM273" s="1" t="e">
        <f>#REF!-#REF!</f>
        <v>#REF!</v>
      </c>
      <c r="BN273" s="1" t="e">
        <f>#REF!-#REF!</f>
        <v>#REF!</v>
      </c>
      <c r="BO273" s="1" t="e">
        <f>#REF!-#REF!</f>
        <v>#REF!</v>
      </c>
      <c r="BP273" s="1" t="e">
        <f>#REF!-#REF!</f>
        <v>#REF!</v>
      </c>
      <c r="BQ273" s="1" t="e">
        <f>#REF!-#REF!</f>
        <v>#REF!</v>
      </c>
      <c r="BR273" s="1" t="e">
        <f>#REF!-#REF!</f>
        <v>#REF!</v>
      </c>
      <c r="BS273" s="1" t="e">
        <f>#REF!-#REF!</f>
        <v>#REF!</v>
      </c>
      <c r="BT273" s="1" t="e">
        <f>#REF!-#REF!</f>
        <v>#REF!</v>
      </c>
      <c r="BU273" s="1" t="e">
        <f>#REF!-#REF!</f>
        <v>#REF!</v>
      </c>
      <c r="BV273" s="1" t="e">
        <f>#REF!-#REF!</f>
        <v>#REF!</v>
      </c>
    </row>
    <row r="274" spans="12:74" hidden="1" x14ac:dyDescent="0.35">
      <c r="L274" s="1" t="e">
        <f>L20-#REF!</f>
        <v>#REF!</v>
      </c>
      <c r="M274" s="1" t="e">
        <f>M20-#REF!</f>
        <v>#REF!</v>
      </c>
      <c r="N274" s="1" t="e">
        <f>N20-#REF!</f>
        <v>#REF!</v>
      </c>
      <c r="O274" s="1" t="e">
        <f>O20-#REF!</f>
        <v>#REF!</v>
      </c>
      <c r="P274" s="1" t="e">
        <f>P20-#REF!</f>
        <v>#REF!</v>
      </c>
      <c r="Q274" s="1" t="e">
        <f>Q20-#REF!</f>
        <v>#REF!</v>
      </c>
      <c r="R274" s="1" t="e">
        <f>R20-#REF!</f>
        <v>#REF!</v>
      </c>
      <c r="S274" s="1" t="e">
        <f>S20-#REF!</f>
        <v>#REF!</v>
      </c>
      <c r="T274" s="1" t="e">
        <f>T20-#REF!</f>
        <v>#REF!</v>
      </c>
      <c r="U274" s="1" t="e">
        <f>U20-#REF!</f>
        <v>#REF!</v>
      </c>
      <c r="V274" s="1" t="e">
        <f>V20-#REF!</f>
        <v>#REF!</v>
      </c>
      <c r="W274" s="1" t="e">
        <f>W20-#REF!</f>
        <v>#REF!</v>
      </c>
      <c r="X274" s="1" t="e">
        <f>X20-#REF!</f>
        <v>#REF!</v>
      </c>
      <c r="Y274" s="1" t="e">
        <f>Y20-#REF!</f>
        <v>#REF!</v>
      </c>
      <c r="Z274" s="1" t="e">
        <f>Z20-#REF!</f>
        <v>#REF!</v>
      </c>
      <c r="AA274" s="1" t="e">
        <f>AA20-#REF!</f>
        <v>#REF!</v>
      </c>
      <c r="AB274" s="1" t="e">
        <f>AB20-#REF!</f>
        <v>#REF!</v>
      </c>
      <c r="AC274" s="1" t="e">
        <f>AC20-#REF!</f>
        <v>#REF!</v>
      </c>
      <c r="AD274" s="1" t="e">
        <f>AD20-#REF!</f>
        <v>#REF!</v>
      </c>
      <c r="AE274" s="1" t="e">
        <f>AE20-#REF!</f>
        <v>#REF!</v>
      </c>
      <c r="AF274" s="1" t="e">
        <f>AF20-#REF!</f>
        <v>#REF!</v>
      </c>
      <c r="AG274" s="1" t="e">
        <f>AG20-#REF!</f>
        <v>#REF!</v>
      </c>
      <c r="AH274" s="1" t="e">
        <f>AH20-#REF!</f>
        <v>#REF!</v>
      </c>
      <c r="AI274" s="1" t="e">
        <f>AI20-#REF!</f>
        <v>#REF!</v>
      </c>
      <c r="AJ274" s="1" t="e">
        <f>AJ20-#REF!</f>
        <v>#REF!</v>
      </c>
      <c r="AK274" s="1" t="e">
        <f>AK20-#REF!</f>
        <v>#REF!</v>
      </c>
      <c r="AL274" s="1" t="e">
        <f>AL20-#REF!</f>
        <v>#REF!</v>
      </c>
      <c r="AM274" s="1" t="e">
        <f>AM20-#REF!</f>
        <v>#REF!</v>
      </c>
      <c r="AN274" s="1" t="e">
        <f>AN20-#REF!</f>
        <v>#REF!</v>
      </c>
      <c r="AO274" s="1" t="e">
        <f>AO20-#REF!</f>
        <v>#REF!</v>
      </c>
      <c r="AP274" s="1" t="e">
        <f>AP20-#REF!</f>
        <v>#REF!</v>
      </c>
      <c r="AQ274" s="1" t="e">
        <f>AQ20-#REF!</f>
        <v>#REF!</v>
      </c>
      <c r="AR274" s="1" t="e">
        <f>AR20-#REF!</f>
        <v>#REF!</v>
      </c>
      <c r="AS274" s="1" t="e">
        <f>AS20-#REF!</f>
        <v>#REF!</v>
      </c>
      <c r="AT274" s="1" t="e">
        <f>AT20-#REF!</f>
        <v>#REF!</v>
      </c>
      <c r="AU274" s="1" t="e">
        <f>AU20-#REF!</f>
        <v>#REF!</v>
      </c>
      <c r="AV274" s="1" t="e">
        <f>AV20-#REF!</f>
        <v>#REF!</v>
      </c>
      <c r="AW274" s="1" t="e">
        <f>AW20-#REF!</f>
        <v>#REF!</v>
      </c>
      <c r="AX274" s="1" t="e">
        <f>AX20-#REF!</f>
        <v>#REF!</v>
      </c>
      <c r="AY274" s="1" t="e">
        <f>AY20-#REF!</f>
        <v>#REF!</v>
      </c>
      <c r="AZ274" s="1" t="e">
        <f>AZ20-#REF!</f>
        <v>#REF!</v>
      </c>
      <c r="BA274" s="1" t="e">
        <f>BA20-#REF!</f>
        <v>#REF!</v>
      </c>
      <c r="BB274" s="1" t="e">
        <f>BB20-#REF!</f>
        <v>#REF!</v>
      </c>
      <c r="BC274" s="1" t="e">
        <f>BC20-#REF!</f>
        <v>#REF!</v>
      </c>
      <c r="BD274" s="1" t="e">
        <f>BD20-#REF!</f>
        <v>#REF!</v>
      </c>
      <c r="BE274" s="1" t="e">
        <f>BE20-#REF!</f>
        <v>#REF!</v>
      </c>
      <c r="BF274" s="1" t="e">
        <f>BF20-#REF!</f>
        <v>#REF!</v>
      </c>
      <c r="BG274" s="1" t="e">
        <f>BG20-#REF!</f>
        <v>#REF!</v>
      </c>
      <c r="BH274" s="1" t="e">
        <f>BH20-#REF!</f>
        <v>#REF!</v>
      </c>
      <c r="BI274" s="1" t="e">
        <f>BI20-#REF!</f>
        <v>#REF!</v>
      </c>
      <c r="BJ274" s="1" t="e">
        <f>BJ20-#REF!</f>
        <v>#REF!</v>
      </c>
      <c r="BK274" s="1" t="e">
        <f>BK20-#REF!</f>
        <v>#REF!</v>
      </c>
      <c r="BL274" s="1" t="e">
        <f>BL20-#REF!</f>
        <v>#REF!</v>
      </c>
      <c r="BM274" s="1" t="e">
        <f>BM20-#REF!</f>
        <v>#REF!</v>
      </c>
      <c r="BN274" s="1" t="e">
        <f>BN20-#REF!</f>
        <v>#REF!</v>
      </c>
      <c r="BO274" s="1" t="e">
        <f>BO20-#REF!</f>
        <v>#REF!</v>
      </c>
      <c r="BP274" s="1" t="e">
        <f>BP20-#REF!</f>
        <v>#REF!</v>
      </c>
      <c r="BQ274" s="1" t="e">
        <f>BQ20-#REF!</f>
        <v>#REF!</v>
      </c>
      <c r="BR274" s="1" t="e">
        <f>BR20-#REF!</f>
        <v>#REF!</v>
      </c>
      <c r="BS274" s="1" t="e">
        <f>BS20-#REF!</f>
        <v>#REF!</v>
      </c>
      <c r="BT274" s="1" t="e">
        <f>BT20-#REF!</f>
        <v>#REF!</v>
      </c>
      <c r="BU274" s="1" t="e">
        <f>BU20-#REF!</f>
        <v>#REF!</v>
      </c>
      <c r="BV274" s="1" t="e">
        <f>BV20-#REF!</f>
        <v>#REF!</v>
      </c>
    </row>
    <row r="275" spans="12:74" hidden="1" x14ac:dyDescent="0.35">
      <c r="L275" s="1" t="e">
        <f>L21-#REF!</f>
        <v>#REF!</v>
      </c>
      <c r="M275" s="1" t="e">
        <f>M21-#REF!</f>
        <v>#REF!</v>
      </c>
      <c r="N275" s="1" t="e">
        <f>N21-#REF!</f>
        <v>#REF!</v>
      </c>
      <c r="O275" s="1" t="e">
        <f>O21-#REF!</f>
        <v>#REF!</v>
      </c>
      <c r="P275" s="1" t="e">
        <f>P21-#REF!</f>
        <v>#REF!</v>
      </c>
      <c r="Q275" s="1" t="e">
        <f>Q21-#REF!</f>
        <v>#REF!</v>
      </c>
      <c r="R275" s="1" t="e">
        <f>R21-#REF!</f>
        <v>#REF!</v>
      </c>
      <c r="S275" s="1" t="e">
        <f>S21-#REF!</f>
        <v>#REF!</v>
      </c>
      <c r="T275" s="1" t="e">
        <f>T21-#REF!</f>
        <v>#REF!</v>
      </c>
      <c r="U275" s="1" t="e">
        <f>U21-#REF!</f>
        <v>#REF!</v>
      </c>
      <c r="V275" s="1" t="e">
        <f>V21-#REF!</f>
        <v>#REF!</v>
      </c>
      <c r="W275" s="1" t="e">
        <f>W21-#REF!</f>
        <v>#REF!</v>
      </c>
      <c r="X275" s="1" t="e">
        <f>X21-#REF!</f>
        <v>#REF!</v>
      </c>
      <c r="Y275" s="1" t="e">
        <f>Y21-#REF!</f>
        <v>#REF!</v>
      </c>
      <c r="Z275" s="1" t="e">
        <f>Z21-#REF!</f>
        <v>#REF!</v>
      </c>
      <c r="AA275" s="1" t="e">
        <f>AA21-#REF!</f>
        <v>#REF!</v>
      </c>
      <c r="AB275" s="1" t="e">
        <f>AB21-#REF!</f>
        <v>#REF!</v>
      </c>
      <c r="AC275" s="1" t="e">
        <f>AC21-#REF!</f>
        <v>#REF!</v>
      </c>
      <c r="AD275" s="1" t="e">
        <f>AD21-#REF!</f>
        <v>#REF!</v>
      </c>
      <c r="AE275" s="1" t="e">
        <f>AE21-#REF!</f>
        <v>#REF!</v>
      </c>
      <c r="AF275" s="1" t="e">
        <f>AF21-#REF!</f>
        <v>#REF!</v>
      </c>
      <c r="AG275" s="1" t="e">
        <f>AG21-#REF!</f>
        <v>#REF!</v>
      </c>
      <c r="AH275" s="1" t="e">
        <f>AH21-#REF!</f>
        <v>#REF!</v>
      </c>
      <c r="AI275" s="1" t="e">
        <f>AI21-#REF!</f>
        <v>#REF!</v>
      </c>
      <c r="AJ275" s="1" t="e">
        <f>AJ21-#REF!</f>
        <v>#REF!</v>
      </c>
      <c r="AK275" s="1" t="e">
        <f>AK21-#REF!</f>
        <v>#REF!</v>
      </c>
      <c r="AL275" s="1" t="e">
        <f>AL21-#REF!</f>
        <v>#REF!</v>
      </c>
      <c r="AM275" s="1" t="e">
        <f>AM21-#REF!</f>
        <v>#REF!</v>
      </c>
      <c r="AN275" s="1" t="e">
        <f>AN21-#REF!</f>
        <v>#REF!</v>
      </c>
      <c r="AO275" s="1" t="e">
        <f>AO21-#REF!</f>
        <v>#REF!</v>
      </c>
      <c r="AP275" s="1" t="e">
        <f>AP21-#REF!</f>
        <v>#REF!</v>
      </c>
      <c r="AQ275" s="1" t="e">
        <f>AQ21-#REF!</f>
        <v>#REF!</v>
      </c>
      <c r="AR275" s="1" t="e">
        <f>AR21-#REF!</f>
        <v>#REF!</v>
      </c>
      <c r="AS275" s="1" t="e">
        <f>AS21-#REF!</f>
        <v>#REF!</v>
      </c>
      <c r="AT275" s="1" t="e">
        <f>AT21-#REF!</f>
        <v>#REF!</v>
      </c>
      <c r="AU275" s="1" t="e">
        <f>AU21-#REF!</f>
        <v>#REF!</v>
      </c>
      <c r="AV275" s="1" t="e">
        <f>AV21-#REF!</f>
        <v>#REF!</v>
      </c>
      <c r="AW275" s="1" t="e">
        <f>AW21-#REF!</f>
        <v>#REF!</v>
      </c>
      <c r="AX275" s="1" t="e">
        <f>AX21-#REF!</f>
        <v>#REF!</v>
      </c>
      <c r="AY275" s="1" t="e">
        <f>AY21-#REF!</f>
        <v>#REF!</v>
      </c>
      <c r="AZ275" s="1" t="e">
        <f>AZ21-#REF!</f>
        <v>#REF!</v>
      </c>
      <c r="BA275" s="1" t="e">
        <f>BA21-#REF!</f>
        <v>#REF!</v>
      </c>
      <c r="BB275" s="1" t="e">
        <f>BB21-#REF!</f>
        <v>#REF!</v>
      </c>
      <c r="BC275" s="1" t="e">
        <f>BC21-#REF!</f>
        <v>#REF!</v>
      </c>
      <c r="BD275" s="1" t="e">
        <f>BD21-#REF!</f>
        <v>#REF!</v>
      </c>
      <c r="BE275" s="1" t="e">
        <f>BE21-#REF!</f>
        <v>#REF!</v>
      </c>
      <c r="BF275" s="1" t="e">
        <f>BF21-#REF!</f>
        <v>#REF!</v>
      </c>
      <c r="BG275" s="1" t="e">
        <f>BG21-#REF!</f>
        <v>#REF!</v>
      </c>
      <c r="BH275" s="1" t="e">
        <f>BH21-#REF!</f>
        <v>#REF!</v>
      </c>
      <c r="BI275" s="1" t="e">
        <f>BI21-#REF!</f>
        <v>#REF!</v>
      </c>
      <c r="BJ275" s="1" t="e">
        <f>BJ21-#REF!</f>
        <v>#REF!</v>
      </c>
      <c r="BK275" s="1" t="e">
        <f>BK21-#REF!</f>
        <v>#REF!</v>
      </c>
      <c r="BL275" s="1" t="e">
        <f>BL21-#REF!</f>
        <v>#REF!</v>
      </c>
      <c r="BM275" s="1" t="e">
        <f>BM21-#REF!</f>
        <v>#REF!</v>
      </c>
      <c r="BN275" s="1" t="e">
        <f>BN21-#REF!</f>
        <v>#REF!</v>
      </c>
      <c r="BO275" s="1" t="e">
        <f>BO21-#REF!</f>
        <v>#REF!</v>
      </c>
      <c r="BP275" s="1" t="e">
        <f>BP21-#REF!</f>
        <v>#REF!</v>
      </c>
      <c r="BQ275" s="1" t="e">
        <f>BQ21-#REF!</f>
        <v>#REF!</v>
      </c>
      <c r="BR275" s="1" t="e">
        <f>BR21-#REF!</f>
        <v>#REF!</v>
      </c>
      <c r="BS275" s="1" t="e">
        <f>BS21-#REF!</f>
        <v>#REF!</v>
      </c>
      <c r="BT275" s="1" t="e">
        <f>BT21-#REF!</f>
        <v>#REF!</v>
      </c>
      <c r="BU275" s="1" t="e">
        <f>BU21-#REF!</f>
        <v>#REF!</v>
      </c>
      <c r="BV275" s="1" t="e">
        <f>BV21-#REF!</f>
        <v>#REF!</v>
      </c>
    </row>
    <row r="276" spans="12:74" hidden="1" x14ac:dyDescent="0.35">
      <c r="L276" s="1" t="e">
        <f>L22-#REF!</f>
        <v>#REF!</v>
      </c>
      <c r="M276" s="1" t="e">
        <f>M22-#REF!</f>
        <v>#REF!</v>
      </c>
      <c r="N276" s="1" t="e">
        <f>N22-#REF!</f>
        <v>#REF!</v>
      </c>
      <c r="O276" s="1" t="e">
        <f>O22-#REF!</f>
        <v>#REF!</v>
      </c>
      <c r="P276" s="1" t="e">
        <f>P22-#REF!</f>
        <v>#REF!</v>
      </c>
      <c r="Q276" s="1" t="e">
        <f>Q22-#REF!</f>
        <v>#REF!</v>
      </c>
      <c r="R276" s="1" t="e">
        <f>R22-#REF!</f>
        <v>#REF!</v>
      </c>
      <c r="S276" s="1" t="e">
        <f>S22-#REF!</f>
        <v>#REF!</v>
      </c>
      <c r="T276" s="1" t="e">
        <f>T22-#REF!</f>
        <v>#REF!</v>
      </c>
      <c r="U276" s="1" t="e">
        <f>U22-#REF!</f>
        <v>#REF!</v>
      </c>
      <c r="V276" s="1" t="e">
        <f>V22-#REF!</f>
        <v>#REF!</v>
      </c>
      <c r="W276" s="1" t="e">
        <f>W22-#REF!</f>
        <v>#REF!</v>
      </c>
      <c r="X276" s="1" t="e">
        <f>X22-#REF!</f>
        <v>#REF!</v>
      </c>
      <c r="Y276" s="1" t="e">
        <f>Y22-#REF!</f>
        <v>#REF!</v>
      </c>
      <c r="Z276" s="1" t="e">
        <f>Z22-#REF!</f>
        <v>#REF!</v>
      </c>
      <c r="AA276" s="1" t="e">
        <f>AA22-#REF!</f>
        <v>#REF!</v>
      </c>
      <c r="AB276" s="1" t="e">
        <f>AB22-#REF!</f>
        <v>#REF!</v>
      </c>
      <c r="AC276" s="1" t="e">
        <f>AC22-#REF!</f>
        <v>#REF!</v>
      </c>
      <c r="AD276" s="1" t="e">
        <f>AD22-#REF!</f>
        <v>#REF!</v>
      </c>
      <c r="AE276" s="1" t="e">
        <f>AE22-#REF!</f>
        <v>#REF!</v>
      </c>
      <c r="AF276" s="1" t="e">
        <f>AF22-#REF!</f>
        <v>#REF!</v>
      </c>
      <c r="AG276" s="1" t="e">
        <f>AG22-#REF!</f>
        <v>#REF!</v>
      </c>
      <c r="AH276" s="1" t="e">
        <f>AH22-#REF!</f>
        <v>#REF!</v>
      </c>
      <c r="AI276" s="1" t="e">
        <f>AI22-#REF!</f>
        <v>#REF!</v>
      </c>
      <c r="AJ276" s="1" t="e">
        <f>AJ22-#REF!</f>
        <v>#REF!</v>
      </c>
      <c r="AK276" s="1" t="e">
        <f>AK22-#REF!</f>
        <v>#REF!</v>
      </c>
      <c r="AL276" s="1" t="e">
        <f>AL22-#REF!</f>
        <v>#REF!</v>
      </c>
      <c r="AM276" s="1" t="e">
        <f>AM22-#REF!</f>
        <v>#REF!</v>
      </c>
      <c r="AN276" s="1" t="e">
        <f>AN22-#REF!</f>
        <v>#REF!</v>
      </c>
      <c r="AO276" s="1" t="e">
        <f>AO22-#REF!</f>
        <v>#REF!</v>
      </c>
      <c r="AP276" s="1" t="e">
        <f>AP22-#REF!</f>
        <v>#REF!</v>
      </c>
      <c r="AQ276" s="1" t="e">
        <f>AQ22-#REF!</f>
        <v>#REF!</v>
      </c>
      <c r="AR276" s="1" t="e">
        <f>AR22-#REF!</f>
        <v>#REF!</v>
      </c>
      <c r="AS276" s="1" t="e">
        <f>AS22-#REF!</f>
        <v>#REF!</v>
      </c>
      <c r="AT276" s="1" t="e">
        <f>AT22-#REF!</f>
        <v>#REF!</v>
      </c>
      <c r="AU276" s="1" t="e">
        <f>AU22-#REF!</f>
        <v>#REF!</v>
      </c>
      <c r="AV276" s="1" t="e">
        <f>AV22-#REF!</f>
        <v>#REF!</v>
      </c>
      <c r="AW276" s="1" t="e">
        <f>AW22-#REF!</f>
        <v>#REF!</v>
      </c>
      <c r="AX276" s="1" t="e">
        <f>AX22-#REF!</f>
        <v>#REF!</v>
      </c>
      <c r="AY276" s="1" t="e">
        <f>AY22-#REF!</f>
        <v>#REF!</v>
      </c>
      <c r="AZ276" s="1" t="e">
        <f>AZ22-#REF!</f>
        <v>#REF!</v>
      </c>
      <c r="BA276" s="1" t="e">
        <f>BA22-#REF!</f>
        <v>#REF!</v>
      </c>
      <c r="BB276" s="1" t="e">
        <f>BB22-#REF!</f>
        <v>#REF!</v>
      </c>
      <c r="BC276" s="1" t="e">
        <f>BC22-#REF!</f>
        <v>#REF!</v>
      </c>
      <c r="BD276" s="1" t="e">
        <f>BD22-#REF!</f>
        <v>#REF!</v>
      </c>
      <c r="BE276" s="1" t="e">
        <f>BE22-#REF!</f>
        <v>#REF!</v>
      </c>
      <c r="BF276" s="1" t="e">
        <f>BF22-#REF!</f>
        <v>#REF!</v>
      </c>
      <c r="BG276" s="1" t="e">
        <f>BG22-#REF!</f>
        <v>#REF!</v>
      </c>
      <c r="BH276" s="1" t="e">
        <f>BH22-#REF!</f>
        <v>#REF!</v>
      </c>
      <c r="BI276" s="1" t="e">
        <f>BI22-#REF!</f>
        <v>#REF!</v>
      </c>
      <c r="BJ276" s="1" t="e">
        <f>BJ22-#REF!</f>
        <v>#REF!</v>
      </c>
      <c r="BK276" s="1" t="e">
        <f>BK22-#REF!</f>
        <v>#REF!</v>
      </c>
      <c r="BL276" s="1" t="e">
        <f>BL22-#REF!</f>
        <v>#REF!</v>
      </c>
      <c r="BM276" s="1" t="e">
        <f>BM22-#REF!</f>
        <v>#REF!</v>
      </c>
      <c r="BN276" s="1" t="e">
        <f>BN22-#REF!</f>
        <v>#REF!</v>
      </c>
      <c r="BO276" s="1" t="e">
        <f>BO22-#REF!</f>
        <v>#REF!</v>
      </c>
      <c r="BP276" s="1" t="e">
        <f>BP22-#REF!</f>
        <v>#REF!</v>
      </c>
      <c r="BQ276" s="1" t="e">
        <f>BQ22-#REF!</f>
        <v>#REF!</v>
      </c>
      <c r="BR276" s="1" t="e">
        <f>BR22-#REF!</f>
        <v>#REF!</v>
      </c>
      <c r="BS276" s="1" t="e">
        <f>BS22-#REF!</f>
        <v>#REF!</v>
      </c>
      <c r="BT276" s="1" t="e">
        <f>BT22-#REF!</f>
        <v>#REF!</v>
      </c>
      <c r="BU276" s="1" t="e">
        <f>BU22-#REF!</f>
        <v>#REF!</v>
      </c>
      <c r="BV276" s="1" t="e">
        <f>BV22-#REF!</f>
        <v>#REF!</v>
      </c>
    </row>
    <row r="277" spans="12:74" hidden="1" x14ac:dyDescent="0.35">
      <c r="L277" s="1" t="e">
        <f>#REF!-#REF!</f>
        <v>#REF!</v>
      </c>
      <c r="M277" s="1" t="e">
        <f>#REF!-#REF!</f>
        <v>#REF!</v>
      </c>
      <c r="N277" s="1" t="e">
        <f>#REF!-#REF!</f>
        <v>#REF!</v>
      </c>
      <c r="O277" s="1" t="e">
        <f>#REF!-#REF!</f>
        <v>#REF!</v>
      </c>
      <c r="P277" s="1" t="e">
        <f>#REF!-#REF!</f>
        <v>#REF!</v>
      </c>
      <c r="Q277" s="1" t="e">
        <f>#REF!-#REF!</f>
        <v>#REF!</v>
      </c>
      <c r="R277" s="1" t="e">
        <f>#REF!-#REF!</f>
        <v>#REF!</v>
      </c>
      <c r="S277" s="1" t="e">
        <f>#REF!-#REF!</f>
        <v>#REF!</v>
      </c>
      <c r="T277" s="1" t="e">
        <f>#REF!-#REF!</f>
        <v>#REF!</v>
      </c>
      <c r="U277" s="1" t="e">
        <f>#REF!-#REF!</f>
        <v>#REF!</v>
      </c>
      <c r="V277" s="1" t="e">
        <f>#REF!-#REF!</f>
        <v>#REF!</v>
      </c>
      <c r="W277" s="1" t="e">
        <f>#REF!-#REF!</f>
        <v>#REF!</v>
      </c>
      <c r="X277" s="1" t="e">
        <f>#REF!-#REF!</f>
        <v>#REF!</v>
      </c>
      <c r="Y277" s="1" t="e">
        <f>#REF!-#REF!</f>
        <v>#REF!</v>
      </c>
      <c r="Z277" s="1" t="e">
        <f>#REF!-#REF!</f>
        <v>#REF!</v>
      </c>
      <c r="AA277" s="1" t="e">
        <f>#REF!-#REF!</f>
        <v>#REF!</v>
      </c>
      <c r="AB277" s="1" t="e">
        <f>#REF!-#REF!</f>
        <v>#REF!</v>
      </c>
      <c r="AC277" s="1" t="e">
        <f>#REF!-#REF!</f>
        <v>#REF!</v>
      </c>
      <c r="AD277" s="1" t="e">
        <f>#REF!-#REF!</f>
        <v>#REF!</v>
      </c>
      <c r="AE277" s="1" t="e">
        <f>#REF!-#REF!</f>
        <v>#REF!</v>
      </c>
      <c r="AF277" s="1" t="e">
        <f>#REF!-#REF!</f>
        <v>#REF!</v>
      </c>
      <c r="AG277" s="1" t="e">
        <f>#REF!-#REF!</f>
        <v>#REF!</v>
      </c>
      <c r="AH277" s="1" t="e">
        <f>#REF!-#REF!</f>
        <v>#REF!</v>
      </c>
      <c r="AI277" s="1" t="e">
        <f>#REF!-#REF!</f>
        <v>#REF!</v>
      </c>
      <c r="AJ277" s="1" t="e">
        <f>#REF!-#REF!</f>
        <v>#REF!</v>
      </c>
      <c r="AK277" s="1" t="e">
        <f>#REF!-#REF!</f>
        <v>#REF!</v>
      </c>
      <c r="AL277" s="1" t="e">
        <f>#REF!-#REF!</f>
        <v>#REF!</v>
      </c>
      <c r="AM277" s="1" t="e">
        <f>#REF!-#REF!</f>
        <v>#REF!</v>
      </c>
      <c r="AN277" s="1" t="e">
        <f>#REF!-#REF!</f>
        <v>#REF!</v>
      </c>
      <c r="AO277" s="1" t="e">
        <f>#REF!-#REF!</f>
        <v>#REF!</v>
      </c>
      <c r="AP277" s="1" t="e">
        <f>#REF!-#REF!</f>
        <v>#REF!</v>
      </c>
      <c r="AQ277" s="1" t="e">
        <f>#REF!-#REF!</f>
        <v>#REF!</v>
      </c>
      <c r="AR277" s="1" t="e">
        <f>#REF!-#REF!</f>
        <v>#REF!</v>
      </c>
      <c r="AS277" s="1" t="e">
        <f>#REF!-#REF!</f>
        <v>#REF!</v>
      </c>
      <c r="AT277" s="1" t="e">
        <f>#REF!-#REF!</f>
        <v>#REF!</v>
      </c>
      <c r="AU277" s="1" t="e">
        <f>#REF!-#REF!</f>
        <v>#REF!</v>
      </c>
      <c r="AV277" s="1" t="e">
        <f>#REF!-#REF!</f>
        <v>#REF!</v>
      </c>
      <c r="AW277" s="1" t="e">
        <f>#REF!-#REF!</f>
        <v>#REF!</v>
      </c>
      <c r="AX277" s="1" t="e">
        <f>#REF!-#REF!</f>
        <v>#REF!</v>
      </c>
      <c r="AY277" s="1" t="e">
        <f>#REF!-#REF!</f>
        <v>#REF!</v>
      </c>
      <c r="AZ277" s="1" t="e">
        <f>#REF!-#REF!</f>
        <v>#REF!</v>
      </c>
      <c r="BA277" s="1" t="e">
        <f>#REF!-#REF!</f>
        <v>#REF!</v>
      </c>
      <c r="BB277" s="1" t="e">
        <f>#REF!-#REF!</f>
        <v>#REF!</v>
      </c>
      <c r="BC277" s="1" t="e">
        <f>#REF!-#REF!</f>
        <v>#REF!</v>
      </c>
      <c r="BD277" s="1" t="e">
        <f>#REF!-#REF!</f>
        <v>#REF!</v>
      </c>
      <c r="BE277" s="1" t="e">
        <f>#REF!-#REF!</f>
        <v>#REF!</v>
      </c>
      <c r="BF277" s="1" t="e">
        <f>#REF!-#REF!</f>
        <v>#REF!</v>
      </c>
      <c r="BG277" s="1" t="e">
        <f>#REF!-#REF!</f>
        <v>#REF!</v>
      </c>
      <c r="BH277" s="1" t="e">
        <f>#REF!-#REF!</f>
        <v>#REF!</v>
      </c>
      <c r="BI277" s="1" t="e">
        <f>#REF!-#REF!</f>
        <v>#REF!</v>
      </c>
      <c r="BJ277" s="1" t="e">
        <f>#REF!-#REF!</f>
        <v>#REF!</v>
      </c>
      <c r="BK277" s="1" t="e">
        <f>#REF!-#REF!</f>
        <v>#REF!</v>
      </c>
      <c r="BL277" s="1" t="e">
        <f>#REF!-#REF!</f>
        <v>#REF!</v>
      </c>
      <c r="BM277" s="1" t="e">
        <f>#REF!-#REF!</f>
        <v>#REF!</v>
      </c>
      <c r="BN277" s="1" t="e">
        <f>#REF!-#REF!</f>
        <v>#REF!</v>
      </c>
      <c r="BO277" s="1" t="e">
        <f>#REF!-#REF!</f>
        <v>#REF!</v>
      </c>
      <c r="BP277" s="1" t="e">
        <f>#REF!-#REF!</f>
        <v>#REF!</v>
      </c>
      <c r="BQ277" s="1" t="e">
        <f>#REF!-#REF!</f>
        <v>#REF!</v>
      </c>
      <c r="BR277" s="1" t="e">
        <f>#REF!-#REF!</f>
        <v>#REF!</v>
      </c>
      <c r="BS277" s="1" t="e">
        <f>#REF!-#REF!</f>
        <v>#REF!</v>
      </c>
      <c r="BT277" s="1" t="e">
        <f>#REF!-#REF!</f>
        <v>#REF!</v>
      </c>
      <c r="BU277" s="1" t="e">
        <f>#REF!-#REF!</f>
        <v>#REF!</v>
      </c>
      <c r="BV277" s="1" t="e">
        <f>#REF!-#REF!</f>
        <v>#REF!</v>
      </c>
    </row>
    <row r="278" spans="12:74" hidden="1" x14ac:dyDescent="0.35">
      <c r="L278" s="1" t="e">
        <f>L23-#REF!</f>
        <v>#REF!</v>
      </c>
      <c r="M278" s="1" t="e">
        <f>M23-#REF!</f>
        <v>#REF!</v>
      </c>
      <c r="N278" s="1" t="e">
        <f>N23-#REF!</f>
        <v>#REF!</v>
      </c>
      <c r="O278" s="1" t="e">
        <f>O23-#REF!</f>
        <v>#REF!</v>
      </c>
      <c r="P278" s="1" t="e">
        <f>P23-#REF!</f>
        <v>#REF!</v>
      </c>
      <c r="Q278" s="1" t="e">
        <f>Q23-#REF!</f>
        <v>#REF!</v>
      </c>
      <c r="R278" s="1" t="e">
        <f>R23-#REF!</f>
        <v>#REF!</v>
      </c>
      <c r="S278" s="1" t="e">
        <f>S23-#REF!</f>
        <v>#REF!</v>
      </c>
      <c r="T278" s="1" t="e">
        <f>T23-#REF!</f>
        <v>#REF!</v>
      </c>
      <c r="U278" s="1" t="e">
        <f>U23-#REF!</f>
        <v>#REF!</v>
      </c>
      <c r="V278" s="1" t="e">
        <f>V23-#REF!</f>
        <v>#REF!</v>
      </c>
      <c r="W278" s="1" t="e">
        <f>W23-#REF!</f>
        <v>#REF!</v>
      </c>
      <c r="X278" s="1" t="e">
        <f>X23-#REF!</f>
        <v>#REF!</v>
      </c>
      <c r="Y278" s="1" t="e">
        <f>Y23-#REF!</f>
        <v>#REF!</v>
      </c>
      <c r="Z278" s="1" t="e">
        <f>Z23-#REF!</f>
        <v>#REF!</v>
      </c>
      <c r="AA278" s="1" t="e">
        <f>AA23-#REF!</f>
        <v>#REF!</v>
      </c>
      <c r="AB278" s="1" t="e">
        <f>AB23-#REF!</f>
        <v>#REF!</v>
      </c>
      <c r="AC278" s="1" t="e">
        <f>AC23-#REF!</f>
        <v>#REF!</v>
      </c>
      <c r="AD278" s="1" t="e">
        <f>AD23-#REF!</f>
        <v>#REF!</v>
      </c>
      <c r="AE278" s="1" t="e">
        <f>AE23-#REF!</f>
        <v>#REF!</v>
      </c>
      <c r="AF278" s="1" t="e">
        <f>AF23-#REF!</f>
        <v>#REF!</v>
      </c>
      <c r="AG278" s="1" t="e">
        <f>AG23-#REF!</f>
        <v>#REF!</v>
      </c>
      <c r="AH278" s="1" t="e">
        <f>AH23-#REF!</f>
        <v>#REF!</v>
      </c>
      <c r="AI278" s="1" t="e">
        <f>AI23-#REF!</f>
        <v>#REF!</v>
      </c>
      <c r="AJ278" s="1" t="e">
        <f>AJ23-#REF!</f>
        <v>#REF!</v>
      </c>
      <c r="AK278" s="1" t="e">
        <f>AK23-#REF!</f>
        <v>#REF!</v>
      </c>
      <c r="AL278" s="1" t="e">
        <f>AL23-#REF!</f>
        <v>#REF!</v>
      </c>
      <c r="AM278" s="1" t="e">
        <f>AM23-#REF!</f>
        <v>#REF!</v>
      </c>
      <c r="AN278" s="1" t="e">
        <f>AN23-#REF!</f>
        <v>#REF!</v>
      </c>
      <c r="AO278" s="1" t="e">
        <f>AO23-#REF!</f>
        <v>#REF!</v>
      </c>
      <c r="AP278" s="1" t="e">
        <f>AP23-#REF!</f>
        <v>#REF!</v>
      </c>
      <c r="AQ278" s="1" t="e">
        <f>AQ23-#REF!</f>
        <v>#REF!</v>
      </c>
      <c r="AR278" s="1" t="e">
        <f>AR23-#REF!</f>
        <v>#REF!</v>
      </c>
      <c r="AS278" s="1" t="e">
        <f>AS23-#REF!</f>
        <v>#REF!</v>
      </c>
      <c r="AT278" s="1" t="e">
        <f>AT23-#REF!</f>
        <v>#REF!</v>
      </c>
      <c r="AU278" s="1" t="e">
        <f>AU23-#REF!</f>
        <v>#REF!</v>
      </c>
      <c r="AV278" s="1" t="e">
        <f>AV23-#REF!</f>
        <v>#REF!</v>
      </c>
      <c r="AW278" s="1" t="e">
        <f>AW23-#REF!</f>
        <v>#REF!</v>
      </c>
      <c r="AX278" s="1" t="e">
        <f>AX23-#REF!</f>
        <v>#REF!</v>
      </c>
      <c r="AY278" s="1" t="e">
        <f>AY23-#REF!</f>
        <v>#REF!</v>
      </c>
      <c r="AZ278" s="1" t="e">
        <f>AZ23-#REF!</f>
        <v>#REF!</v>
      </c>
      <c r="BA278" s="1" t="e">
        <f>BA23-#REF!</f>
        <v>#REF!</v>
      </c>
      <c r="BB278" s="1" t="e">
        <f>BB23-#REF!</f>
        <v>#REF!</v>
      </c>
      <c r="BC278" s="1" t="e">
        <f>BC23-#REF!</f>
        <v>#REF!</v>
      </c>
      <c r="BD278" s="1" t="e">
        <f>BD23-#REF!</f>
        <v>#REF!</v>
      </c>
      <c r="BE278" s="1" t="e">
        <f>BE23-#REF!</f>
        <v>#REF!</v>
      </c>
      <c r="BF278" s="1" t="e">
        <f>BF23-#REF!</f>
        <v>#REF!</v>
      </c>
      <c r="BG278" s="1" t="e">
        <f>BG23-#REF!</f>
        <v>#REF!</v>
      </c>
      <c r="BH278" s="1" t="e">
        <f>BH23-#REF!</f>
        <v>#REF!</v>
      </c>
      <c r="BI278" s="1" t="e">
        <f>BI23-#REF!</f>
        <v>#REF!</v>
      </c>
      <c r="BJ278" s="1" t="e">
        <f>BJ23-#REF!</f>
        <v>#REF!</v>
      </c>
      <c r="BK278" s="1" t="e">
        <f>BK23-#REF!</f>
        <v>#REF!</v>
      </c>
      <c r="BL278" s="1" t="e">
        <f>BL23-#REF!</f>
        <v>#REF!</v>
      </c>
      <c r="BM278" s="1" t="e">
        <f>BM23-#REF!</f>
        <v>#REF!</v>
      </c>
      <c r="BN278" s="1" t="e">
        <f>BN23-#REF!</f>
        <v>#REF!</v>
      </c>
      <c r="BO278" s="1" t="e">
        <f>BO23-#REF!</f>
        <v>#REF!</v>
      </c>
      <c r="BP278" s="1" t="e">
        <f>BP23-#REF!</f>
        <v>#REF!</v>
      </c>
      <c r="BQ278" s="1" t="e">
        <f>BQ23-#REF!</f>
        <v>#REF!</v>
      </c>
      <c r="BR278" s="1" t="e">
        <f>BR23-#REF!</f>
        <v>#REF!</v>
      </c>
      <c r="BS278" s="1" t="e">
        <f>BS23-#REF!</f>
        <v>#REF!</v>
      </c>
      <c r="BT278" s="1" t="e">
        <f>BT24-#REF!</f>
        <v>#REF!</v>
      </c>
      <c r="BU278" s="1" t="e">
        <f>BU23-#REF!</f>
        <v>#REF!</v>
      </c>
      <c r="BV278" s="1" t="e">
        <f>BV23-#REF!</f>
        <v>#REF!</v>
      </c>
    </row>
    <row r="279" spans="12:74" hidden="1" x14ac:dyDescent="0.35">
      <c r="L279" s="1" t="e">
        <f>L24-#REF!</f>
        <v>#REF!</v>
      </c>
      <c r="M279" s="1" t="e">
        <f>M24-#REF!</f>
        <v>#REF!</v>
      </c>
      <c r="N279" s="1" t="e">
        <f>N24-#REF!</f>
        <v>#REF!</v>
      </c>
      <c r="O279" s="1" t="e">
        <f>O24-#REF!</f>
        <v>#REF!</v>
      </c>
      <c r="P279" s="1" t="e">
        <f>P24-#REF!</f>
        <v>#REF!</v>
      </c>
      <c r="Q279" s="1" t="e">
        <f>Q24-#REF!</f>
        <v>#REF!</v>
      </c>
      <c r="R279" s="1" t="e">
        <f>R24-#REF!</f>
        <v>#REF!</v>
      </c>
      <c r="S279" s="1" t="e">
        <f>S24-#REF!</f>
        <v>#REF!</v>
      </c>
      <c r="T279" s="1" t="e">
        <f>T24-#REF!</f>
        <v>#REF!</v>
      </c>
      <c r="U279" s="1" t="e">
        <f>U24-#REF!</f>
        <v>#REF!</v>
      </c>
      <c r="V279" s="1" t="e">
        <f>V24-#REF!</f>
        <v>#REF!</v>
      </c>
      <c r="W279" s="1" t="e">
        <f>W24-#REF!</f>
        <v>#REF!</v>
      </c>
      <c r="X279" s="1" t="e">
        <f>X24-#REF!</f>
        <v>#REF!</v>
      </c>
      <c r="Y279" s="1" t="e">
        <f>Y24-#REF!</f>
        <v>#REF!</v>
      </c>
      <c r="Z279" s="1" t="e">
        <f>Z24-#REF!</f>
        <v>#REF!</v>
      </c>
      <c r="AA279" s="1" t="e">
        <f>AA24-#REF!</f>
        <v>#REF!</v>
      </c>
      <c r="AB279" s="1" t="e">
        <f>AB24-#REF!</f>
        <v>#REF!</v>
      </c>
      <c r="AC279" s="1" t="e">
        <f>AC24-#REF!</f>
        <v>#REF!</v>
      </c>
      <c r="AD279" s="1" t="e">
        <f>AD24-#REF!</f>
        <v>#REF!</v>
      </c>
      <c r="AE279" s="1" t="e">
        <f>AE24-#REF!</f>
        <v>#REF!</v>
      </c>
      <c r="AF279" s="1" t="e">
        <f>AF24-#REF!</f>
        <v>#REF!</v>
      </c>
      <c r="AG279" s="1" t="e">
        <f>AG24-#REF!</f>
        <v>#REF!</v>
      </c>
      <c r="AH279" s="1" t="e">
        <f>AH24-#REF!</f>
        <v>#REF!</v>
      </c>
      <c r="AI279" s="1" t="e">
        <f>AI24-#REF!</f>
        <v>#REF!</v>
      </c>
      <c r="AJ279" s="1" t="e">
        <f>AJ24-#REF!</f>
        <v>#REF!</v>
      </c>
      <c r="AK279" s="1" t="e">
        <f>AK24-#REF!</f>
        <v>#REF!</v>
      </c>
      <c r="AL279" s="1" t="e">
        <f>AL24-#REF!</f>
        <v>#REF!</v>
      </c>
      <c r="AM279" s="1" t="e">
        <f>AM24-#REF!</f>
        <v>#REF!</v>
      </c>
      <c r="AN279" s="1" t="e">
        <f>AN24-#REF!</f>
        <v>#REF!</v>
      </c>
      <c r="AO279" s="1" t="e">
        <f>AO24-#REF!</f>
        <v>#REF!</v>
      </c>
      <c r="AP279" s="1" t="e">
        <f>AP24-#REF!</f>
        <v>#REF!</v>
      </c>
      <c r="AQ279" s="1" t="e">
        <f>AQ24-#REF!</f>
        <v>#REF!</v>
      </c>
      <c r="AR279" s="1" t="e">
        <f>AR24-#REF!</f>
        <v>#REF!</v>
      </c>
      <c r="AS279" s="1" t="e">
        <f>AS24-#REF!</f>
        <v>#REF!</v>
      </c>
      <c r="AT279" s="1" t="e">
        <f>AT24-#REF!</f>
        <v>#REF!</v>
      </c>
      <c r="AU279" s="1" t="e">
        <f>AU24-#REF!</f>
        <v>#REF!</v>
      </c>
      <c r="AV279" s="1" t="e">
        <f>AV24-#REF!</f>
        <v>#REF!</v>
      </c>
      <c r="AW279" s="1" t="e">
        <f>AW24-#REF!</f>
        <v>#REF!</v>
      </c>
      <c r="AX279" s="1" t="e">
        <f>AX24-#REF!</f>
        <v>#REF!</v>
      </c>
      <c r="AY279" s="1" t="e">
        <f>AY24-#REF!</f>
        <v>#REF!</v>
      </c>
      <c r="AZ279" s="1" t="e">
        <f>AZ24-#REF!</f>
        <v>#REF!</v>
      </c>
      <c r="BA279" s="1" t="e">
        <f>BA24-#REF!</f>
        <v>#REF!</v>
      </c>
      <c r="BB279" s="1" t="e">
        <f>BB24-#REF!</f>
        <v>#REF!</v>
      </c>
      <c r="BC279" s="1" t="e">
        <f>BC24-#REF!</f>
        <v>#REF!</v>
      </c>
      <c r="BD279" s="1" t="e">
        <f>BD24-#REF!</f>
        <v>#REF!</v>
      </c>
      <c r="BE279" s="1" t="e">
        <f>BE24-#REF!</f>
        <v>#REF!</v>
      </c>
      <c r="BF279" s="1" t="e">
        <f>BF24-#REF!</f>
        <v>#REF!</v>
      </c>
      <c r="BG279" s="1" t="e">
        <f>BG24-#REF!</f>
        <v>#REF!</v>
      </c>
      <c r="BH279" s="1" t="e">
        <f>BH24-#REF!</f>
        <v>#REF!</v>
      </c>
      <c r="BI279" s="1" t="e">
        <f>BI24-#REF!</f>
        <v>#REF!</v>
      </c>
      <c r="BJ279" s="1" t="e">
        <f>BJ24-#REF!</f>
        <v>#REF!</v>
      </c>
      <c r="BK279" s="1" t="e">
        <f>BK24-#REF!</f>
        <v>#REF!</v>
      </c>
      <c r="BL279" s="1" t="e">
        <f>BL24-#REF!</f>
        <v>#REF!</v>
      </c>
      <c r="BM279" s="1" t="e">
        <f>BM24-#REF!</f>
        <v>#REF!</v>
      </c>
      <c r="BN279" s="1" t="e">
        <f>BN24-#REF!</f>
        <v>#REF!</v>
      </c>
      <c r="BO279" s="1" t="e">
        <f>BO24-#REF!</f>
        <v>#REF!</v>
      </c>
      <c r="BP279" s="1" t="e">
        <f>BP24-#REF!</f>
        <v>#REF!</v>
      </c>
      <c r="BQ279" s="1" t="e">
        <f>BQ24-#REF!</f>
        <v>#REF!</v>
      </c>
      <c r="BR279" s="1" t="e">
        <f>BR24-#REF!</f>
        <v>#REF!</v>
      </c>
      <c r="BS279" s="1" t="e">
        <f>BS24-#REF!</f>
        <v>#REF!</v>
      </c>
      <c r="BT279" s="1" t="e">
        <f>BT24-#REF!</f>
        <v>#REF!</v>
      </c>
      <c r="BU279" s="1" t="e">
        <f>BU24-#REF!</f>
        <v>#REF!</v>
      </c>
      <c r="BV279" s="1" t="e">
        <f>BV24-#REF!</f>
        <v>#REF!</v>
      </c>
    </row>
    <row r="280" spans="12:74" hidden="1" x14ac:dyDescent="0.35">
      <c r="L280" s="1" t="e">
        <f>L25-#REF!</f>
        <v>#REF!</v>
      </c>
      <c r="M280" s="1" t="e">
        <f>M25-#REF!</f>
        <v>#REF!</v>
      </c>
      <c r="N280" s="1" t="e">
        <f>N25-#REF!</f>
        <v>#REF!</v>
      </c>
      <c r="O280" s="1" t="e">
        <f>O25-#REF!</f>
        <v>#REF!</v>
      </c>
      <c r="P280" s="1" t="e">
        <f>P25-#REF!</f>
        <v>#REF!</v>
      </c>
      <c r="Q280" s="1" t="e">
        <f>Q25-#REF!</f>
        <v>#REF!</v>
      </c>
      <c r="R280" s="1" t="e">
        <f>R25-#REF!</f>
        <v>#REF!</v>
      </c>
      <c r="S280" s="1" t="e">
        <f>S25-#REF!</f>
        <v>#REF!</v>
      </c>
      <c r="T280" s="1" t="e">
        <f>T25-#REF!</f>
        <v>#REF!</v>
      </c>
      <c r="U280" s="1" t="e">
        <f>U25-#REF!</f>
        <v>#REF!</v>
      </c>
      <c r="V280" s="1" t="e">
        <f>V25-#REF!</f>
        <v>#REF!</v>
      </c>
      <c r="W280" s="1" t="e">
        <f>W25-#REF!</f>
        <v>#REF!</v>
      </c>
      <c r="X280" s="1" t="e">
        <f>X25-#REF!</f>
        <v>#REF!</v>
      </c>
      <c r="Y280" s="1" t="e">
        <f>Y25-#REF!</f>
        <v>#REF!</v>
      </c>
      <c r="Z280" s="1" t="e">
        <f>Z25-#REF!</f>
        <v>#REF!</v>
      </c>
      <c r="AA280" s="1" t="e">
        <f>AA25-#REF!</f>
        <v>#REF!</v>
      </c>
      <c r="AB280" s="1" t="e">
        <f>AB25-#REF!</f>
        <v>#REF!</v>
      </c>
      <c r="AC280" s="1" t="e">
        <f>AC25-#REF!</f>
        <v>#REF!</v>
      </c>
      <c r="AD280" s="1" t="e">
        <f>AD25-#REF!</f>
        <v>#REF!</v>
      </c>
      <c r="AE280" s="1" t="e">
        <f>AE25-#REF!</f>
        <v>#REF!</v>
      </c>
      <c r="AF280" s="1" t="e">
        <f>AF25-#REF!</f>
        <v>#REF!</v>
      </c>
      <c r="AG280" s="1" t="e">
        <f>AG25-#REF!</f>
        <v>#REF!</v>
      </c>
      <c r="AH280" s="1" t="e">
        <f>AH25-#REF!</f>
        <v>#REF!</v>
      </c>
      <c r="AI280" s="1" t="e">
        <f>AI25-#REF!</f>
        <v>#REF!</v>
      </c>
      <c r="AJ280" s="1" t="e">
        <f>AJ25-#REF!</f>
        <v>#REF!</v>
      </c>
      <c r="AK280" s="1" t="e">
        <f>AK25-#REF!</f>
        <v>#REF!</v>
      </c>
      <c r="AL280" s="1" t="e">
        <f>AL25-#REF!</f>
        <v>#REF!</v>
      </c>
      <c r="AM280" s="1" t="e">
        <f>AM25-#REF!</f>
        <v>#REF!</v>
      </c>
      <c r="AN280" s="1" t="e">
        <f>AN25-#REF!</f>
        <v>#REF!</v>
      </c>
      <c r="AO280" s="1" t="e">
        <f>AO25-#REF!</f>
        <v>#REF!</v>
      </c>
      <c r="AP280" s="1" t="e">
        <f>AP25-#REF!</f>
        <v>#REF!</v>
      </c>
      <c r="AQ280" s="1" t="e">
        <f>AQ25-#REF!</f>
        <v>#REF!</v>
      </c>
      <c r="AR280" s="1" t="e">
        <f>AR25-#REF!</f>
        <v>#REF!</v>
      </c>
      <c r="AS280" s="1" t="e">
        <f>AS25-#REF!</f>
        <v>#REF!</v>
      </c>
      <c r="AT280" s="1" t="e">
        <f>AT25-#REF!</f>
        <v>#REF!</v>
      </c>
      <c r="AU280" s="1" t="e">
        <f>AU25-#REF!</f>
        <v>#REF!</v>
      </c>
      <c r="AV280" s="1" t="e">
        <f>AV25-#REF!</f>
        <v>#REF!</v>
      </c>
      <c r="AW280" s="1" t="e">
        <f>AW25-#REF!</f>
        <v>#REF!</v>
      </c>
      <c r="AX280" s="1" t="e">
        <f>AX25-#REF!</f>
        <v>#REF!</v>
      </c>
      <c r="AY280" s="1" t="e">
        <f>AY25-#REF!</f>
        <v>#REF!</v>
      </c>
      <c r="AZ280" s="1" t="e">
        <f>AZ25-#REF!</f>
        <v>#REF!</v>
      </c>
      <c r="BA280" s="1" t="e">
        <f>BA25-#REF!</f>
        <v>#REF!</v>
      </c>
      <c r="BB280" s="1" t="e">
        <f>BB25-#REF!</f>
        <v>#REF!</v>
      </c>
      <c r="BC280" s="1" t="e">
        <f>BC25-#REF!</f>
        <v>#REF!</v>
      </c>
      <c r="BD280" s="1" t="e">
        <f>BD25-#REF!</f>
        <v>#REF!</v>
      </c>
      <c r="BE280" s="1" t="e">
        <f>BE25-#REF!</f>
        <v>#REF!</v>
      </c>
      <c r="BF280" s="1" t="e">
        <f>BF25-#REF!</f>
        <v>#REF!</v>
      </c>
      <c r="BG280" s="1" t="e">
        <f>BG25-#REF!</f>
        <v>#REF!</v>
      </c>
      <c r="BH280" s="1" t="e">
        <f>BH25-#REF!</f>
        <v>#REF!</v>
      </c>
      <c r="BI280" s="1" t="e">
        <f>BI25-#REF!</f>
        <v>#REF!</v>
      </c>
      <c r="BJ280" s="1" t="e">
        <f>BJ25-#REF!</f>
        <v>#REF!</v>
      </c>
      <c r="BK280" s="1" t="e">
        <f>BK25-#REF!</f>
        <v>#REF!</v>
      </c>
      <c r="BL280" s="1" t="e">
        <f>BL25-#REF!</f>
        <v>#REF!</v>
      </c>
      <c r="BM280" s="1" t="e">
        <f>BM25-#REF!</f>
        <v>#REF!</v>
      </c>
      <c r="BN280" s="1" t="e">
        <f>BN25-#REF!</f>
        <v>#REF!</v>
      </c>
      <c r="BO280" s="1" t="e">
        <f>BO25-#REF!</f>
        <v>#REF!</v>
      </c>
      <c r="BP280" s="1" t="e">
        <f>BP25-#REF!</f>
        <v>#REF!</v>
      </c>
      <c r="BQ280" s="1" t="e">
        <f>BQ25-#REF!</f>
        <v>#REF!</v>
      </c>
      <c r="BR280" s="1" t="e">
        <f>BR25-#REF!</f>
        <v>#REF!</v>
      </c>
      <c r="BS280" s="1" t="e">
        <f>BS25-#REF!</f>
        <v>#REF!</v>
      </c>
      <c r="BT280" s="1" t="e">
        <f>BT25-#REF!</f>
        <v>#REF!</v>
      </c>
      <c r="BU280" s="1" t="e">
        <f>BU25-#REF!</f>
        <v>#REF!</v>
      </c>
      <c r="BV280" s="1" t="e">
        <f>BV25-#REF!</f>
        <v>#REF!</v>
      </c>
    </row>
    <row r="281" spans="12:74" hidden="1" x14ac:dyDescent="0.35">
      <c r="L281" s="1" t="e">
        <f>#REF!-#REF!</f>
        <v>#REF!</v>
      </c>
      <c r="M281" s="1" t="e">
        <f>#REF!-#REF!</f>
        <v>#REF!</v>
      </c>
      <c r="N281" s="1" t="e">
        <f>#REF!-#REF!</f>
        <v>#REF!</v>
      </c>
      <c r="O281" s="1" t="e">
        <f>#REF!-#REF!</f>
        <v>#REF!</v>
      </c>
      <c r="P281" s="1" t="e">
        <f>#REF!-#REF!</f>
        <v>#REF!</v>
      </c>
      <c r="Q281" s="1" t="e">
        <f>#REF!-#REF!</f>
        <v>#REF!</v>
      </c>
      <c r="R281" s="1" t="e">
        <f>#REF!-#REF!</f>
        <v>#REF!</v>
      </c>
      <c r="S281" s="1" t="e">
        <f>#REF!-#REF!</f>
        <v>#REF!</v>
      </c>
      <c r="T281" s="1" t="e">
        <f>#REF!-#REF!</f>
        <v>#REF!</v>
      </c>
      <c r="U281" s="1" t="e">
        <f>#REF!-#REF!</f>
        <v>#REF!</v>
      </c>
      <c r="V281" s="1" t="e">
        <f>#REF!-#REF!</f>
        <v>#REF!</v>
      </c>
      <c r="W281" s="1" t="e">
        <f>#REF!-#REF!</f>
        <v>#REF!</v>
      </c>
      <c r="X281" s="1" t="e">
        <f>#REF!-#REF!</f>
        <v>#REF!</v>
      </c>
      <c r="Y281" s="1" t="e">
        <f>#REF!-#REF!</f>
        <v>#REF!</v>
      </c>
      <c r="Z281" s="1" t="e">
        <f>#REF!-#REF!</f>
        <v>#REF!</v>
      </c>
      <c r="AA281" s="1" t="e">
        <f>#REF!-#REF!</f>
        <v>#REF!</v>
      </c>
      <c r="AB281" s="1" t="e">
        <f>#REF!-#REF!</f>
        <v>#REF!</v>
      </c>
      <c r="AC281" s="1" t="e">
        <f>#REF!-#REF!</f>
        <v>#REF!</v>
      </c>
      <c r="AD281" s="1" t="e">
        <f>#REF!-#REF!</f>
        <v>#REF!</v>
      </c>
      <c r="AE281" s="1" t="e">
        <f>#REF!-#REF!</f>
        <v>#REF!</v>
      </c>
      <c r="AF281" s="1" t="e">
        <f>#REF!-#REF!</f>
        <v>#REF!</v>
      </c>
      <c r="AG281" s="1" t="e">
        <f>#REF!-#REF!</f>
        <v>#REF!</v>
      </c>
      <c r="AH281" s="1" t="e">
        <f>#REF!-#REF!</f>
        <v>#REF!</v>
      </c>
      <c r="AI281" s="1" t="e">
        <f>#REF!-#REF!</f>
        <v>#REF!</v>
      </c>
      <c r="AJ281" s="1" t="e">
        <f>#REF!-#REF!</f>
        <v>#REF!</v>
      </c>
      <c r="AK281" s="1" t="e">
        <f>#REF!-#REF!</f>
        <v>#REF!</v>
      </c>
      <c r="AL281" s="1" t="e">
        <f>#REF!-#REF!</f>
        <v>#REF!</v>
      </c>
      <c r="AM281" s="1" t="e">
        <f>#REF!-#REF!</f>
        <v>#REF!</v>
      </c>
      <c r="AN281" s="1" t="e">
        <f>#REF!-#REF!</f>
        <v>#REF!</v>
      </c>
      <c r="AO281" s="1" t="e">
        <f>#REF!-#REF!</f>
        <v>#REF!</v>
      </c>
      <c r="AP281" s="1" t="e">
        <f>#REF!-#REF!</f>
        <v>#REF!</v>
      </c>
      <c r="AQ281" s="1" t="e">
        <f>#REF!-#REF!</f>
        <v>#REF!</v>
      </c>
      <c r="AR281" s="1" t="e">
        <f>#REF!-#REF!</f>
        <v>#REF!</v>
      </c>
      <c r="AS281" s="1" t="e">
        <f>#REF!-#REF!</f>
        <v>#REF!</v>
      </c>
      <c r="AT281" s="1" t="e">
        <f>#REF!-#REF!</f>
        <v>#REF!</v>
      </c>
      <c r="AU281" s="1" t="e">
        <f>#REF!-#REF!</f>
        <v>#REF!</v>
      </c>
      <c r="AV281" s="1" t="e">
        <f>#REF!-#REF!</f>
        <v>#REF!</v>
      </c>
      <c r="AW281" s="1" t="e">
        <f>#REF!-#REF!</f>
        <v>#REF!</v>
      </c>
      <c r="AX281" s="1" t="e">
        <f>#REF!-#REF!</f>
        <v>#REF!</v>
      </c>
      <c r="AY281" s="1" t="e">
        <f>#REF!-#REF!</f>
        <v>#REF!</v>
      </c>
      <c r="AZ281" s="1" t="e">
        <f>#REF!-#REF!</f>
        <v>#REF!</v>
      </c>
      <c r="BA281" s="1" t="e">
        <f>#REF!-#REF!</f>
        <v>#REF!</v>
      </c>
      <c r="BB281" s="1" t="e">
        <f>#REF!-#REF!</f>
        <v>#REF!</v>
      </c>
      <c r="BC281" s="1" t="e">
        <f>#REF!-#REF!</f>
        <v>#REF!</v>
      </c>
      <c r="BD281" s="1" t="e">
        <f>#REF!-#REF!</f>
        <v>#REF!</v>
      </c>
      <c r="BE281" s="1" t="e">
        <f>#REF!-#REF!</f>
        <v>#REF!</v>
      </c>
      <c r="BF281" s="1" t="e">
        <f>#REF!-#REF!</f>
        <v>#REF!</v>
      </c>
      <c r="BG281" s="1" t="e">
        <f>#REF!-#REF!</f>
        <v>#REF!</v>
      </c>
      <c r="BH281" s="1" t="e">
        <f>#REF!-#REF!</f>
        <v>#REF!</v>
      </c>
      <c r="BI281" s="1" t="e">
        <f>#REF!-#REF!</f>
        <v>#REF!</v>
      </c>
      <c r="BJ281" s="1" t="e">
        <f>#REF!-#REF!</f>
        <v>#REF!</v>
      </c>
      <c r="BK281" s="1" t="e">
        <f>#REF!-#REF!</f>
        <v>#REF!</v>
      </c>
      <c r="BL281" s="1" t="e">
        <f>#REF!-#REF!</f>
        <v>#REF!</v>
      </c>
      <c r="BM281" s="1" t="e">
        <f>#REF!-#REF!</f>
        <v>#REF!</v>
      </c>
      <c r="BN281" s="1" t="e">
        <f>#REF!-#REF!</f>
        <v>#REF!</v>
      </c>
      <c r="BO281" s="1" t="e">
        <f>#REF!-#REF!</f>
        <v>#REF!</v>
      </c>
      <c r="BP281" s="1" t="e">
        <f>#REF!-#REF!</f>
        <v>#REF!</v>
      </c>
      <c r="BQ281" s="1" t="e">
        <f>#REF!-#REF!</f>
        <v>#REF!</v>
      </c>
      <c r="BR281" s="1" t="e">
        <f>#REF!-#REF!</f>
        <v>#REF!</v>
      </c>
      <c r="BS281" s="1" t="e">
        <f>#REF!-#REF!</f>
        <v>#REF!</v>
      </c>
      <c r="BT281" s="1" t="e">
        <f>#REF!-#REF!</f>
        <v>#REF!</v>
      </c>
      <c r="BU281" s="1" t="e">
        <f>#REF!-#REF!</f>
        <v>#REF!</v>
      </c>
      <c r="BV281" s="1" t="e">
        <f>#REF!-#REF!</f>
        <v>#REF!</v>
      </c>
    </row>
    <row r="282" spans="12:74" hidden="1" x14ac:dyDescent="0.35">
      <c r="L282" s="1" t="e">
        <f>L26-#REF!</f>
        <v>#REF!</v>
      </c>
      <c r="M282" s="1" t="e">
        <f>M26-#REF!</f>
        <v>#REF!</v>
      </c>
      <c r="N282" s="1" t="e">
        <f>N26-#REF!</f>
        <v>#REF!</v>
      </c>
      <c r="O282" s="1" t="e">
        <f>O26-#REF!</f>
        <v>#REF!</v>
      </c>
      <c r="P282" s="1" t="e">
        <f>P26-#REF!</f>
        <v>#REF!</v>
      </c>
      <c r="Q282" s="1" t="e">
        <f>Q26-#REF!</f>
        <v>#REF!</v>
      </c>
      <c r="R282" s="1" t="e">
        <f>R26-#REF!</f>
        <v>#REF!</v>
      </c>
      <c r="S282" s="1" t="e">
        <f>S26-#REF!</f>
        <v>#REF!</v>
      </c>
      <c r="T282" s="1" t="e">
        <f>T26-#REF!</f>
        <v>#REF!</v>
      </c>
      <c r="U282" s="1" t="e">
        <f>U26-#REF!</f>
        <v>#REF!</v>
      </c>
      <c r="V282" s="1" t="e">
        <f>V26-#REF!</f>
        <v>#REF!</v>
      </c>
      <c r="W282" s="1" t="e">
        <f>W26-#REF!</f>
        <v>#REF!</v>
      </c>
      <c r="X282" s="1" t="e">
        <f>X26-#REF!</f>
        <v>#REF!</v>
      </c>
      <c r="Y282" s="1" t="e">
        <f>Y26-#REF!</f>
        <v>#REF!</v>
      </c>
      <c r="Z282" s="1" t="e">
        <f>Z26-#REF!</f>
        <v>#REF!</v>
      </c>
      <c r="AA282" s="1" t="e">
        <f>AA26-#REF!</f>
        <v>#REF!</v>
      </c>
      <c r="AB282" s="1" t="e">
        <f>AB26-#REF!</f>
        <v>#REF!</v>
      </c>
      <c r="AC282" s="1" t="e">
        <f>AC26-#REF!</f>
        <v>#REF!</v>
      </c>
      <c r="AD282" s="1" t="e">
        <f>AD26-#REF!</f>
        <v>#REF!</v>
      </c>
      <c r="AE282" s="1" t="e">
        <f>AE26-#REF!</f>
        <v>#REF!</v>
      </c>
      <c r="AF282" s="1" t="e">
        <f>AF26-#REF!</f>
        <v>#REF!</v>
      </c>
      <c r="AG282" s="1" t="e">
        <f>AG26-#REF!</f>
        <v>#REF!</v>
      </c>
      <c r="AH282" s="1" t="e">
        <f>AH26-#REF!</f>
        <v>#REF!</v>
      </c>
      <c r="AI282" s="1" t="e">
        <f>AI26-#REF!</f>
        <v>#REF!</v>
      </c>
      <c r="AJ282" s="1" t="e">
        <f>AJ26-#REF!</f>
        <v>#REF!</v>
      </c>
      <c r="AK282" s="1" t="e">
        <f>AK26-#REF!</f>
        <v>#REF!</v>
      </c>
      <c r="AL282" s="1" t="e">
        <f>AL26-#REF!</f>
        <v>#REF!</v>
      </c>
      <c r="AM282" s="1" t="e">
        <f>AM26-#REF!</f>
        <v>#REF!</v>
      </c>
      <c r="AN282" s="1" t="e">
        <f>AN26-#REF!</f>
        <v>#REF!</v>
      </c>
      <c r="AO282" s="1" t="e">
        <f>AO26-#REF!</f>
        <v>#REF!</v>
      </c>
      <c r="AP282" s="1" t="e">
        <f>AP26-#REF!</f>
        <v>#REF!</v>
      </c>
      <c r="AQ282" s="1" t="e">
        <f>AQ26-#REF!</f>
        <v>#REF!</v>
      </c>
      <c r="AR282" s="1" t="e">
        <f>AR26-#REF!</f>
        <v>#REF!</v>
      </c>
      <c r="AS282" s="1" t="e">
        <f>AS26-#REF!</f>
        <v>#REF!</v>
      </c>
      <c r="AT282" s="1" t="e">
        <f>AT26-#REF!</f>
        <v>#REF!</v>
      </c>
      <c r="AU282" s="1" t="e">
        <f>AU26-#REF!</f>
        <v>#REF!</v>
      </c>
      <c r="AV282" s="1" t="e">
        <f>AV26-#REF!</f>
        <v>#REF!</v>
      </c>
      <c r="AW282" s="1" t="e">
        <f>AW26-#REF!</f>
        <v>#REF!</v>
      </c>
      <c r="AX282" s="1" t="e">
        <f>AX26-#REF!</f>
        <v>#REF!</v>
      </c>
      <c r="AY282" s="1" t="e">
        <f>AY26-#REF!</f>
        <v>#REF!</v>
      </c>
      <c r="AZ282" s="1" t="e">
        <f>AZ26-#REF!</f>
        <v>#REF!</v>
      </c>
      <c r="BA282" s="1" t="e">
        <f>BA26-#REF!</f>
        <v>#REF!</v>
      </c>
      <c r="BB282" s="1" t="e">
        <f>BB26-#REF!</f>
        <v>#REF!</v>
      </c>
      <c r="BC282" s="1" t="e">
        <f>BC26-#REF!</f>
        <v>#REF!</v>
      </c>
      <c r="BD282" s="1" t="e">
        <f>BD26-#REF!</f>
        <v>#REF!</v>
      </c>
      <c r="BE282" s="1" t="e">
        <f>BE26-#REF!</f>
        <v>#REF!</v>
      </c>
      <c r="BF282" s="1" t="e">
        <f>BF26-#REF!</f>
        <v>#REF!</v>
      </c>
      <c r="BG282" s="1" t="e">
        <f>BG26-#REF!</f>
        <v>#REF!</v>
      </c>
      <c r="BH282" s="1" t="e">
        <f>BH26-#REF!</f>
        <v>#REF!</v>
      </c>
      <c r="BI282" s="1" t="e">
        <f>BI26-#REF!</f>
        <v>#REF!</v>
      </c>
      <c r="BJ282" s="1" t="e">
        <f>BJ26-#REF!</f>
        <v>#REF!</v>
      </c>
      <c r="BK282" s="1" t="e">
        <f>BK26-#REF!</f>
        <v>#REF!</v>
      </c>
      <c r="BL282" s="1" t="e">
        <f>BL26-#REF!</f>
        <v>#REF!</v>
      </c>
      <c r="BM282" s="1" t="e">
        <f>BM26-#REF!</f>
        <v>#REF!</v>
      </c>
      <c r="BN282" s="1" t="e">
        <f>BN26-#REF!</f>
        <v>#REF!</v>
      </c>
      <c r="BO282" s="1" t="e">
        <f>BO26-#REF!</f>
        <v>#REF!</v>
      </c>
      <c r="BP282" s="1" t="e">
        <f>BP26-#REF!</f>
        <v>#REF!</v>
      </c>
      <c r="BQ282" s="1" t="e">
        <f>BQ26-#REF!</f>
        <v>#REF!</v>
      </c>
      <c r="BR282" s="1" t="e">
        <f>BR26-#REF!</f>
        <v>#REF!</v>
      </c>
      <c r="BS282" s="1" t="e">
        <f>BS26-#REF!</f>
        <v>#REF!</v>
      </c>
      <c r="BT282" s="1" t="e">
        <f>BT26-#REF!</f>
        <v>#REF!</v>
      </c>
      <c r="BU282" s="1" t="e">
        <f>BU26-#REF!</f>
        <v>#REF!</v>
      </c>
      <c r="BV282" s="1" t="e">
        <f>BV26-#REF!</f>
        <v>#REF!</v>
      </c>
    </row>
    <row r="283" spans="12:74" hidden="1" x14ac:dyDescent="0.35">
      <c r="L283" s="1" t="e">
        <f>#REF!-#REF!</f>
        <v>#REF!</v>
      </c>
      <c r="M283" s="1" t="e">
        <f>#REF!-#REF!</f>
        <v>#REF!</v>
      </c>
      <c r="N283" s="1" t="e">
        <f>#REF!-#REF!</f>
        <v>#REF!</v>
      </c>
      <c r="O283" s="1" t="e">
        <f>#REF!-#REF!</f>
        <v>#REF!</v>
      </c>
      <c r="P283" s="1" t="e">
        <f>#REF!-#REF!</f>
        <v>#REF!</v>
      </c>
      <c r="Q283" s="1" t="e">
        <f>#REF!-#REF!</f>
        <v>#REF!</v>
      </c>
      <c r="R283" s="1" t="e">
        <f>#REF!-#REF!</f>
        <v>#REF!</v>
      </c>
      <c r="S283" s="1" t="e">
        <f>#REF!-#REF!</f>
        <v>#REF!</v>
      </c>
      <c r="T283" s="1" t="e">
        <f>#REF!-#REF!</f>
        <v>#REF!</v>
      </c>
      <c r="U283" s="1" t="e">
        <f>#REF!-#REF!</f>
        <v>#REF!</v>
      </c>
      <c r="V283" s="1" t="e">
        <f>#REF!-#REF!</f>
        <v>#REF!</v>
      </c>
      <c r="W283" s="1" t="e">
        <f>#REF!-#REF!</f>
        <v>#REF!</v>
      </c>
      <c r="X283" s="1" t="e">
        <f>#REF!-#REF!</f>
        <v>#REF!</v>
      </c>
      <c r="Y283" s="1" t="e">
        <f>#REF!-#REF!</f>
        <v>#REF!</v>
      </c>
      <c r="Z283" s="1" t="e">
        <f>#REF!-#REF!</f>
        <v>#REF!</v>
      </c>
      <c r="AA283" s="1" t="e">
        <f>#REF!-#REF!</f>
        <v>#REF!</v>
      </c>
      <c r="AB283" s="1" t="e">
        <f>#REF!-#REF!</f>
        <v>#REF!</v>
      </c>
      <c r="AC283" s="1" t="e">
        <f>#REF!-#REF!</f>
        <v>#REF!</v>
      </c>
      <c r="AD283" s="1" t="e">
        <f>#REF!-#REF!</f>
        <v>#REF!</v>
      </c>
      <c r="AE283" s="1" t="e">
        <f>#REF!-#REF!</f>
        <v>#REF!</v>
      </c>
      <c r="AF283" s="1" t="e">
        <f>#REF!-#REF!</f>
        <v>#REF!</v>
      </c>
      <c r="AG283" s="1" t="e">
        <f>#REF!-#REF!</f>
        <v>#REF!</v>
      </c>
      <c r="AH283" s="1" t="e">
        <f>#REF!-#REF!</f>
        <v>#REF!</v>
      </c>
      <c r="AI283" s="1" t="e">
        <f>#REF!-#REF!</f>
        <v>#REF!</v>
      </c>
      <c r="AJ283" s="1" t="e">
        <f>#REF!-#REF!</f>
        <v>#REF!</v>
      </c>
      <c r="AK283" s="1" t="e">
        <f>#REF!-#REF!</f>
        <v>#REF!</v>
      </c>
      <c r="AL283" s="1" t="e">
        <f>#REF!-#REF!</f>
        <v>#REF!</v>
      </c>
      <c r="AM283" s="1" t="e">
        <f>#REF!-#REF!</f>
        <v>#REF!</v>
      </c>
      <c r="AN283" s="1" t="e">
        <f>#REF!-#REF!</f>
        <v>#REF!</v>
      </c>
      <c r="AO283" s="1" t="e">
        <f>#REF!-#REF!</f>
        <v>#REF!</v>
      </c>
      <c r="AP283" s="1" t="e">
        <f>#REF!-#REF!</f>
        <v>#REF!</v>
      </c>
      <c r="AQ283" s="1" t="e">
        <f>#REF!-#REF!</f>
        <v>#REF!</v>
      </c>
      <c r="AR283" s="1" t="e">
        <f>#REF!-#REF!</f>
        <v>#REF!</v>
      </c>
      <c r="AS283" s="1" t="e">
        <f>#REF!-#REF!</f>
        <v>#REF!</v>
      </c>
      <c r="AT283" s="1" t="e">
        <f>#REF!-#REF!</f>
        <v>#REF!</v>
      </c>
      <c r="AU283" s="1" t="e">
        <f>#REF!-#REF!</f>
        <v>#REF!</v>
      </c>
      <c r="AV283" s="1" t="e">
        <f>#REF!-#REF!</f>
        <v>#REF!</v>
      </c>
      <c r="AW283" s="1" t="e">
        <f>#REF!-#REF!</f>
        <v>#REF!</v>
      </c>
      <c r="AX283" s="1" t="e">
        <f>#REF!-#REF!</f>
        <v>#REF!</v>
      </c>
      <c r="AY283" s="1" t="e">
        <f>#REF!-#REF!</f>
        <v>#REF!</v>
      </c>
      <c r="AZ283" s="1" t="e">
        <f>#REF!-#REF!</f>
        <v>#REF!</v>
      </c>
      <c r="BA283" s="1" t="e">
        <f>#REF!-#REF!</f>
        <v>#REF!</v>
      </c>
      <c r="BB283" s="1" t="e">
        <f>#REF!-#REF!</f>
        <v>#REF!</v>
      </c>
      <c r="BC283" s="1" t="e">
        <f>#REF!-#REF!</f>
        <v>#REF!</v>
      </c>
      <c r="BD283" s="1" t="e">
        <f>#REF!-#REF!</f>
        <v>#REF!</v>
      </c>
      <c r="BE283" s="1" t="e">
        <f>#REF!-#REF!</f>
        <v>#REF!</v>
      </c>
      <c r="BF283" s="1" t="e">
        <f>#REF!-#REF!</f>
        <v>#REF!</v>
      </c>
      <c r="BG283" s="1" t="e">
        <f>#REF!-#REF!</f>
        <v>#REF!</v>
      </c>
      <c r="BH283" s="1" t="e">
        <f>#REF!-#REF!</f>
        <v>#REF!</v>
      </c>
      <c r="BI283" s="1" t="e">
        <f>#REF!-#REF!</f>
        <v>#REF!</v>
      </c>
      <c r="BJ283" s="1" t="e">
        <f>#REF!-#REF!</f>
        <v>#REF!</v>
      </c>
      <c r="BK283" s="1" t="e">
        <f>#REF!-#REF!</f>
        <v>#REF!</v>
      </c>
      <c r="BL283" s="1" t="e">
        <f>#REF!-#REF!</f>
        <v>#REF!</v>
      </c>
      <c r="BM283" s="1" t="e">
        <f>#REF!-#REF!</f>
        <v>#REF!</v>
      </c>
      <c r="BN283" s="1" t="e">
        <f>#REF!-#REF!</f>
        <v>#REF!</v>
      </c>
      <c r="BO283" s="1" t="e">
        <f>#REF!-#REF!</f>
        <v>#REF!</v>
      </c>
      <c r="BP283" s="1" t="e">
        <f>#REF!-#REF!</f>
        <v>#REF!</v>
      </c>
      <c r="BQ283" s="1" t="e">
        <f>#REF!-#REF!</f>
        <v>#REF!</v>
      </c>
      <c r="BR283" s="1" t="e">
        <f>#REF!-#REF!</f>
        <v>#REF!</v>
      </c>
      <c r="BS283" s="1" t="e">
        <f>#REF!-#REF!</f>
        <v>#REF!</v>
      </c>
      <c r="BT283" s="1" t="e">
        <f>#REF!-#REF!</f>
        <v>#REF!</v>
      </c>
      <c r="BU283" s="1" t="e">
        <f>#REF!-#REF!</f>
        <v>#REF!</v>
      </c>
      <c r="BV283" s="1" t="e">
        <f>#REF!-#REF!</f>
        <v>#REF!</v>
      </c>
    </row>
    <row r="284" spans="12:74" hidden="1" x14ac:dyDescent="0.35">
      <c r="L284" s="1" t="e">
        <f>L28-#REF!</f>
        <v>#REF!</v>
      </c>
      <c r="M284" s="1" t="e">
        <f>M28-#REF!</f>
        <v>#REF!</v>
      </c>
      <c r="N284" s="1" t="e">
        <f>N28-#REF!</f>
        <v>#REF!</v>
      </c>
      <c r="O284" s="1" t="e">
        <f>O28-#REF!</f>
        <v>#REF!</v>
      </c>
      <c r="P284" s="1" t="e">
        <f>P28-#REF!</f>
        <v>#REF!</v>
      </c>
      <c r="Q284" s="1" t="e">
        <f>Q28-#REF!</f>
        <v>#REF!</v>
      </c>
      <c r="R284" s="1" t="e">
        <f>R28-#REF!</f>
        <v>#REF!</v>
      </c>
      <c r="S284" s="1" t="e">
        <f>S28-#REF!</f>
        <v>#REF!</v>
      </c>
      <c r="T284" s="1" t="e">
        <f>T28-#REF!</f>
        <v>#REF!</v>
      </c>
      <c r="U284" s="1" t="e">
        <f>U28-#REF!</f>
        <v>#REF!</v>
      </c>
      <c r="V284" s="1" t="e">
        <f>V28-#REF!</f>
        <v>#REF!</v>
      </c>
      <c r="W284" s="1" t="e">
        <f>W28-#REF!</f>
        <v>#REF!</v>
      </c>
      <c r="X284" s="1" t="e">
        <f>X28-#REF!</f>
        <v>#REF!</v>
      </c>
      <c r="Y284" s="1" t="e">
        <f>Y28-#REF!</f>
        <v>#REF!</v>
      </c>
      <c r="Z284" s="1" t="e">
        <f>Z28-#REF!</f>
        <v>#REF!</v>
      </c>
      <c r="AA284" s="1" t="e">
        <f>AA28-#REF!</f>
        <v>#REF!</v>
      </c>
      <c r="AB284" s="1" t="e">
        <f>AB28-#REF!</f>
        <v>#REF!</v>
      </c>
      <c r="AC284" s="1" t="e">
        <f>AC28-#REF!</f>
        <v>#REF!</v>
      </c>
      <c r="AD284" s="1" t="e">
        <f>AD28-#REF!</f>
        <v>#REF!</v>
      </c>
      <c r="AE284" s="1" t="e">
        <f>AE28-#REF!</f>
        <v>#REF!</v>
      </c>
      <c r="AF284" s="1" t="e">
        <f>AF28-#REF!</f>
        <v>#REF!</v>
      </c>
      <c r="AG284" s="1" t="e">
        <f>AG28-#REF!</f>
        <v>#REF!</v>
      </c>
      <c r="AH284" s="1" t="e">
        <f>AH28-#REF!</f>
        <v>#REF!</v>
      </c>
      <c r="AI284" s="1" t="e">
        <f>AI28-#REF!</f>
        <v>#REF!</v>
      </c>
      <c r="AJ284" s="1" t="e">
        <f>AJ28-#REF!</f>
        <v>#REF!</v>
      </c>
      <c r="AK284" s="1" t="e">
        <f>AK28-#REF!</f>
        <v>#REF!</v>
      </c>
      <c r="AL284" s="1" t="e">
        <f>AL28-#REF!</f>
        <v>#REF!</v>
      </c>
      <c r="AM284" s="1" t="e">
        <f>AM28-#REF!</f>
        <v>#REF!</v>
      </c>
      <c r="AN284" s="1" t="e">
        <f>AN28-#REF!</f>
        <v>#REF!</v>
      </c>
      <c r="AO284" s="1" t="e">
        <f>AO28-#REF!</f>
        <v>#REF!</v>
      </c>
      <c r="AP284" s="1" t="e">
        <f>AP28-#REF!</f>
        <v>#REF!</v>
      </c>
      <c r="AQ284" s="1" t="e">
        <f>AQ28-#REF!</f>
        <v>#REF!</v>
      </c>
      <c r="AR284" s="1" t="e">
        <f>AR28-#REF!</f>
        <v>#REF!</v>
      </c>
      <c r="AS284" s="1" t="e">
        <f>AS28-#REF!</f>
        <v>#REF!</v>
      </c>
      <c r="AT284" s="1" t="e">
        <f>AT28-#REF!</f>
        <v>#REF!</v>
      </c>
      <c r="AU284" s="1" t="e">
        <f>AU28-#REF!</f>
        <v>#REF!</v>
      </c>
      <c r="AV284" s="1" t="e">
        <f>AV28-#REF!</f>
        <v>#REF!</v>
      </c>
      <c r="AW284" s="1" t="e">
        <f>AW28-#REF!</f>
        <v>#REF!</v>
      </c>
      <c r="AX284" s="1" t="e">
        <f>AX28-#REF!</f>
        <v>#REF!</v>
      </c>
      <c r="AY284" s="1" t="e">
        <f>AY28-#REF!</f>
        <v>#REF!</v>
      </c>
      <c r="AZ284" s="1" t="e">
        <f>AZ28-#REF!</f>
        <v>#REF!</v>
      </c>
      <c r="BA284" s="1" t="e">
        <f>BA28-#REF!</f>
        <v>#REF!</v>
      </c>
      <c r="BB284" s="1" t="e">
        <f>BB28-#REF!</f>
        <v>#REF!</v>
      </c>
      <c r="BC284" s="1" t="e">
        <f>BC28-#REF!</f>
        <v>#REF!</v>
      </c>
      <c r="BD284" s="1" t="e">
        <f>BD28-#REF!</f>
        <v>#REF!</v>
      </c>
      <c r="BE284" s="1" t="e">
        <f>BE28-#REF!</f>
        <v>#REF!</v>
      </c>
      <c r="BF284" s="1" t="e">
        <f>BF28-#REF!</f>
        <v>#REF!</v>
      </c>
      <c r="BG284" s="1" t="e">
        <f>BG28-#REF!</f>
        <v>#REF!</v>
      </c>
      <c r="BH284" s="1" t="e">
        <f>BH28-#REF!</f>
        <v>#REF!</v>
      </c>
      <c r="BI284" s="1" t="e">
        <f>BI28-#REF!</f>
        <v>#REF!</v>
      </c>
      <c r="BJ284" s="1" t="e">
        <f>BJ28-#REF!</f>
        <v>#REF!</v>
      </c>
      <c r="BK284" s="1" t="e">
        <f>BK28-#REF!</f>
        <v>#REF!</v>
      </c>
      <c r="BL284" s="1" t="e">
        <f>BL28-#REF!</f>
        <v>#REF!</v>
      </c>
      <c r="BM284" s="1" t="e">
        <f>BM28-#REF!</f>
        <v>#REF!</v>
      </c>
      <c r="BN284" s="1" t="e">
        <f>BN28-#REF!</f>
        <v>#REF!</v>
      </c>
      <c r="BO284" s="1" t="e">
        <f>BO28-#REF!</f>
        <v>#REF!</v>
      </c>
      <c r="BP284" s="1" t="e">
        <f>BP28-#REF!</f>
        <v>#REF!</v>
      </c>
      <c r="BQ284" s="1" t="e">
        <f>BQ28-#REF!</f>
        <v>#REF!</v>
      </c>
      <c r="BR284" s="1" t="e">
        <f>BR28-#REF!</f>
        <v>#REF!</v>
      </c>
      <c r="BS284" s="1" t="e">
        <f>BS28-#REF!</f>
        <v>#REF!</v>
      </c>
      <c r="BT284" s="1" t="e">
        <f>BT28-#REF!</f>
        <v>#REF!</v>
      </c>
      <c r="BU284" s="1" t="e">
        <f>BU28-#REF!</f>
        <v>#REF!</v>
      </c>
      <c r="BV284" s="1" t="e">
        <f>BV28-#REF!</f>
        <v>#REF!</v>
      </c>
    </row>
    <row r="285" spans="12:74" hidden="1" x14ac:dyDescent="0.35">
      <c r="L285" s="1" t="e">
        <f>L29-#REF!</f>
        <v>#REF!</v>
      </c>
      <c r="M285" s="1" t="e">
        <f>M29-#REF!</f>
        <v>#REF!</v>
      </c>
      <c r="N285" s="1" t="e">
        <f>N29-#REF!</f>
        <v>#REF!</v>
      </c>
      <c r="O285" s="1" t="e">
        <f>O29-#REF!</f>
        <v>#REF!</v>
      </c>
      <c r="P285" s="1" t="e">
        <f>P29-#REF!</f>
        <v>#REF!</v>
      </c>
      <c r="Q285" s="1" t="e">
        <f>Q29-#REF!</f>
        <v>#REF!</v>
      </c>
      <c r="R285" s="1" t="e">
        <f>R29-#REF!</f>
        <v>#REF!</v>
      </c>
      <c r="S285" s="1" t="e">
        <f>S29-#REF!</f>
        <v>#REF!</v>
      </c>
      <c r="T285" s="1" t="e">
        <f>T29-#REF!</f>
        <v>#REF!</v>
      </c>
      <c r="U285" s="1" t="e">
        <f>U29-#REF!</f>
        <v>#REF!</v>
      </c>
      <c r="V285" s="1" t="e">
        <f>V29-#REF!</f>
        <v>#REF!</v>
      </c>
      <c r="W285" s="1" t="e">
        <f>W29-#REF!</f>
        <v>#REF!</v>
      </c>
      <c r="X285" s="1" t="e">
        <f>X29-#REF!</f>
        <v>#REF!</v>
      </c>
      <c r="Y285" s="1" t="e">
        <f>Y29-#REF!</f>
        <v>#REF!</v>
      </c>
      <c r="Z285" s="1" t="e">
        <f>Z29-#REF!</f>
        <v>#REF!</v>
      </c>
      <c r="AA285" s="1" t="e">
        <f>AA29-#REF!</f>
        <v>#REF!</v>
      </c>
      <c r="AB285" s="1" t="e">
        <f>AB29-#REF!</f>
        <v>#REF!</v>
      </c>
      <c r="AC285" s="1" t="e">
        <f>AC29-#REF!</f>
        <v>#REF!</v>
      </c>
      <c r="AD285" s="1" t="e">
        <f>AD29-#REF!</f>
        <v>#REF!</v>
      </c>
      <c r="AE285" s="1" t="e">
        <f>AE29-#REF!</f>
        <v>#REF!</v>
      </c>
      <c r="AF285" s="1" t="e">
        <f>AF29-#REF!</f>
        <v>#REF!</v>
      </c>
      <c r="AG285" s="1" t="e">
        <f>AG29-#REF!</f>
        <v>#REF!</v>
      </c>
      <c r="AH285" s="1" t="e">
        <f>AH29-#REF!</f>
        <v>#REF!</v>
      </c>
      <c r="AI285" s="1" t="e">
        <f>AI29-#REF!</f>
        <v>#REF!</v>
      </c>
      <c r="AJ285" s="1" t="e">
        <f>AJ29-#REF!</f>
        <v>#REF!</v>
      </c>
      <c r="AK285" s="1" t="e">
        <f>AK29-#REF!</f>
        <v>#REF!</v>
      </c>
      <c r="AL285" s="1" t="e">
        <f>AL29-#REF!</f>
        <v>#REF!</v>
      </c>
      <c r="AM285" s="1" t="e">
        <f>AM29-#REF!</f>
        <v>#REF!</v>
      </c>
      <c r="AN285" s="1" t="e">
        <f>AN29-#REF!</f>
        <v>#REF!</v>
      </c>
      <c r="AO285" s="1" t="e">
        <f>AO29-#REF!</f>
        <v>#REF!</v>
      </c>
      <c r="AP285" s="1" t="e">
        <f>AP29-#REF!</f>
        <v>#REF!</v>
      </c>
      <c r="AQ285" s="1" t="e">
        <f>AQ29-#REF!</f>
        <v>#REF!</v>
      </c>
      <c r="AR285" s="1" t="e">
        <f>AR29-#REF!</f>
        <v>#REF!</v>
      </c>
      <c r="AS285" s="1" t="e">
        <f>AS29-#REF!</f>
        <v>#REF!</v>
      </c>
      <c r="AT285" s="1" t="e">
        <f>AT29-#REF!</f>
        <v>#REF!</v>
      </c>
      <c r="AU285" s="1" t="e">
        <f>AU29-#REF!</f>
        <v>#REF!</v>
      </c>
      <c r="AV285" s="1" t="e">
        <f>AV29-#REF!</f>
        <v>#REF!</v>
      </c>
      <c r="AW285" s="1" t="e">
        <f>AW29-#REF!</f>
        <v>#REF!</v>
      </c>
      <c r="AX285" s="1" t="e">
        <f>AX29-#REF!</f>
        <v>#REF!</v>
      </c>
      <c r="AY285" s="1" t="e">
        <f>AY29-#REF!</f>
        <v>#REF!</v>
      </c>
      <c r="AZ285" s="1" t="e">
        <f>AZ29-#REF!</f>
        <v>#REF!</v>
      </c>
      <c r="BA285" s="1" t="e">
        <f>BA29-#REF!</f>
        <v>#REF!</v>
      </c>
      <c r="BB285" s="1" t="e">
        <f>BB29-#REF!</f>
        <v>#REF!</v>
      </c>
      <c r="BC285" s="1" t="e">
        <f>BC29-#REF!</f>
        <v>#REF!</v>
      </c>
      <c r="BD285" s="1" t="e">
        <f>BD29-#REF!</f>
        <v>#REF!</v>
      </c>
      <c r="BE285" s="1" t="e">
        <f>BE29-#REF!</f>
        <v>#REF!</v>
      </c>
      <c r="BF285" s="1" t="e">
        <f>BF29-#REF!</f>
        <v>#REF!</v>
      </c>
      <c r="BG285" s="1" t="e">
        <f>BG29-#REF!</f>
        <v>#REF!</v>
      </c>
      <c r="BH285" s="1" t="e">
        <f>BH29-#REF!</f>
        <v>#REF!</v>
      </c>
      <c r="BI285" s="1" t="e">
        <f>BI29-#REF!</f>
        <v>#REF!</v>
      </c>
      <c r="BJ285" s="1" t="e">
        <f>BJ29-#REF!</f>
        <v>#REF!</v>
      </c>
      <c r="BK285" s="1" t="e">
        <f>BK29-#REF!</f>
        <v>#REF!</v>
      </c>
      <c r="BL285" s="1" t="e">
        <f>BL29-#REF!</f>
        <v>#REF!</v>
      </c>
      <c r="BM285" s="1" t="e">
        <f>BM29-#REF!</f>
        <v>#REF!</v>
      </c>
      <c r="BN285" s="1" t="e">
        <f>BN29-#REF!</f>
        <v>#REF!</v>
      </c>
      <c r="BO285" s="1" t="e">
        <f>BO29-#REF!</f>
        <v>#REF!</v>
      </c>
      <c r="BP285" s="1" t="e">
        <f>BP29-#REF!</f>
        <v>#REF!</v>
      </c>
      <c r="BQ285" s="1" t="e">
        <f>BQ29-#REF!</f>
        <v>#REF!</v>
      </c>
      <c r="BR285" s="1" t="e">
        <f>BR29-#REF!</f>
        <v>#REF!</v>
      </c>
      <c r="BS285" s="1" t="e">
        <f>BS29-#REF!</f>
        <v>#REF!</v>
      </c>
      <c r="BT285" s="1" t="e">
        <f>BT29-#REF!</f>
        <v>#REF!</v>
      </c>
      <c r="BU285" s="1" t="e">
        <f>BU29-#REF!</f>
        <v>#REF!</v>
      </c>
      <c r="BV285" s="1" t="e">
        <f>BV29-#REF!</f>
        <v>#REF!</v>
      </c>
    </row>
    <row r="286" spans="12:74" hidden="1" x14ac:dyDescent="0.35">
      <c r="L286" s="1" t="e">
        <f>#REF!-#REF!</f>
        <v>#REF!</v>
      </c>
      <c r="M286" s="1" t="e">
        <f>#REF!-#REF!</f>
        <v>#REF!</v>
      </c>
      <c r="N286" s="1" t="e">
        <f>#REF!-#REF!</f>
        <v>#REF!</v>
      </c>
      <c r="O286" s="1" t="e">
        <f>#REF!-#REF!</f>
        <v>#REF!</v>
      </c>
      <c r="P286" s="1" t="e">
        <f>#REF!-#REF!</f>
        <v>#REF!</v>
      </c>
      <c r="Q286" s="1" t="e">
        <f>#REF!-#REF!</f>
        <v>#REF!</v>
      </c>
      <c r="R286" s="1" t="e">
        <f>#REF!-#REF!</f>
        <v>#REF!</v>
      </c>
      <c r="S286" s="1" t="e">
        <f>#REF!-#REF!</f>
        <v>#REF!</v>
      </c>
      <c r="T286" s="1" t="e">
        <f>#REF!-#REF!</f>
        <v>#REF!</v>
      </c>
      <c r="U286" s="1" t="e">
        <f>#REF!-#REF!</f>
        <v>#REF!</v>
      </c>
      <c r="V286" s="1" t="e">
        <f>#REF!-#REF!</f>
        <v>#REF!</v>
      </c>
      <c r="W286" s="1" t="e">
        <f>#REF!-#REF!</f>
        <v>#REF!</v>
      </c>
      <c r="X286" s="1" t="e">
        <f>#REF!-#REF!</f>
        <v>#REF!</v>
      </c>
      <c r="Y286" s="1" t="e">
        <f>#REF!-#REF!</f>
        <v>#REF!</v>
      </c>
      <c r="Z286" s="1" t="e">
        <f>#REF!-#REF!</f>
        <v>#REF!</v>
      </c>
      <c r="AA286" s="1" t="e">
        <f>#REF!-#REF!</f>
        <v>#REF!</v>
      </c>
      <c r="AB286" s="1" t="e">
        <f>#REF!-#REF!</f>
        <v>#REF!</v>
      </c>
      <c r="AC286" s="1" t="e">
        <f>#REF!-#REF!</f>
        <v>#REF!</v>
      </c>
      <c r="AD286" s="1" t="e">
        <f>#REF!-#REF!</f>
        <v>#REF!</v>
      </c>
      <c r="AE286" s="1" t="e">
        <f>#REF!-#REF!</f>
        <v>#REF!</v>
      </c>
      <c r="AF286" s="1" t="e">
        <f>#REF!-#REF!</f>
        <v>#REF!</v>
      </c>
      <c r="AG286" s="1" t="e">
        <f>#REF!-#REF!</f>
        <v>#REF!</v>
      </c>
      <c r="AH286" s="1" t="e">
        <f>#REF!-#REF!</f>
        <v>#REF!</v>
      </c>
      <c r="AI286" s="1" t="e">
        <f>#REF!-#REF!</f>
        <v>#REF!</v>
      </c>
      <c r="AJ286" s="1" t="e">
        <f>#REF!-#REF!</f>
        <v>#REF!</v>
      </c>
      <c r="AK286" s="1" t="e">
        <f>#REF!-#REF!</f>
        <v>#REF!</v>
      </c>
      <c r="AL286" s="1" t="e">
        <f>#REF!-#REF!</f>
        <v>#REF!</v>
      </c>
      <c r="AM286" s="1" t="e">
        <f>#REF!-#REF!</f>
        <v>#REF!</v>
      </c>
      <c r="AN286" s="1" t="e">
        <f>#REF!-#REF!</f>
        <v>#REF!</v>
      </c>
      <c r="AO286" s="1" t="e">
        <f>#REF!-#REF!</f>
        <v>#REF!</v>
      </c>
      <c r="AP286" s="1" t="e">
        <f>#REF!-#REF!</f>
        <v>#REF!</v>
      </c>
      <c r="AQ286" s="1" t="e">
        <f>#REF!-#REF!</f>
        <v>#REF!</v>
      </c>
      <c r="AR286" s="1" t="e">
        <f>#REF!-#REF!</f>
        <v>#REF!</v>
      </c>
      <c r="AS286" s="1" t="e">
        <f>#REF!-#REF!</f>
        <v>#REF!</v>
      </c>
      <c r="AT286" s="1" t="e">
        <f>#REF!-#REF!</f>
        <v>#REF!</v>
      </c>
      <c r="AU286" s="1" t="e">
        <f>#REF!-#REF!</f>
        <v>#REF!</v>
      </c>
      <c r="AV286" s="1" t="e">
        <f>#REF!-#REF!</f>
        <v>#REF!</v>
      </c>
      <c r="AW286" s="1" t="e">
        <f>#REF!-#REF!</f>
        <v>#REF!</v>
      </c>
      <c r="AX286" s="1" t="e">
        <f>#REF!-#REF!</f>
        <v>#REF!</v>
      </c>
      <c r="AY286" s="1" t="e">
        <f>#REF!-#REF!</f>
        <v>#REF!</v>
      </c>
      <c r="AZ286" s="1" t="e">
        <f>#REF!-#REF!</f>
        <v>#REF!</v>
      </c>
      <c r="BA286" s="1" t="e">
        <f>#REF!-#REF!</f>
        <v>#REF!</v>
      </c>
      <c r="BB286" s="1" t="e">
        <f>#REF!-#REF!</f>
        <v>#REF!</v>
      </c>
      <c r="BC286" s="1" t="e">
        <f>#REF!-#REF!</f>
        <v>#REF!</v>
      </c>
      <c r="BD286" s="1" t="e">
        <f>#REF!-#REF!</f>
        <v>#REF!</v>
      </c>
      <c r="BE286" s="1" t="e">
        <f>#REF!-#REF!</f>
        <v>#REF!</v>
      </c>
      <c r="BF286" s="1" t="e">
        <f>#REF!-#REF!</f>
        <v>#REF!</v>
      </c>
      <c r="BG286" s="1" t="e">
        <f>#REF!-#REF!</f>
        <v>#REF!</v>
      </c>
      <c r="BH286" s="1" t="e">
        <f>#REF!-#REF!</f>
        <v>#REF!</v>
      </c>
      <c r="BI286" s="1" t="e">
        <f>#REF!-#REF!</f>
        <v>#REF!</v>
      </c>
      <c r="BJ286" s="1" t="e">
        <f>#REF!-#REF!</f>
        <v>#REF!</v>
      </c>
      <c r="BK286" s="1" t="e">
        <f>#REF!-#REF!</f>
        <v>#REF!</v>
      </c>
      <c r="BL286" s="1" t="e">
        <f>#REF!-#REF!</f>
        <v>#REF!</v>
      </c>
      <c r="BM286" s="1" t="e">
        <f>#REF!-#REF!</f>
        <v>#REF!</v>
      </c>
      <c r="BN286" s="1" t="e">
        <f>#REF!-#REF!</f>
        <v>#REF!</v>
      </c>
      <c r="BO286" s="1" t="e">
        <f>#REF!-#REF!</f>
        <v>#REF!</v>
      </c>
      <c r="BP286" s="1" t="e">
        <f>#REF!-#REF!</f>
        <v>#REF!</v>
      </c>
      <c r="BQ286" s="1" t="e">
        <f>#REF!-#REF!</f>
        <v>#REF!</v>
      </c>
      <c r="BR286" s="1" t="e">
        <f>#REF!-#REF!</f>
        <v>#REF!</v>
      </c>
      <c r="BS286" s="1" t="e">
        <f>#REF!-#REF!</f>
        <v>#REF!</v>
      </c>
      <c r="BT286" s="1" t="e">
        <f>#REF!-#REF!</f>
        <v>#REF!</v>
      </c>
      <c r="BU286" s="1" t="e">
        <f>#REF!-#REF!</f>
        <v>#REF!</v>
      </c>
      <c r="BV286" s="1" t="e">
        <f>#REF!-#REF!</f>
        <v>#REF!</v>
      </c>
    </row>
    <row r="287" spans="12:74" hidden="1" x14ac:dyDescent="0.35">
      <c r="L287" s="1" t="e">
        <f>L30-#REF!</f>
        <v>#REF!</v>
      </c>
      <c r="M287" s="1" t="e">
        <f>M30-#REF!</f>
        <v>#REF!</v>
      </c>
      <c r="N287" s="1" t="e">
        <f>N30-#REF!</f>
        <v>#REF!</v>
      </c>
      <c r="O287" s="1" t="e">
        <f>O30-#REF!</f>
        <v>#REF!</v>
      </c>
      <c r="P287" s="1" t="e">
        <f>P30-#REF!</f>
        <v>#REF!</v>
      </c>
      <c r="Q287" s="1" t="e">
        <f>Q30-#REF!</f>
        <v>#REF!</v>
      </c>
      <c r="R287" s="1" t="e">
        <f>R30-#REF!</f>
        <v>#REF!</v>
      </c>
      <c r="S287" s="1" t="e">
        <f>S30-#REF!</f>
        <v>#REF!</v>
      </c>
      <c r="T287" s="1" t="e">
        <f>T30-#REF!</f>
        <v>#REF!</v>
      </c>
      <c r="U287" s="1" t="e">
        <f>U30-#REF!</f>
        <v>#REF!</v>
      </c>
      <c r="V287" s="1" t="e">
        <f>V30-#REF!</f>
        <v>#REF!</v>
      </c>
      <c r="W287" s="1" t="e">
        <f>W30-#REF!</f>
        <v>#REF!</v>
      </c>
      <c r="X287" s="1" t="e">
        <f>X30-#REF!</f>
        <v>#REF!</v>
      </c>
      <c r="Y287" s="1" t="e">
        <f>Y30-#REF!</f>
        <v>#REF!</v>
      </c>
      <c r="Z287" s="1" t="e">
        <f>Z30-#REF!</f>
        <v>#REF!</v>
      </c>
      <c r="AA287" s="1" t="e">
        <f>AA30-#REF!</f>
        <v>#REF!</v>
      </c>
      <c r="AB287" s="1" t="e">
        <f>AB30-#REF!</f>
        <v>#REF!</v>
      </c>
      <c r="AC287" s="1" t="e">
        <f>AC30-#REF!</f>
        <v>#REF!</v>
      </c>
      <c r="AD287" s="1" t="e">
        <f>AD30-#REF!</f>
        <v>#REF!</v>
      </c>
      <c r="AE287" s="1" t="e">
        <f>AE30-#REF!</f>
        <v>#REF!</v>
      </c>
      <c r="AF287" s="1" t="e">
        <f>AF30-#REF!</f>
        <v>#REF!</v>
      </c>
      <c r="AG287" s="1" t="e">
        <f>AG30-#REF!</f>
        <v>#REF!</v>
      </c>
      <c r="AH287" s="1" t="e">
        <f>AH30-#REF!</f>
        <v>#REF!</v>
      </c>
      <c r="AI287" s="1" t="e">
        <f>AI30-#REF!</f>
        <v>#REF!</v>
      </c>
      <c r="AJ287" s="1" t="e">
        <f>AJ30-#REF!</f>
        <v>#REF!</v>
      </c>
      <c r="AK287" s="1" t="e">
        <f>AK30-#REF!</f>
        <v>#REF!</v>
      </c>
      <c r="AL287" s="1" t="e">
        <f>AL30-#REF!</f>
        <v>#REF!</v>
      </c>
      <c r="AM287" s="1" t="e">
        <f>AM30-#REF!</f>
        <v>#REF!</v>
      </c>
      <c r="AN287" s="1" t="e">
        <f>AN30-#REF!</f>
        <v>#REF!</v>
      </c>
      <c r="AO287" s="1" t="e">
        <f>AO30-#REF!</f>
        <v>#REF!</v>
      </c>
      <c r="AP287" s="1" t="e">
        <f>AP30-#REF!</f>
        <v>#REF!</v>
      </c>
      <c r="AQ287" s="1" t="e">
        <f>AQ30-#REF!</f>
        <v>#REF!</v>
      </c>
      <c r="AR287" s="1" t="e">
        <f>AR30-#REF!</f>
        <v>#REF!</v>
      </c>
      <c r="AS287" s="1" t="e">
        <f>AS30-#REF!</f>
        <v>#REF!</v>
      </c>
      <c r="AT287" s="1" t="e">
        <f>AT30-#REF!</f>
        <v>#REF!</v>
      </c>
      <c r="AU287" s="1" t="e">
        <f>AU30-#REF!</f>
        <v>#REF!</v>
      </c>
      <c r="AV287" s="1" t="e">
        <f>AV30-#REF!</f>
        <v>#REF!</v>
      </c>
      <c r="AW287" s="1" t="e">
        <f>AW30-#REF!</f>
        <v>#REF!</v>
      </c>
      <c r="AX287" s="1" t="e">
        <f>AX30-#REF!</f>
        <v>#REF!</v>
      </c>
      <c r="AY287" s="1" t="e">
        <f>AY30-#REF!</f>
        <v>#REF!</v>
      </c>
      <c r="AZ287" s="1" t="e">
        <f>AZ30-#REF!</f>
        <v>#REF!</v>
      </c>
      <c r="BA287" s="1" t="e">
        <f>BA30-#REF!</f>
        <v>#REF!</v>
      </c>
      <c r="BB287" s="1" t="e">
        <f>BB30-#REF!</f>
        <v>#REF!</v>
      </c>
      <c r="BC287" s="1" t="e">
        <f>BC30-#REF!</f>
        <v>#REF!</v>
      </c>
      <c r="BD287" s="1" t="e">
        <f>BD30-#REF!</f>
        <v>#REF!</v>
      </c>
      <c r="BE287" s="1" t="e">
        <f>BE30-#REF!</f>
        <v>#REF!</v>
      </c>
      <c r="BF287" s="1" t="e">
        <f>BF30-#REF!</f>
        <v>#REF!</v>
      </c>
      <c r="BG287" s="1" t="e">
        <f>BG30-#REF!</f>
        <v>#REF!</v>
      </c>
      <c r="BH287" s="1" t="e">
        <f>BH30-#REF!</f>
        <v>#REF!</v>
      </c>
      <c r="BI287" s="1" t="e">
        <f>BI30-#REF!</f>
        <v>#REF!</v>
      </c>
      <c r="BJ287" s="1" t="e">
        <f>BJ30-#REF!</f>
        <v>#REF!</v>
      </c>
      <c r="BK287" s="1" t="e">
        <f>BK30-#REF!</f>
        <v>#REF!</v>
      </c>
      <c r="BL287" s="1" t="e">
        <f>BL30-#REF!</f>
        <v>#REF!</v>
      </c>
      <c r="BM287" s="1" t="e">
        <f>BM30-#REF!</f>
        <v>#REF!</v>
      </c>
      <c r="BN287" s="1" t="e">
        <f>BN30-#REF!</f>
        <v>#REF!</v>
      </c>
      <c r="BO287" s="1" t="e">
        <f>BO30-#REF!</f>
        <v>#REF!</v>
      </c>
      <c r="BP287" s="1" t="e">
        <f>BP30-#REF!</f>
        <v>#REF!</v>
      </c>
      <c r="BQ287" s="1" t="e">
        <f>BQ30-#REF!</f>
        <v>#REF!</v>
      </c>
      <c r="BR287" s="1" t="e">
        <f>BR30-#REF!</f>
        <v>#REF!</v>
      </c>
      <c r="BS287" s="1" t="e">
        <f>BS30-#REF!</f>
        <v>#REF!</v>
      </c>
      <c r="BT287" s="1" t="e">
        <f>BT30-#REF!</f>
        <v>#REF!</v>
      </c>
      <c r="BU287" s="1" t="e">
        <f>BU30-#REF!</f>
        <v>#REF!</v>
      </c>
      <c r="BV287" s="1" t="e">
        <f>BV30-#REF!</f>
        <v>#REF!</v>
      </c>
    </row>
    <row r="288" spans="12:74" hidden="1" x14ac:dyDescent="0.35">
      <c r="L288" s="1" t="e">
        <f>L31-#REF!</f>
        <v>#REF!</v>
      </c>
      <c r="M288" s="1" t="e">
        <f>M31-#REF!</f>
        <v>#REF!</v>
      </c>
      <c r="N288" s="1" t="e">
        <f>N31-#REF!</f>
        <v>#REF!</v>
      </c>
      <c r="O288" s="1" t="e">
        <f>O31-#REF!</f>
        <v>#REF!</v>
      </c>
      <c r="P288" s="1" t="e">
        <f>P31-#REF!</f>
        <v>#REF!</v>
      </c>
      <c r="Q288" s="1" t="e">
        <f>Q31-#REF!</f>
        <v>#REF!</v>
      </c>
      <c r="R288" s="1" t="e">
        <f>R31-#REF!</f>
        <v>#REF!</v>
      </c>
      <c r="S288" s="1" t="e">
        <f>S31-#REF!</f>
        <v>#REF!</v>
      </c>
      <c r="T288" s="1" t="e">
        <f>T31-#REF!</f>
        <v>#REF!</v>
      </c>
      <c r="U288" s="1" t="e">
        <f>U31-#REF!</f>
        <v>#REF!</v>
      </c>
      <c r="V288" s="1" t="e">
        <f>V31-#REF!</f>
        <v>#REF!</v>
      </c>
      <c r="W288" s="1" t="e">
        <f>W31-#REF!</f>
        <v>#REF!</v>
      </c>
      <c r="X288" s="1" t="e">
        <f>X31-#REF!</f>
        <v>#REF!</v>
      </c>
      <c r="Y288" s="1" t="e">
        <f>Y31-#REF!</f>
        <v>#REF!</v>
      </c>
      <c r="Z288" s="1" t="e">
        <f>Z31-#REF!</f>
        <v>#REF!</v>
      </c>
      <c r="AA288" s="1" t="e">
        <f>AA31-#REF!</f>
        <v>#REF!</v>
      </c>
      <c r="AB288" s="1" t="e">
        <f>AB31-#REF!</f>
        <v>#REF!</v>
      </c>
      <c r="AC288" s="1" t="e">
        <f>AC31-#REF!</f>
        <v>#REF!</v>
      </c>
      <c r="AD288" s="1" t="e">
        <f>AD31-#REF!</f>
        <v>#REF!</v>
      </c>
      <c r="AE288" s="1" t="e">
        <f>AE31-#REF!</f>
        <v>#REF!</v>
      </c>
      <c r="AF288" s="1" t="e">
        <f>AF31-#REF!</f>
        <v>#REF!</v>
      </c>
      <c r="AG288" s="1" t="e">
        <f>AG31-#REF!</f>
        <v>#REF!</v>
      </c>
      <c r="AH288" s="1" t="e">
        <f>AH31-#REF!</f>
        <v>#REF!</v>
      </c>
      <c r="AI288" s="1" t="e">
        <f>AI31-#REF!</f>
        <v>#REF!</v>
      </c>
      <c r="AJ288" s="1" t="e">
        <f>AJ31-#REF!</f>
        <v>#REF!</v>
      </c>
      <c r="AK288" s="1" t="e">
        <f>AK31-#REF!</f>
        <v>#REF!</v>
      </c>
      <c r="AL288" s="1" t="e">
        <f>AL31-#REF!</f>
        <v>#REF!</v>
      </c>
      <c r="AM288" s="1" t="e">
        <f>AM31-#REF!</f>
        <v>#REF!</v>
      </c>
      <c r="AN288" s="1" t="e">
        <f>AN31-#REF!</f>
        <v>#REF!</v>
      </c>
      <c r="AO288" s="1" t="e">
        <f>AO31-#REF!</f>
        <v>#REF!</v>
      </c>
      <c r="AP288" s="1" t="e">
        <f>AP31-#REF!</f>
        <v>#REF!</v>
      </c>
      <c r="AQ288" s="1" t="e">
        <f>AQ31-#REF!</f>
        <v>#REF!</v>
      </c>
      <c r="AR288" s="1" t="e">
        <f>AR31-#REF!</f>
        <v>#REF!</v>
      </c>
      <c r="AS288" s="1" t="e">
        <f>AS31-#REF!</f>
        <v>#REF!</v>
      </c>
      <c r="AT288" s="1" t="e">
        <f>AT31-#REF!</f>
        <v>#REF!</v>
      </c>
      <c r="AU288" s="1" t="e">
        <f>AU31-#REF!</f>
        <v>#REF!</v>
      </c>
      <c r="AV288" s="1" t="e">
        <f>AV31-#REF!</f>
        <v>#REF!</v>
      </c>
      <c r="AW288" s="1" t="e">
        <f>AW31-#REF!</f>
        <v>#REF!</v>
      </c>
      <c r="AX288" s="1" t="e">
        <f>AX31-#REF!</f>
        <v>#REF!</v>
      </c>
      <c r="AY288" s="1" t="e">
        <f>AY31-#REF!</f>
        <v>#REF!</v>
      </c>
      <c r="AZ288" s="1" t="e">
        <f>AZ31-#REF!</f>
        <v>#REF!</v>
      </c>
      <c r="BA288" s="1" t="e">
        <f>BA31-#REF!</f>
        <v>#REF!</v>
      </c>
      <c r="BB288" s="1" t="e">
        <f>BB31-#REF!</f>
        <v>#REF!</v>
      </c>
      <c r="BC288" s="1" t="e">
        <f>BC31-#REF!</f>
        <v>#REF!</v>
      </c>
      <c r="BD288" s="1" t="e">
        <f>BD31-#REF!</f>
        <v>#REF!</v>
      </c>
      <c r="BE288" s="1" t="e">
        <f>BE31-#REF!</f>
        <v>#REF!</v>
      </c>
      <c r="BF288" s="1" t="e">
        <f>BF31-#REF!</f>
        <v>#REF!</v>
      </c>
      <c r="BG288" s="1" t="e">
        <f>BG31-#REF!</f>
        <v>#REF!</v>
      </c>
      <c r="BH288" s="1" t="e">
        <f>BH31-#REF!</f>
        <v>#REF!</v>
      </c>
      <c r="BI288" s="1" t="e">
        <f>BI31-#REF!</f>
        <v>#REF!</v>
      </c>
      <c r="BJ288" s="1" t="e">
        <f>BJ31-#REF!</f>
        <v>#REF!</v>
      </c>
      <c r="BK288" s="1" t="e">
        <f>BK31-#REF!</f>
        <v>#REF!</v>
      </c>
      <c r="BL288" s="1" t="e">
        <f>BL31-#REF!</f>
        <v>#REF!</v>
      </c>
      <c r="BM288" s="1" t="e">
        <f>BM31-#REF!</f>
        <v>#REF!</v>
      </c>
      <c r="BN288" s="1" t="e">
        <f>BN31-#REF!</f>
        <v>#REF!</v>
      </c>
      <c r="BO288" s="1" t="e">
        <f>BO31-#REF!</f>
        <v>#REF!</v>
      </c>
      <c r="BP288" s="1" t="e">
        <f>BP31-#REF!</f>
        <v>#REF!</v>
      </c>
      <c r="BQ288" s="1" t="e">
        <f>BQ31-#REF!</f>
        <v>#REF!</v>
      </c>
      <c r="BR288" s="1" t="e">
        <f>BR31-#REF!</f>
        <v>#REF!</v>
      </c>
      <c r="BS288" s="1" t="e">
        <f>BS31-#REF!</f>
        <v>#REF!</v>
      </c>
      <c r="BT288" s="1" t="e">
        <f>BT31-#REF!</f>
        <v>#REF!</v>
      </c>
      <c r="BU288" s="1" t="e">
        <f>BU31-#REF!</f>
        <v>#REF!</v>
      </c>
      <c r="BV288" s="1" t="e">
        <f>BV31-#REF!</f>
        <v>#REF!</v>
      </c>
    </row>
    <row r="289" spans="12:74" hidden="1" x14ac:dyDescent="0.35">
      <c r="L289" s="1" t="e">
        <f>L32-#REF!</f>
        <v>#REF!</v>
      </c>
      <c r="M289" s="1" t="e">
        <f>M32-#REF!</f>
        <v>#REF!</v>
      </c>
      <c r="N289" s="1" t="e">
        <f>N32-#REF!</f>
        <v>#REF!</v>
      </c>
      <c r="O289" s="1" t="e">
        <f>O32-#REF!</f>
        <v>#REF!</v>
      </c>
      <c r="P289" s="1" t="e">
        <f>P32-#REF!</f>
        <v>#REF!</v>
      </c>
      <c r="Q289" s="1" t="e">
        <f>Q32-#REF!</f>
        <v>#REF!</v>
      </c>
      <c r="R289" s="1" t="e">
        <f>R32-#REF!</f>
        <v>#REF!</v>
      </c>
      <c r="S289" s="1" t="e">
        <f>S32-#REF!</f>
        <v>#REF!</v>
      </c>
      <c r="T289" s="1" t="e">
        <f>T32-#REF!</f>
        <v>#REF!</v>
      </c>
      <c r="U289" s="1" t="e">
        <f>U32-#REF!</f>
        <v>#REF!</v>
      </c>
      <c r="V289" s="1" t="e">
        <f>V32-#REF!</f>
        <v>#REF!</v>
      </c>
      <c r="W289" s="1" t="e">
        <f>W32-#REF!</f>
        <v>#REF!</v>
      </c>
      <c r="X289" s="1" t="e">
        <f>X32-#REF!</f>
        <v>#REF!</v>
      </c>
      <c r="Y289" s="1" t="e">
        <f>Y32-#REF!</f>
        <v>#REF!</v>
      </c>
      <c r="Z289" s="1" t="e">
        <f>Z32-#REF!</f>
        <v>#REF!</v>
      </c>
      <c r="AA289" s="1" t="e">
        <f>AA32-#REF!</f>
        <v>#REF!</v>
      </c>
      <c r="AB289" s="1" t="e">
        <f>AB32-#REF!</f>
        <v>#REF!</v>
      </c>
      <c r="AC289" s="1" t="e">
        <f>AC32-#REF!</f>
        <v>#REF!</v>
      </c>
      <c r="AD289" s="1" t="e">
        <f>AD32-#REF!</f>
        <v>#REF!</v>
      </c>
      <c r="AE289" s="1" t="e">
        <f>AE32-#REF!</f>
        <v>#REF!</v>
      </c>
      <c r="AF289" s="1" t="e">
        <f>AF32-#REF!</f>
        <v>#REF!</v>
      </c>
      <c r="AG289" s="1" t="e">
        <f>AG32-#REF!</f>
        <v>#REF!</v>
      </c>
      <c r="AH289" s="1" t="e">
        <f>AH32-#REF!</f>
        <v>#REF!</v>
      </c>
      <c r="AI289" s="1" t="e">
        <f>AI32-#REF!</f>
        <v>#REF!</v>
      </c>
      <c r="AJ289" s="1" t="e">
        <f>AJ32-#REF!</f>
        <v>#REF!</v>
      </c>
      <c r="AK289" s="1" t="e">
        <f>AK32-#REF!</f>
        <v>#REF!</v>
      </c>
      <c r="AL289" s="1" t="e">
        <f>AL32-#REF!</f>
        <v>#REF!</v>
      </c>
      <c r="AM289" s="1" t="e">
        <f>AM32-#REF!</f>
        <v>#REF!</v>
      </c>
      <c r="AN289" s="1" t="e">
        <f>AN32-#REF!</f>
        <v>#REF!</v>
      </c>
      <c r="AO289" s="1" t="e">
        <f>AO32-#REF!</f>
        <v>#REF!</v>
      </c>
      <c r="AP289" s="1" t="e">
        <f>AP32-#REF!</f>
        <v>#REF!</v>
      </c>
      <c r="AQ289" s="1" t="e">
        <f>AQ32-#REF!</f>
        <v>#REF!</v>
      </c>
      <c r="AR289" s="1" t="e">
        <f>AR32-#REF!</f>
        <v>#REF!</v>
      </c>
      <c r="AS289" s="1" t="e">
        <f>AS32-#REF!</f>
        <v>#REF!</v>
      </c>
      <c r="AT289" s="1" t="e">
        <f>AT32-#REF!</f>
        <v>#REF!</v>
      </c>
      <c r="AU289" s="1" t="e">
        <f>AU32-#REF!</f>
        <v>#REF!</v>
      </c>
      <c r="AV289" s="1" t="e">
        <f>AV32-#REF!</f>
        <v>#REF!</v>
      </c>
      <c r="AW289" s="1" t="e">
        <f>AW32-#REF!</f>
        <v>#REF!</v>
      </c>
      <c r="AX289" s="1" t="e">
        <f>AX32-#REF!</f>
        <v>#REF!</v>
      </c>
      <c r="AY289" s="1" t="e">
        <f>AY32-#REF!</f>
        <v>#REF!</v>
      </c>
      <c r="AZ289" s="1" t="e">
        <f>AZ32-#REF!</f>
        <v>#REF!</v>
      </c>
      <c r="BA289" s="1" t="e">
        <f>BA32-#REF!</f>
        <v>#REF!</v>
      </c>
      <c r="BB289" s="1" t="e">
        <f>BB32-#REF!</f>
        <v>#REF!</v>
      </c>
      <c r="BC289" s="1" t="e">
        <f>BC32-#REF!</f>
        <v>#REF!</v>
      </c>
      <c r="BD289" s="1" t="e">
        <f>BD32-#REF!</f>
        <v>#REF!</v>
      </c>
      <c r="BE289" s="1" t="e">
        <f>BE32-#REF!</f>
        <v>#REF!</v>
      </c>
      <c r="BF289" s="1" t="e">
        <f>BF32-#REF!</f>
        <v>#REF!</v>
      </c>
      <c r="BG289" s="1" t="e">
        <f>BG32-#REF!</f>
        <v>#REF!</v>
      </c>
      <c r="BH289" s="1" t="e">
        <f>BH32-#REF!</f>
        <v>#REF!</v>
      </c>
      <c r="BI289" s="1" t="e">
        <f>BI32-#REF!</f>
        <v>#REF!</v>
      </c>
      <c r="BJ289" s="1" t="e">
        <f>BJ32-#REF!</f>
        <v>#REF!</v>
      </c>
      <c r="BK289" s="1" t="e">
        <f>BK32-#REF!</f>
        <v>#REF!</v>
      </c>
      <c r="BL289" s="1" t="e">
        <f>BL32-#REF!</f>
        <v>#REF!</v>
      </c>
      <c r="BM289" s="1" t="e">
        <f>BM32-#REF!</f>
        <v>#REF!</v>
      </c>
      <c r="BN289" s="1" t="e">
        <f>BN32-#REF!</f>
        <v>#REF!</v>
      </c>
      <c r="BO289" s="1" t="e">
        <f>BO32-#REF!</f>
        <v>#REF!</v>
      </c>
      <c r="BP289" s="1" t="e">
        <f>BP32-#REF!</f>
        <v>#REF!</v>
      </c>
      <c r="BQ289" s="1" t="e">
        <f>BQ32-#REF!</f>
        <v>#REF!</v>
      </c>
      <c r="BR289" s="1" t="e">
        <f>BR32-#REF!</f>
        <v>#REF!</v>
      </c>
      <c r="BS289" s="1" t="e">
        <f>BS32-#REF!</f>
        <v>#REF!</v>
      </c>
      <c r="BT289" s="1" t="e">
        <f>BT32-#REF!</f>
        <v>#REF!</v>
      </c>
      <c r="BU289" s="1" t="e">
        <f>BU32-#REF!</f>
        <v>#REF!</v>
      </c>
      <c r="BV289" s="1" t="e">
        <f>BV32-#REF!</f>
        <v>#REF!</v>
      </c>
    </row>
    <row r="290" spans="12:74" hidden="1" x14ac:dyDescent="0.35">
      <c r="L290" s="1" t="e">
        <f>L33-#REF!</f>
        <v>#REF!</v>
      </c>
      <c r="M290" s="1" t="e">
        <f>M33-#REF!</f>
        <v>#REF!</v>
      </c>
      <c r="N290" s="1" t="e">
        <f>N33-#REF!</f>
        <v>#REF!</v>
      </c>
      <c r="O290" s="1" t="e">
        <f>O33-#REF!</f>
        <v>#REF!</v>
      </c>
      <c r="P290" s="1" t="e">
        <f>P33-#REF!</f>
        <v>#REF!</v>
      </c>
      <c r="Q290" s="1" t="e">
        <f>Q33-#REF!</f>
        <v>#REF!</v>
      </c>
      <c r="R290" s="1" t="e">
        <f>R33-#REF!</f>
        <v>#REF!</v>
      </c>
      <c r="S290" s="1" t="e">
        <f>S33-#REF!</f>
        <v>#REF!</v>
      </c>
      <c r="T290" s="1" t="e">
        <f>T33-#REF!</f>
        <v>#REF!</v>
      </c>
      <c r="U290" s="1" t="e">
        <f>U33-#REF!</f>
        <v>#REF!</v>
      </c>
      <c r="V290" s="1" t="e">
        <f>V33-#REF!</f>
        <v>#REF!</v>
      </c>
      <c r="W290" s="1" t="e">
        <f>W33-#REF!</f>
        <v>#REF!</v>
      </c>
      <c r="X290" s="1" t="e">
        <f>X33-#REF!</f>
        <v>#REF!</v>
      </c>
      <c r="Y290" s="1" t="e">
        <f>Y33-#REF!</f>
        <v>#REF!</v>
      </c>
      <c r="Z290" s="1" t="e">
        <f>Z33-#REF!</f>
        <v>#REF!</v>
      </c>
      <c r="AA290" s="1" t="e">
        <f>AA33-#REF!</f>
        <v>#REF!</v>
      </c>
      <c r="AB290" s="1" t="e">
        <f>AB33-#REF!</f>
        <v>#REF!</v>
      </c>
      <c r="AC290" s="1" t="e">
        <f>AC33-#REF!</f>
        <v>#REF!</v>
      </c>
      <c r="AD290" s="1" t="e">
        <f>AD33-#REF!</f>
        <v>#REF!</v>
      </c>
      <c r="AE290" s="1" t="e">
        <f>AE33-#REF!</f>
        <v>#REF!</v>
      </c>
      <c r="AF290" s="1" t="e">
        <f>AF33-#REF!</f>
        <v>#REF!</v>
      </c>
      <c r="AG290" s="1" t="e">
        <f>AG33-#REF!</f>
        <v>#REF!</v>
      </c>
      <c r="AH290" s="1" t="e">
        <f>AH33-#REF!</f>
        <v>#REF!</v>
      </c>
      <c r="AI290" s="1" t="e">
        <f>AI33-#REF!</f>
        <v>#REF!</v>
      </c>
      <c r="AJ290" s="1" t="e">
        <f>AJ33-#REF!</f>
        <v>#REF!</v>
      </c>
      <c r="AK290" s="1" t="e">
        <f>AK33-#REF!</f>
        <v>#REF!</v>
      </c>
      <c r="AL290" s="1" t="e">
        <f>AL33-#REF!</f>
        <v>#REF!</v>
      </c>
      <c r="AM290" s="1" t="e">
        <f>AM33-#REF!</f>
        <v>#REF!</v>
      </c>
      <c r="AN290" s="1" t="e">
        <f>AN33-#REF!</f>
        <v>#REF!</v>
      </c>
      <c r="AO290" s="1" t="e">
        <f>AO33-#REF!</f>
        <v>#REF!</v>
      </c>
      <c r="AP290" s="1" t="e">
        <f>AP33-#REF!</f>
        <v>#REF!</v>
      </c>
      <c r="AQ290" s="1" t="e">
        <f>AQ33-#REF!</f>
        <v>#REF!</v>
      </c>
      <c r="AR290" s="1" t="e">
        <f>AR33-#REF!</f>
        <v>#REF!</v>
      </c>
      <c r="AS290" s="1" t="e">
        <f>AS33-#REF!</f>
        <v>#REF!</v>
      </c>
      <c r="AT290" s="1" t="e">
        <f>AT33-#REF!</f>
        <v>#REF!</v>
      </c>
      <c r="AU290" s="1" t="e">
        <f>AU33-#REF!</f>
        <v>#REF!</v>
      </c>
      <c r="AV290" s="1" t="e">
        <f>AV33-#REF!</f>
        <v>#REF!</v>
      </c>
      <c r="AW290" s="1" t="e">
        <f>AW33-#REF!</f>
        <v>#REF!</v>
      </c>
      <c r="AX290" s="1" t="e">
        <f>AX33-#REF!</f>
        <v>#REF!</v>
      </c>
      <c r="AY290" s="1" t="e">
        <f>AY33-#REF!</f>
        <v>#REF!</v>
      </c>
      <c r="AZ290" s="1" t="e">
        <f>AZ33-#REF!</f>
        <v>#REF!</v>
      </c>
      <c r="BA290" s="1" t="e">
        <f>BA33-#REF!</f>
        <v>#REF!</v>
      </c>
      <c r="BB290" s="1" t="e">
        <f>BB33-#REF!</f>
        <v>#REF!</v>
      </c>
      <c r="BC290" s="1" t="e">
        <f>BC33-#REF!</f>
        <v>#REF!</v>
      </c>
      <c r="BD290" s="1" t="e">
        <f>BD33-#REF!</f>
        <v>#REF!</v>
      </c>
      <c r="BE290" s="1" t="e">
        <f>BE33-#REF!</f>
        <v>#REF!</v>
      </c>
      <c r="BF290" s="1" t="e">
        <f>BF33-#REF!</f>
        <v>#REF!</v>
      </c>
      <c r="BG290" s="1" t="e">
        <f>BG33-#REF!</f>
        <v>#REF!</v>
      </c>
      <c r="BH290" s="1" t="e">
        <f>BH33-#REF!</f>
        <v>#REF!</v>
      </c>
      <c r="BI290" s="1" t="e">
        <f>BI33-#REF!</f>
        <v>#REF!</v>
      </c>
      <c r="BJ290" s="1" t="e">
        <f>BJ33-#REF!</f>
        <v>#REF!</v>
      </c>
      <c r="BK290" s="1" t="e">
        <f>BK33-#REF!</f>
        <v>#REF!</v>
      </c>
      <c r="BL290" s="1" t="e">
        <f>BL33-#REF!</f>
        <v>#REF!</v>
      </c>
      <c r="BM290" s="1" t="e">
        <f>BM33-#REF!</f>
        <v>#REF!</v>
      </c>
      <c r="BN290" s="1" t="e">
        <f>BN33-#REF!</f>
        <v>#REF!</v>
      </c>
      <c r="BO290" s="1" t="e">
        <f>BO33-#REF!</f>
        <v>#REF!</v>
      </c>
      <c r="BP290" s="1" t="e">
        <f>BP33-#REF!</f>
        <v>#REF!</v>
      </c>
      <c r="BQ290" s="1" t="e">
        <f>BQ33-#REF!</f>
        <v>#REF!</v>
      </c>
      <c r="BR290" s="1" t="e">
        <f>BR33-#REF!</f>
        <v>#REF!</v>
      </c>
      <c r="BS290" s="1" t="e">
        <f>BS33-#REF!</f>
        <v>#REF!</v>
      </c>
      <c r="BT290" s="1" t="e">
        <f>BT33-#REF!</f>
        <v>#REF!</v>
      </c>
      <c r="BU290" s="1" t="e">
        <f>BU33-#REF!</f>
        <v>#REF!</v>
      </c>
      <c r="BV290" s="1" t="e">
        <f>BV33-#REF!</f>
        <v>#REF!</v>
      </c>
    </row>
    <row r="291" spans="12:74" hidden="1" x14ac:dyDescent="0.35">
      <c r="L291" s="1" t="e">
        <f>#REF!-#REF!</f>
        <v>#REF!</v>
      </c>
      <c r="M291" s="1" t="e">
        <f>#REF!-#REF!</f>
        <v>#REF!</v>
      </c>
      <c r="N291" s="1" t="e">
        <f>#REF!-#REF!</f>
        <v>#REF!</v>
      </c>
      <c r="O291" s="1" t="e">
        <f>#REF!-#REF!</f>
        <v>#REF!</v>
      </c>
      <c r="P291" s="1" t="e">
        <f>#REF!-#REF!</f>
        <v>#REF!</v>
      </c>
      <c r="Q291" s="1" t="e">
        <f>#REF!-#REF!</f>
        <v>#REF!</v>
      </c>
      <c r="R291" s="1" t="e">
        <f>#REF!-#REF!</f>
        <v>#REF!</v>
      </c>
      <c r="S291" s="1" t="e">
        <f>#REF!-#REF!</f>
        <v>#REF!</v>
      </c>
      <c r="T291" s="1" t="e">
        <f>#REF!-#REF!</f>
        <v>#REF!</v>
      </c>
      <c r="U291" s="1" t="e">
        <f>#REF!-#REF!</f>
        <v>#REF!</v>
      </c>
      <c r="V291" s="1" t="e">
        <f>#REF!-#REF!</f>
        <v>#REF!</v>
      </c>
      <c r="W291" s="1" t="e">
        <f>#REF!-#REF!</f>
        <v>#REF!</v>
      </c>
      <c r="X291" s="1" t="e">
        <f>#REF!-#REF!</f>
        <v>#REF!</v>
      </c>
      <c r="Y291" s="1" t="e">
        <f>#REF!-#REF!</f>
        <v>#REF!</v>
      </c>
      <c r="Z291" s="1" t="e">
        <f>#REF!-#REF!</f>
        <v>#REF!</v>
      </c>
      <c r="AA291" s="1" t="e">
        <f>#REF!-#REF!</f>
        <v>#REF!</v>
      </c>
      <c r="AB291" s="1" t="e">
        <f>#REF!-#REF!</f>
        <v>#REF!</v>
      </c>
      <c r="AC291" s="1" t="e">
        <f>#REF!-#REF!</f>
        <v>#REF!</v>
      </c>
      <c r="AD291" s="1" t="e">
        <f>#REF!-#REF!</f>
        <v>#REF!</v>
      </c>
      <c r="AE291" s="1" t="e">
        <f>#REF!-#REF!</f>
        <v>#REF!</v>
      </c>
      <c r="AF291" s="1" t="e">
        <f>#REF!-#REF!</f>
        <v>#REF!</v>
      </c>
      <c r="AG291" s="1" t="e">
        <f>#REF!-#REF!</f>
        <v>#REF!</v>
      </c>
      <c r="AH291" s="1" t="e">
        <f>#REF!-#REF!</f>
        <v>#REF!</v>
      </c>
      <c r="AI291" s="1" t="e">
        <f>#REF!-#REF!</f>
        <v>#REF!</v>
      </c>
      <c r="AJ291" s="1" t="e">
        <f>#REF!-#REF!</f>
        <v>#REF!</v>
      </c>
      <c r="AK291" s="1" t="e">
        <f>#REF!-#REF!</f>
        <v>#REF!</v>
      </c>
      <c r="AL291" s="1" t="e">
        <f>#REF!-#REF!</f>
        <v>#REF!</v>
      </c>
      <c r="AM291" s="1" t="e">
        <f>#REF!-#REF!</f>
        <v>#REF!</v>
      </c>
      <c r="AN291" s="1" t="e">
        <f>#REF!-#REF!</f>
        <v>#REF!</v>
      </c>
      <c r="AO291" s="1" t="e">
        <f>#REF!-#REF!</f>
        <v>#REF!</v>
      </c>
      <c r="AP291" s="1" t="e">
        <f>#REF!-#REF!</f>
        <v>#REF!</v>
      </c>
      <c r="AQ291" s="1" t="e">
        <f>#REF!-#REF!</f>
        <v>#REF!</v>
      </c>
      <c r="AR291" s="1" t="e">
        <f>#REF!-#REF!</f>
        <v>#REF!</v>
      </c>
      <c r="AS291" s="1" t="e">
        <f>#REF!-#REF!</f>
        <v>#REF!</v>
      </c>
      <c r="AT291" s="1" t="e">
        <f>#REF!-#REF!</f>
        <v>#REF!</v>
      </c>
      <c r="AU291" s="1" t="e">
        <f>#REF!-#REF!</f>
        <v>#REF!</v>
      </c>
      <c r="AV291" s="1" t="e">
        <f>#REF!-#REF!</f>
        <v>#REF!</v>
      </c>
      <c r="AW291" s="1" t="e">
        <f>#REF!-#REF!</f>
        <v>#REF!</v>
      </c>
      <c r="AX291" s="1" t="e">
        <f>#REF!-#REF!</f>
        <v>#REF!</v>
      </c>
      <c r="AY291" s="1" t="e">
        <f>#REF!-#REF!</f>
        <v>#REF!</v>
      </c>
      <c r="AZ291" s="1" t="e">
        <f>#REF!-#REF!</f>
        <v>#REF!</v>
      </c>
      <c r="BA291" s="1" t="e">
        <f>#REF!-#REF!</f>
        <v>#REF!</v>
      </c>
      <c r="BB291" s="1" t="e">
        <f>#REF!-#REF!</f>
        <v>#REF!</v>
      </c>
      <c r="BC291" s="1" t="e">
        <f>#REF!-#REF!</f>
        <v>#REF!</v>
      </c>
      <c r="BD291" s="1" t="e">
        <f>#REF!-#REF!</f>
        <v>#REF!</v>
      </c>
      <c r="BE291" s="1" t="e">
        <f>#REF!-#REF!</f>
        <v>#REF!</v>
      </c>
      <c r="BF291" s="1" t="e">
        <f>#REF!-#REF!</f>
        <v>#REF!</v>
      </c>
      <c r="BG291" s="1" t="e">
        <f>#REF!-#REF!</f>
        <v>#REF!</v>
      </c>
      <c r="BH291" s="1" t="e">
        <f>#REF!-#REF!</f>
        <v>#REF!</v>
      </c>
      <c r="BI291" s="1" t="e">
        <f>#REF!-#REF!</f>
        <v>#REF!</v>
      </c>
      <c r="BJ291" s="1" t="e">
        <f>#REF!-#REF!</f>
        <v>#REF!</v>
      </c>
      <c r="BK291" s="1" t="e">
        <f>#REF!-#REF!</f>
        <v>#REF!</v>
      </c>
      <c r="BL291" s="1" t="e">
        <f>#REF!-#REF!</f>
        <v>#REF!</v>
      </c>
      <c r="BM291" s="1" t="e">
        <f>#REF!-#REF!</f>
        <v>#REF!</v>
      </c>
      <c r="BN291" s="1" t="e">
        <f>#REF!-#REF!</f>
        <v>#REF!</v>
      </c>
      <c r="BO291" s="1" t="e">
        <f>#REF!-#REF!</f>
        <v>#REF!</v>
      </c>
      <c r="BP291" s="1" t="e">
        <f>#REF!-#REF!</f>
        <v>#REF!</v>
      </c>
      <c r="BQ291" s="1" t="e">
        <f>#REF!-#REF!</f>
        <v>#REF!</v>
      </c>
      <c r="BR291" s="1" t="e">
        <f>#REF!-#REF!</f>
        <v>#REF!</v>
      </c>
      <c r="BS291" s="1" t="e">
        <f>#REF!-#REF!</f>
        <v>#REF!</v>
      </c>
      <c r="BT291" s="1" t="e">
        <f>#REF!-#REF!</f>
        <v>#REF!</v>
      </c>
      <c r="BU291" s="1" t="e">
        <f>#REF!-#REF!</f>
        <v>#REF!</v>
      </c>
      <c r="BV291" s="1" t="e">
        <f>#REF!-#REF!</f>
        <v>#REF!</v>
      </c>
    </row>
    <row r="292" spans="12:74" hidden="1" x14ac:dyDescent="0.35">
      <c r="L292" s="1" t="e">
        <f>L34-#REF!</f>
        <v>#REF!</v>
      </c>
      <c r="M292" s="1" t="e">
        <f>M34-#REF!</f>
        <v>#REF!</v>
      </c>
      <c r="N292" s="1" t="e">
        <f>N34-#REF!</f>
        <v>#REF!</v>
      </c>
      <c r="O292" s="1" t="e">
        <f>O34-#REF!</f>
        <v>#REF!</v>
      </c>
      <c r="P292" s="1" t="e">
        <f>P34-#REF!</f>
        <v>#REF!</v>
      </c>
      <c r="Q292" s="1" t="e">
        <f>Q34-#REF!</f>
        <v>#REF!</v>
      </c>
      <c r="R292" s="1" t="e">
        <f>R34-#REF!</f>
        <v>#REF!</v>
      </c>
      <c r="S292" s="1" t="e">
        <f>S34-#REF!</f>
        <v>#REF!</v>
      </c>
      <c r="T292" s="1" t="e">
        <f>T34-#REF!</f>
        <v>#REF!</v>
      </c>
      <c r="U292" s="1" t="e">
        <f>U34-#REF!</f>
        <v>#REF!</v>
      </c>
      <c r="V292" s="1" t="e">
        <f>V34-#REF!</f>
        <v>#REF!</v>
      </c>
      <c r="W292" s="1" t="e">
        <f>W34-#REF!</f>
        <v>#REF!</v>
      </c>
      <c r="X292" s="1" t="e">
        <f>X34-#REF!</f>
        <v>#REF!</v>
      </c>
      <c r="Y292" s="1" t="e">
        <f>Y34-#REF!</f>
        <v>#REF!</v>
      </c>
      <c r="Z292" s="1" t="e">
        <f>Z34-#REF!</f>
        <v>#REF!</v>
      </c>
      <c r="AA292" s="1" t="e">
        <f>AA34-#REF!</f>
        <v>#REF!</v>
      </c>
      <c r="AB292" s="1" t="e">
        <f>AB34-#REF!</f>
        <v>#REF!</v>
      </c>
      <c r="AC292" s="1" t="e">
        <f>AC34-#REF!</f>
        <v>#REF!</v>
      </c>
      <c r="AD292" s="1" t="e">
        <f>AD34-#REF!</f>
        <v>#REF!</v>
      </c>
      <c r="AE292" s="1" t="e">
        <f>AE34-#REF!</f>
        <v>#REF!</v>
      </c>
      <c r="AF292" s="1" t="e">
        <f>AF34-#REF!</f>
        <v>#REF!</v>
      </c>
      <c r="AG292" s="1" t="e">
        <f>AG34-#REF!</f>
        <v>#REF!</v>
      </c>
      <c r="AH292" s="1" t="e">
        <f>AH34-#REF!</f>
        <v>#REF!</v>
      </c>
      <c r="AI292" s="1" t="e">
        <f>AI34-#REF!</f>
        <v>#REF!</v>
      </c>
      <c r="AJ292" s="1" t="e">
        <f>AJ34-#REF!</f>
        <v>#REF!</v>
      </c>
      <c r="AK292" s="1" t="e">
        <f>AK34-#REF!</f>
        <v>#REF!</v>
      </c>
      <c r="AL292" s="1" t="e">
        <f>AL34-#REF!</f>
        <v>#REF!</v>
      </c>
      <c r="AM292" s="1" t="e">
        <f>AM34-#REF!</f>
        <v>#REF!</v>
      </c>
      <c r="AN292" s="1" t="e">
        <f>AN34-#REF!</f>
        <v>#REF!</v>
      </c>
      <c r="AO292" s="1" t="e">
        <f>AO34-#REF!</f>
        <v>#REF!</v>
      </c>
      <c r="AP292" s="1" t="e">
        <f>AP34-#REF!</f>
        <v>#REF!</v>
      </c>
      <c r="AQ292" s="1" t="e">
        <f>AQ34-#REF!</f>
        <v>#REF!</v>
      </c>
      <c r="AR292" s="1" t="e">
        <f>AR34-#REF!</f>
        <v>#REF!</v>
      </c>
      <c r="AS292" s="1" t="e">
        <f>AS34-#REF!</f>
        <v>#REF!</v>
      </c>
      <c r="AT292" s="1" t="e">
        <f>AT34-#REF!</f>
        <v>#REF!</v>
      </c>
      <c r="AU292" s="1" t="e">
        <f>AU34-#REF!</f>
        <v>#REF!</v>
      </c>
      <c r="AV292" s="1" t="e">
        <f>AV34-#REF!</f>
        <v>#REF!</v>
      </c>
      <c r="AW292" s="1" t="e">
        <f>AW34-#REF!</f>
        <v>#REF!</v>
      </c>
      <c r="AX292" s="1" t="e">
        <f>AX34-#REF!</f>
        <v>#REF!</v>
      </c>
      <c r="AY292" s="1" t="e">
        <f>AY34-#REF!</f>
        <v>#REF!</v>
      </c>
      <c r="AZ292" s="1" t="e">
        <f>AZ34-#REF!</f>
        <v>#REF!</v>
      </c>
      <c r="BA292" s="1" t="e">
        <f>BA34-#REF!</f>
        <v>#REF!</v>
      </c>
      <c r="BB292" s="1" t="e">
        <f>BB34-#REF!</f>
        <v>#REF!</v>
      </c>
      <c r="BC292" s="1" t="e">
        <f>BC34-#REF!</f>
        <v>#REF!</v>
      </c>
      <c r="BD292" s="1" t="e">
        <f>BD34-#REF!</f>
        <v>#REF!</v>
      </c>
      <c r="BE292" s="1" t="e">
        <f>BE34-#REF!</f>
        <v>#REF!</v>
      </c>
      <c r="BF292" s="1" t="e">
        <f>BF34-#REF!</f>
        <v>#REF!</v>
      </c>
      <c r="BG292" s="1" t="e">
        <f>BG34-#REF!</f>
        <v>#REF!</v>
      </c>
      <c r="BH292" s="1" t="e">
        <f>BH34-#REF!</f>
        <v>#REF!</v>
      </c>
      <c r="BI292" s="1" t="e">
        <f>BI34-#REF!</f>
        <v>#REF!</v>
      </c>
      <c r="BJ292" s="1" t="e">
        <f>BJ34-#REF!</f>
        <v>#REF!</v>
      </c>
      <c r="BK292" s="1" t="e">
        <f>BK34-#REF!</f>
        <v>#REF!</v>
      </c>
      <c r="BL292" s="1" t="e">
        <f>BL34-#REF!</f>
        <v>#REF!</v>
      </c>
      <c r="BM292" s="1" t="e">
        <f>BM34-#REF!</f>
        <v>#REF!</v>
      </c>
      <c r="BN292" s="1" t="e">
        <f>BN34-#REF!</f>
        <v>#REF!</v>
      </c>
      <c r="BO292" s="1" t="e">
        <f>BO34-#REF!</f>
        <v>#REF!</v>
      </c>
      <c r="BP292" s="1" t="e">
        <f>BP34-#REF!</f>
        <v>#REF!</v>
      </c>
      <c r="BQ292" s="1" t="e">
        <f>BQ34-#REF!</f>
        <v>#REF!</v>
      </c>
      <c r="BR292" s="1" t="e">
        <f>BR34-#REF!</f>
        <v>#REF!</v>
      </c>
      <c r="BS292" s="1" t="e">
        <f>BS34-#REF!</f>
        <v>#REF!</v>
      </c>
      <c r="BT292" s="1" t="e">
        <f>BT34-#REF!</f>
        <v>#REF!</v>
      </c>
      <c r="BU292" s="1" t="e">
        <f>BU34-#REF!</f>
        <v>#REF!</v>
      </c>
      <c r="BV292" s="1" t="e">
        <f>BV34-#REF!</f>
        <v>#REF!</v>
      </c>
    </row>
    <row r="293" spans="12:74" hidden="1" x14ac:dyDescent="0.35">
      <c r="L293" s="1" t="e">
        <f>L35-#REF!</f>
        <v>#REF!</v>
      </c>
      <c r="M293" s="1" t="e">
        <f>M35-#REF!</f>
        <v>#REF!</v>
      </c>
      <c r="N293" s="1" t="e">
        <f>N35-#REF!</f>
        <v>#REF!</v>
      </c>
      <c r="O293" s="1" t="e">
        <f>O35-#REF!</f>
        <v>#REF!</v>
      </c>
      <c r="P293" s="1" t="e">
        <f>P35-#REF!</f>
        <v>#REF!</v>
      </c>
      <c r="Q293" s="1" t="e">
        <f>Q35-#REF!</f>
        <v>#REF!</v>
      </c>
      <c r="R293" s="1" t="e">
        <f>R35-#REF!</f>
        <v>#REF!</v>
      </c>
      <c r="S293" s="1" t="e">
        <f>S35-#REF!</f>
        <v>#REF!</v>
      </c>
      <c r="T293" s="1" t="e">
        <f>T35-#REF!</f>
        <v>#REF!</v>
      </c>
      <c r="U293" s="1" t="e">
        <f>U35-#REF!</f>
        <v>#REF!</v>
      </c>
      <c r="V293" s="1" t="e">
        <f>V35-#REF!</f>
        <v>#REF!</v>
      </c>
      <c r="W293" s="1" t="e">
        <f>W35-#REF!</f>
        <v>#REF!</v>
      </c>
      <c r="X293" s="1" t="e">
        <f>X35-#REF!</f>
        <v>#REF!</v>
      </c>
      <c r="Y293" s="1" t="e">
        <f>Y35-#REF!</f>
        <v>#REF!</v>
      </c>
      <c r="Z293" s="1" t="e">
        <f>Z35-#REF!</f>
        <v>#REF!</v>
      </c>
      <c r="AA293" s="1" t="e">
        <f>AA35-#REF!</f>
        <v>#REF!</v>
      </c>
      <c r="AB293" s="1" t="e">
        <f>AB35-#REF!</f>
        <v>#REF!</v>
      </c>
      <c r="AC293" s="1" t="e">
        <f>AC35-#REF!</f>
        <v>#REF!</v>
      </c>
      <c r="AD293" s="1" t="e">
        <f>AD35-#REF!</f>
        <v>#REF!</v>
      </c>
      <c r="AE293" s="1" t="e">
        <f>AE35-#REF!</f>
        <v>#REF!</v>
      </c>
      <c r="AF293" s="1" t="e">
        <f>AF35-#REF!</f>
        <v>#REF!</v>
      </c>
      <c r="AG293" s="1" t="e">
        <f>AG35-#REF!</f>
        <v>#REF!</v>
      </c>
      <c r="AH293" s="1" t="e">
        <f>AH35-#REF!</f>
        <v>#REF!</v>
      </c>
      <c r="AI293" s="1" t="e">
        <f>AI35-#REF!</f>
        <v>#REF!</v>
      </c>
      <c r="AJ293" s="1" t="e">
        <f>AJ35-#REF!</f>
        <v>#REF!</v>
      </c>
      <c r="AK293" s="1" t="e">
        <f>AK35-#REF!</f>
        <v>#REF!</v>
      </c>
      <c r="AL293" s="1" t="e">
        <f>AL35-#REF!</f>
        <v>#REF!</v>
      </c>
      <c r="AM293" s="1" t="e">
        <f>AM35-#REF!</f>
        <v>#REF!</v>
      </c>
      <c r="AN293" s="1" t="e">
        <f>AN35-#REF!</f>
        <v>#REF!</v>
      </c>
      <c r="AO293" s="1" t="e">
        <f>AO35-#REF!</f>
        <v>#REF!</v>
      </c>
      <c r="AP293" s="1" t="e">
        <f>AP35-#REF!</f>
        <v>#REF!</v>
      </c>
      <c r="AQ293" s="1" t="e">
        <f>AQ35-#REF!</f>
        <v>#REF!</v>
      </c>
      <c r="AR293" s="1" t="e">
        <f>AR35-#REF!</f>
        <v>#REF!</v>
      </c>
      <c r="AS293" s="1" t="e">
        <f>AS35-#REF!</f>
        <v>#REF!</v>
      </c>
      <c r="AT293" s="1" t="e">
        <f>AT35-#REF!</f>
        <v>#REF!</v>
      </c>
      <c r="AU293" s="1" t="e">
        <f>AU35-#REF!</f>
        <v>#REF!</v>
      </c>
      <c r="AV293" s="1" t="e">
        <f>AV35-#REF!</f>
        <v>#REF!</v>
      </c>
      <c r="AW293" s="1" t="e">
        <f>AW35-#REF!</f>
        <v>#REF!</v>
      </c>
      <c r="AX293" s="1" t="e">
        <f>AX35-#REF!</f>
        <v>#REF!</v>
      </c>
      <c r="AY293" s="1" t="e">
        <f>AY35-#REF!</f>
        <v>#REF!</v>
      </c>
      <c r="AZ293" s="1" t="e">
        <f>AZ35-#REF!</f>
        <v>#REF!</v>
      </c>
      <c r="BA293" s="1" t="e">
        <f>BA35-#REF!</f>
        <v>#REF!</v>
      </c>
      <c r="BB293" s="1" t="e">
        <f>BB35-#REF!</f>
        <v>#REF!</v>
      </c>
      <c r="BC293" s="1" t="e">
        <f>BC35-#REF!</f>
        <v>#REF!</v>
      </c>
      <c r="BD293" s="1" t="e">
        <f>BD35-#REF!</f>
        <v>#REF!</v>
      </c>
      <c r="BE293" s="1" t="e">
        <f>BE35-#REF!</f>
        <v>#REF!</v>
      </c>
      <c r="BF293" s="1" t="e">
        <f>BF35-#REF!</f>
        <v>#REF!</v>
      </c>
      <c r="BG293" s="1" t="e">
        <f>BG35-#REF!</f>
        <v>#REF!</v>
      </c>
      <c r="BH293" s="1" t="e">
        <f>BH35-#REF!</f>
        <v>#REF!</v>
      </c>
      <c r="BI293" s="1" t="e">
        <f>BI35-#REF!</f>
        <v>#REF!</v>
      </c>
      <c r="BJ293" s="1" t="e">
        <f>BJ35-#REF!</f>
        <v>#REF!</v>
      </c>
      <c r="BK293" s="1" t="e">
        <f>BK35-#REF!</f>
        <v>#REF!</v>
      </c>
      <c r="BL293" s="1" t="e">
        <f>BL35-#REF!</f>
        <v>#REF!</v>
      </c>
      <c r="BM293" s="1" t="e">
        <f>BM35-#REF!</f>
        <v>#REF!</v>
      </c>
      <c r="BN293" s="1" t="e">
        <f>BN35-#REF!</f>
        <v>#REF!</v>
      </c>
      <c r="BO293" s="1" t="e">
        <f>BO35-#REF!</f>
        <v>#REF!</v>
      </c>
      <c r="BP293" s="1" t="e">
        <f>BP35-#REF!</f>
        <v>#REF!</v>
      </c>
      <c r="BQ293" s="1" t="e">
        <f>BQ35-#REF!</f>
        <v>#REF!</v>
      </c>
      <c r="BR293" s="1" t="e">
        <f>BR35-#REF!</f>
        <v>#REF!</v>
      </c>
      <c r="BS293" s="1" t="e">
        <f>BS35-#REF!</f>
        <v>#REF!</v>
      </c>
      <c r="BT293" s="1" t="e">
        <f>BT35-#REF!</f>
        <v>#REF!</v>
      </c>
      <c r="BU293" s="1" t="e">
        <f>BU35-#REF!</f>
        <v>#REF!</v>
      </c>
      <c r="BV293" s="1" t="e">
        <f>BV35-#REF!</f>
        <v>#REF!</v>
      </c>
    </row>
    <row r="294" spans="12:74" hidden="1" x14ac:dyDescent="0.35">
      <c r="L294" s="1" t="e">
        <f>L36-#REF!</f>
        <v>#REF!</v>
      </c>
      <c r="M294" s="1" t="e">
        <f>M36-#REF!</f>
        <v>#REF!</v>
      </c>
      <c r="N294" s="1" t="e">
        <f>N36-#REF!</f>
        <v>#REF!</v>
      </c>
      <c r="O294" s="1" t="e">
        <f>O36-#REF!</f>
        <v>#REF!</v>
      </c>
      <c r="P294" s="1" t="e">
        <f>P36-#REF!</f>
        <v>#REF!</v>
      </c>
      <c r="Q294" s="1" t="e">
        <f>Q36-#REF!</f>
        <v>#REF!</v>
      </c>
      <c r="R294" s="1" t="e">
        <f>R36-#REF!</f>
        <v>#REF!</v>
      </c>
      <c r="S294" s="1" t="e">
        <f>S36-#REF!</f>
        <v>#REF!</v>
      </c>
      <c r="T294" s="1" t="e">
        <f>T36-#REF!</f>
        <v>#REF!</v>
      </c>
      <c r="U294" s="1" t="e">
        <f>U36-#REF!</f>
        <v>#REF!</v>
      </c>
      <c r="V294" s="1" t="e">
        <f>V36-#REF!</f>
        <v>#REF!</v>
      </c>
      <c r="W294" s="1" t="e">
        <f>W36-#REF!</f>
        <v>#REF!</v>
      </c>
      <c r="X294" s="1" t="e">
        <f>X36-#REF!</f>
        <v>#REF!</v>
      </c>
      <c r="Y294" s="1" t="e">
        <f>Y36-#REF!</f>
        <v>#REF!</v>
      </c>
      <c r="Z294" s="1" t="e">
        <f>Z36-#REF!</f>
        <v>#REF!</v>
      </c>
      <c r="AA294" s="1" t="e">
        <f>AA36-#REF!</f>
        <v>#REF!</v>
      </c>
      <c r="AB294" s="1" t="e">
        <f>AB36-#REF!</f>
        <v>#REF!</v>
      </c>
      <c r="AC294" s="1" t="e">
        <f>AC36-#REF!</f>
        <v>#REF!</v>
      </c>
      <c r="AD294" s="1" t="e">
        <f>AD36-#REF!</f>
        <v>#REF!</v>
      </c>
      <c r="AE294" s="1" t="e">
        <f>AE36-#REF!</f>
        <v>#REF!</v>
      </c>
      <c r="AF294" s="1" t="e">
        <f>AF36-#REF!</f>
        <v>#REF!</v>
      </c>
      <c r="AG294" s="1" t="e">
        <f>AG36-#REF!</f>
        <v>#REF!</v>
      </c>
      <c r="AH294" s="1" t="e">
        <f>AH36-#REF!</f>
        <v>#REF!</v>
      </c>
      <c r="AI294" s="1" t="e">
        <f>AI36-#REF!</f>
        <v>#REF!</v>
      </c>
      <c r="AJ294" s="1" t="e">
        <f>AJ36-#REF!</f>
        <v>#REF!</v>
      </c>
      <c r="AK294" s="1" t="e">
        <f>AK36-#REF!</f>
        <v>#REF!</v>
      </c>
      <c r="AL294" s="1" t="e">
        <f>AL36-#REF!</f>
        <v>#REF!</v>
      </c>
      <c r="AM294" s="1" t="e">
        <f>AM36-#REF!</f>
        <v>#REF!</v>
      </c>
      <c r="AN294" s="1" t="e">
        <f>AN36-#REF!</f>
        <v>#REF!</v>
      </c>
      <c r="AO294" s="1" t="e">
        <f>AO36-#REF!</f>
        <v>#REF!</v>
      </c>
      <c r="AP294" s="1" t="e">
        <f>AP36-#REF!</f>
        <v>#REF!</v>
      </c>
      <c r="AQ294" s="1" t="e">
        <f>AQ36-#REF!</f>
        <v>#REF!</v>
      </c>
      <c r="AR294" s="1" t="e">
        <f>AR36-#REF!</f>
        <v>#REF!</v>
      </c>
      <c r="AS294" s="1" t="e">
        <f>AS36-#REF!</f>
        <v>#REF!</v>
      </c>
      <c r="AT294" s="1" t="e">
        <f>AT36-#REF!</f>
        <v>#REF!</v>
      </c>
      <c r="AU294" s="1" t="e">
        <f>AU36-#REF!</f>
        <v>#REF!</v>
      </c>
      <c r="AV294" s="1" t="e">
        <f>AV36-#REF!</f>
        <v>#REF!</v>
      </c>
      <c r="AW294" s="1" t="e">
        <f>AW36-#REF!</f>
        <v>#REF!</v>
      </c>
      <c r="AX294" s="1" t="e">
        <f>AX36-#REF!</f>
        <v>#REF!</v>
      </c>
      <c r="AY294" s="1" t="e">
        <f>AY36-#REF!</f>
        <v>#REF!</v>
      </c>
      <c r="AZ294" s="1" t="e">
        <f>AZ36-#REF!</f>
        <v>#REF!</v>
      </c>
      <c r="BA294" s="1" t="e">
        <f>BA36-#REF!</f>
        <v>#REF!</v>
      </c>
      <c r="BB294" s="1" t="e">
        <f>BB36-#REF!</f>
        <v>#REF!</v>
      </c>
      <c r="BC294" s="1" t="e">
        <f>BC36-#REF!</f>
        <v>#REF!</v>
      </c>
      <c r="BD294" s="1" t="e">
        <f>BD36-#REF!</f>
        <v>#REF!</v>
      </c>
      <c r="BE294" s="1" t="e">
        <f>BE36-#REF!</f>
        <v>#REF!</v>
      </c>
      <c r="BF294" s="1" t="e">
        <f>BF36-#REF!</f>
        <v>#REF!</v>
      </c>
      <c r="BG294" s="1" t="e">
        <f>BG36-#REF!</f>
        <v>#REF!</v>
      </c>
      <c r="BH294" s="1" t="e">
        <f>BH36-#REF!</f>
        <v>#REF!</v>
      </c>
      <c r="BI294" s="1" t="e">
        <f>BI36-#REF!</f>
        <v>#REF!</v>
      </c>
      <c r="BJ294" s="1" t="e">
        <f>BJ36-#REF!</f>
        <v>#REF!</v>
      </c>
      <c r="BK294" s="1" t="e">
        <f>BK36-#REF!</f>
        <v>#REF!</v>
      </c>
      <c r="BL294" s="1" t="e">
        <f>BL36-#REF!</f>
        <v>#REF!</v>
      </c>
      <c r="BM294" s="1" t="e">
        <f>BM36-#REF!</f>
        <v>#REF!</v>
      </c>
      <c r="BN294" s="1" t="e">
        <f>BN36-#REF!</f>
        <v>#REF!</v>
      </c>
      <c r="BO294" s="1" t="e">
        <f>BO36-#REF!</f>
        <v>#REF!</v>
      </c>
      <c r="BP294" s="1" t="e">
        <f>BP36-#REF!</f>
        <v>#REF!</v>
      </c>
      <c r="BQ294" s="1" t="e">
        <f>BQ36-#REF!</f>
        <v>#REF!</v>
      </c>
      <c r="BR294" s="1" t="e">
        <f>BR36-#REF!</f>
        <v>#REF!</v>
      </c>
      <c r="BS294" s="1" t="e">
        <f>BS36-#REF!</f>
        <v>#REF!</v>
      </c>
      <c r="BT294" s="1" t="e">
        <f>BT36-#REF!</f>
        <v>#REF!</v>
      </c>
      <c r="BU294" s="1" t="e">
        <f>BU36-#REF!</f>
        <v>#REF!</v>
      </c>
      <c r="BV294" s="1" t="e">
        <f>BV36-#REF!</f>
        <v>#REF!</v>
      </c>
    </row>
    <row r="295" spans="12:74" hidden="1" x14ac:dyDescent="0.35">
      <c r="L295" s="1" t="e">
        <f>L37-#REF!</f>
        <v>#REF!</v>
      </c>
      <c r="M295" s="1" t="e">
        <f>M37-#REF!</f>
        <v>#REF!</v>
      </c>
      <c r="N295" s="1" t="e">
        <f>N37-#REF!</f>
        <v>#REF!</v>
      </c>
      <c r="O295" s="1" t="e">
        <f>O37-#REF!</f>
        <v>#REF!</v>
      </c>
      <c r="P295" s="1" t="e">
        <f>P37-#REF!</f>
        <v>#REF!</v>
      </c>
      <c r="Q295" s="1" t="e">
        <f>Q37-#REF!</f>
        <v>#REF!</v>
      </c>
      <c r="R295" s="1" t="e">
        <f>R37-#REF!</f>
        <v>#REF!</v>
      </c>
      <c r="S295" s="1" t="e">
        <f>S37-#REF!</f>
        <v>#REF!</v>
      </c>
      <c r="T295" s="1" t="e">
        <f>T37-#REF!</f>
        <v>#REF!</v>
      </c>
      <c r="U295" s="1" t="e">
        <f>U37-#REF!</f>
        <v>#REF!</v>
      </c>
      <c r="V295" s="1" t="e">
        <f>V37-#REF!</f>
        <v>#REF!</v>
      </c>
      <c r="W295" s="1" t="e">
        <f>W37-#REF!</f>
        <v>#REF!</v>
      </c>
      <c r="X295" s="1" t="e">
        <f>X37-#REF!</f>
        <v>#REF!</v>
      </c>
      <c r="Y295" s="1" t="e">
        <f>Y37-#REF!</f>
        <v>#REF!</v>
      </c>
      <c r="Z295" s="1" t="e">
        <f>Z37-#REF!</f>
        <v>#REF!</v>
      </c>
      <c r="AA295" s="1" t="e">
        <f>AA37-#REF!</f>
        <v>#REF!</v>
      </c>
      <c r="AB295" s="1" t="e">
        <f>AB37-#REF!</f>
        <v>#REF!</v>
      </c>
      <c r="AC295" s="1" t="e">
        <f>AC37-#REF!</f>
        <v>#REF!</v>
      </c>
      <c r="AD295" s="1" t="e">
        <f>AD37-#REF!</f>
        <v>#REF!</v>
      </c>
      <c r="AE295" s="1" t="e">
        <f>AE37-#REF!</f>
        <v>#REF!</v>
      </c>
      <c r="AF295" s="1" t="e">
        <f>AF37-#REF!</f>
        <v>#REF!</v>
      </c>
      <c r="AG295" s="1" t="e">
        <f>AG37-#REF!</f>
        <v>#REF!</v>
      </c>
      <c r="AH295" s="1" t="e">
        <f>AH37-#REF!</f>
        <v>#REF!</v>
      </c>
      <c r="AI295" s="1" t="e">
        <f>AI37-#REF!</f>
        <v>#REF!</v>
      </c>
      <c r="AJ295" s="1" t="e">
        <f>AJ37-#REF!</f>
        <v>#REF!</v>
      </c>
      <c r="AK295" s="1" t="e">
        <f>AK37-#REF!</f>
        <v>#REF!</v>
      </c>
      <c r="AL295" s="1" t="e">
        <f>AL37-#REF!</f>
        <v>#REF!</v>
      </c>
      <c r="AM295" s="1" t="e">
        <f>AM37-#REF!</f>
        <v>#REF!</v>
      </c>
      <c r="AN295" s="1" t="e">
        <f>AN37-#REF!</f>
        <v>#REF!</v>
      </c>
      <c r="AO295" s="1" t="e">
        <f>AO37-#REF!</f>
        <v>#REF!</v>
      </c>
      <c r="AP295" s="1" t="e">
        <f>AP37-#REF!</f>
        <v>#REF!</v>
      </c>
      <c r="AQ295" s="1" t="e">
        <f>AQ37-#REF!</f>
        <v>#REF!</v>
      </c>
      <c r="AR295" s="1" t="e">
        <f>AR37-#REF!</f>
        <v>#REF!</v>
      </c>
      <c r="AS295" s="1" t="e">
        <f>AS37-#REF!</f>
        <v>#REF!</v>
      </c>
      <c r="AT295" s="1" t="e">
        <f>AT37-#REF!</f>
        <v>#REF!</v>
      </c>
      <c r="AU295" s="1" t="e">
        <f>AU37-#REF!</f>
        <v>#REF!</v>
      </c>
      <c r="AV295" s="1" t="e">
        <f>AV37-#REF!</f>
        <v>#REF!</v>
      </c>
      <c r="AW295" s="1" t="e">
        <f>AW37-#REF!</f>
        <v>#REF!</v>
      </c>
      <c r="AX295" s="1" t="e">
        <f>AX37-#REF!</f>
        <v>#REF!</v>
      </c>
      <c r="AY295" s="1" t="e">
        <f>AY37-#REF!</f>
        <v>#REF!</v>
      </c>
      <c r="AZ295" s="1" t="e">
        <f>AZ37-#REF!</f>
        <v>#REF!</v>
      </c>
      <c r="BA295" s="1" t="e">
        <f>BA37-#REF!</f>
        <v>#REF!</v>
      </c>
      <c r="BB295" s="1" t="e">
        <f>BB37-#REF!</f>
        <v>#REF!</v>
      </c>
      <c r="BC295" s="1" t="e">
        <f>BC37-#REF!</f>
        <v>#REF!</v>
      </c>
      <c r="BD295" s="1" t="e">
        <f>BD37-#REF!</f>
        <v>#REF!</v>
      </c>
      <c r="BE295" s="1" t="e">
        <f>BE37-#REF!</f>
        <v>#REF!</v>
      </c>
      <c r="BF295" s="1" t="e">
        <f>BF37-#REF!</f>
        <v>#REF!</v>
      </c>
      <c r="BG295" s="1" t="e">
        <f>BG37-#REF!</f>
        <v>#REF!</v>
      </c>
      <c r="BH295" s="1" t="e">
        <f>BH37-#REF!</f>
        <v>#REF!</v>
      </c>
      <c r="BI295" s="1" t="e">
        <f>BI37-#REF!</f>
        <v>#REF!</v>
      </c>
      <c r="BJ295" s="1" t="e">
        <f>BJ37-#REF!</f>
        <v>#REF!</v>
      </c>
      <c r="BK295" s="1" t="e">
        <f>BK37-#REF!</f>
        <v>#REF!</v>
      </c>
      <c r="BL295" s="1" t="e">
        <f>BL37-#REF!</f>
        <v>#REF!</v>
      </c>
      <c r="BM295" s="1" t="e">
        <f>BM37-#REF!</f>
        <v>#REF!</v>
      </c>
      <c r="BN295" s="1" t="e">
        <f>BN37-#REF!</f>
        <v>#REF!</v>
      </c>
      <c r="BO295" s="1" t="e">
        <f>BO37-#REF!</f>
        <v>#REF!</v>
      </c>
      <c r="BP295" s="1" t="e">
        <f>BP37-#REF!</f>
        <v>#REF!</v>
      </c>
      <c r="BQ295" s="1" t="e">
        <f>BQ37-#REF!</f>
        <v>#REF!</v>
      </c>
      <c r="BR295" s="1" t="e">
        <f>BR37-#REF!</f>
        <v>#REF!</v>
      </c>
      <c r="BS295" s="1" t="e">
        <f>BS37-#REF!</f>
        <v>#REF!</v>
      </c>
      <c r="BT295" s="1" t="e">
        <f>BT37-#REF!</f>
        <v>#REF!</v>
      </c>
      <c r="BU295" s="1" t="e">
        <f>BU37-#REF!</f>
        <v>#REF!</v>
      </c>
      <c r="BV295" s="1" t="e">
        <f>BV37-#REF!</f>
        <v>#REF!</v>
      </c>
    </row>
    <row r="296" spans="12:74" hidden="1" x14ac:dyDescent="0.35">
      <c r="L296" s="1" t="e">
        <f>#REF!-#REF!</f>
        <v>#REF!</v>
      </c>
      <c r="M296" s="1" t="e">
        <f>#REF!-#REF!</f>
        <v>#REF!</v>
      </c>
      <c r="N296" s="1" t="e">
        <f>#REF!-#REF!</f>
        <v>#REF!</v>
      </c>
      <c r="O296" s="1" t="e">
        <f>#REF!-#REF!</f>
        <v>#REF!</v>
      </c>
      <c r="P296" s="1" t="e">
        <f>#REF!-#REF!</f>
        <v>#REF!</v>
      </c>
      <c r="Q296" s="1" t="e">
        <f>#REF!-#REF!</f>
        <v>#REF!</v>
      </c>
      <c r="R296" s="1" t="e">
        <f>#REF!-#REF!</f>
        <v>#REF!</v>
      </c>
      <c r="S296" s="1" t="e">
        <f>#REF!-#REF!</f>
        <v>#REF!</v>
      </c>
      <c r="T296" s="1" t="e">
        <f>#REF!-#REF!</f>
        <v>#REF!</v>
      </c>
      <c r="U296" s="1" t="e">
        <f>#REF!-#REF!</f>
        <v>#REF!</v>
      </c>
      <c r="V296" s="1" t="e">
        <f>#REF!-#REF!</f>
        <v>#REF!</v>
      </c>
      <c r="W296" s="1" t="e">
        <f>#REF!-#REF!</f>
        <v>#REF!</v>
      </c>
      <c r="X296" s="1" t="e">
        <f>#REF!-#REF!</f>
        <v>#REF!</v>
      </c>
      <c r="Y296" s="1" t="e">
        <f>#REF!-#REF!</f>
        <v>#REF!</v>
      </c>
      <c r="Z296" s="1" t="e">
        <f>#REF!-#REF!</f>
        <v>#REF!</v>
      </c>
      <c r="AA296" s="1" t="e">
        <f>#REF!-#REF!</f>
        <v>#REF!</v>
      </c>
      <c r="AB296" s="1" t="e">
        <f>#REF!-#REF!</f>
        <v>#REF!</v>
      </c>
      <c r="AC296" s="1" t="e">
        <f>#REF!-#REF!</f>
        <v>#REF!</v>
      </c>
      <c r="AD296" s="1" t="e">
        <f>#REF!-#REF!</f>
        <v>#REF!</v>
      </c>
      <c r="AE296" s="1" t="e">
        <f>#REF!-#REF!</f>
        <v>#REF!</v>
      </c>
      <c r="AF296" s="1" t="e">
        <f>#REF!-#REF!</f>
        <v>#REF!</v>
      </c>
      <c r="AG296" s="1" t="e">
        <f>#REF!-#REF!</f>
        <v>#REF!</v>
      </c>
      <c r="AH296" s="1" t="e">
        <f>#REF!-#REF!</f>
        <v>#REF!</v>
      </c>
      <c r="AI296" s="1" t="e">
        <f>#REF!-#REF!</f>
        <v>#REF!</v>
      </c>
      <c r="AJ296" s="1" t="e">
        <f>#REF!-#REF!</f>
        <v>#REF!</v>
      </c>
      <c r="AK296" s="1" t="e">
        <f>#REF!-#REF!</f>
        <v>#REF!</v>
      </c>
      <c r="AL296" s="1" t="e">
        <f>#REF!-#REF!</f>
        <v>#REF!</v>
      </c>
      <c r="AM296" s="1" t="e">
        <f>#REF!-#REF!</f>
        <v>#REF!</v>
      </c>
      <c r="AN296" s="1" t="e">
        <f>#REF!-#REF!</f>
        <v>#REF!</v>
      </c>
      <c r="AO296" s="1" t="e">
        <f>#REF!-#REF!</f>
        <v>#REF!</v>
      </c>
      <c r="AP296" s="1" t="e">
        <f>#REF!-#REF!</f>
        <v>#REF!</v>
      </c>
      <c r="AQ296" s="1" t="e">
        <f>#REF!-#REF!</f>
        <v>#REF!</v>
      </c>
      <c r="AR296" s="1" t="e">
        <f>#REF!-#REF!</f>
        <v>#REF!</v>
      </c>
      <c r="AS296" s="1" t="e">
        <f>#REF!-#REF!</f>
        <v>#REF!</v>
      </c>
      <c r="AT296" s="1" t="e">
        <f>#REF!-#REF!</f>
        <v>#REF!</v>
      </c>
      <c r="AU296" s="1" t="e">
        <f>#REF!-#REF!</f>
        <v>#REF!</v>
      </c>
      <c r="AV296" s="1" t="e">
        <f>#REF!-#REF!</f>
        <v>#REF!</v>
      </c>
      <c r="AW296" s="1" t="e">
        <f>#REF!-#REF!</f>
        <v>#REF!</v>
      </c>
      <c r="AX296" s="1" t="e">
        <f>#REF!-#REF!</f>
        <v>#REF!</v>
      </c>
      <c r="AY296" s="1" t="e">
        <f>#REF!-#REF!</f>
        <v>#REF!</v>
      </c>
      <c r="AZ296" s="1" t="e">
        <f>#REF!-#REF!</f>
        <v>#REF!</v>
      </c>
      <c r="BA296" s="1" t="e">
        <f>#REF!-#REF!</f>
        <v>#REF!</v>
      </c>
      <c r="BB296" s="1" t="e">
        <f>#REF!-#REF!</f>
        <v>#REF!</v>
      </c>
      <c r="BC296" s="1" t="e">
        <f>#REF!-#REF!</f>
        <v>#REF!</v>
      </c>
      <c r="BD296" s="1" t="e">
        <f>#REF!-#REF!</f>
        <v>#REF!</v>
      </c>
      <c r="BE296" s="1" t="e">
        <f>#REF!-#REF!</f>
        <v>#REF!</v>
      </c>
      <c r="BF296" s="1" t="e">
        <f>#REF!-#REF!</f>
        <v>#REF!</v>
      </c>
      <c r="BG296" s="1" t="e">
        <f>#REF!-#REF!</f>
        <v>#REF!</v>
      </c>
      <c r="BH296" s="1" t="e">
        <f>#REF!-#REF!</f>
        <v>#REF!</v>
      </c>
      <c r="BI296" s="1" t="e">
        <f>#REF!-#REF!</f>
        <v>#REF!</v>
      </c>
      <c r="BJ296" s="1" t="e">
        <f>#REF!-#REF!</f>
        <v>#REF!</v>
      </c>
      <c r="BK296" s="1" t="e">
        <f>#REF!-#REF!</f>
        <v>#REF!</v>
      </c>
      <c r="BL296" s="1" t="e">
        <f>#REF!-#REF!</f>
        <v>#REF!</v>
      </c>
      <c r="BM296" s="1" t="e">
        <f>#REF!-#REF!</f>
        <v>#REF!</v>
      </c>
      <c r="BN296" s="1" t="e">
        <f>#REF!-#REF!</f>
        <v>#REF!</v>
      </c>
      <c r="BO296" s="1" t="e">
        <f>#REF!-#REF!</f>
        <v>#REF!</v>
      </c>
      <c r="BP296" s="1" t="e">
        <f>#REF!-#REF!</f>
        <v>#REF!</v>
      </c>
      <c r="BQ296" s="1" t="e">
        <f>#REF!-#REF!</f>
        <v>#REF!</v>
      </c>
      <c r="BR296" s="1" t="e">
        <f>#REF!-#REF!</f>
        <v>#REF!</v>
      </c>
      <c r="BS296" s="1" t="e">
        <f>#REF!-#REF!</f>
        <v>#REF!</v>
      </c>
      <c r="BT296" s="1" t="e">
        <f>#REF!-#REF!</f>
        <v>#REF!</v>
      </c>
      <c r="BU296" s="1" t="e">
        <f>#REF!-#REF!</f>
        <v>#REF!</v>
      </c>
      <c r="BV296" s="1" t="e">
        <f>#REF!-#REF!</f>
        <v>#REF!</v>
      </c>
    </row>
    <row r="297" spans="12:74" hidden="1" x14ac:dyDescent="0.35">
      <c r="L297" s="1" t="e">
        <f>L38-#REF!</f>
        <v>#REF!</v>
      </c>
      <c r="M297" s="1" t="e">
        <f>M38-#REF!</f>
        <v>#REF!</v>
      </c>
      <c r="N297" s="1" t="e">
        <f>N38-#REF!</f>
        <v>#REF!</v>
      </c>
      <c r="O297" s="1" t="e">
        <f>O38-#REF!</f>
        <v>#REF!</v>
      </c>
      <c r="P297" s="1" t="e">
        <f>P38-#REF!</f>
        <v>#REF!</v>
      </c>
      <c r="Q297" s="1" t="e">
        <f>Q38-#REF!</f>
        <v>#REF!</v>
      </c>
      <c r="R297" s="1" t="e">
        <f>R38-#REF!</f>
        <v>#REF!</v>
      </c>
      <c r="S297" s="1" t="e">
        <f>S38-#REF!</f>
        <v>#REF!</v>
      </c>
      <c r="T297" s="1" t="e">
        <f>T38-#REF!</f>
        <v>#REF!</v>
      </c>
      <c r="U297" s="1" t="e">
        <f>U38-#REF!</f>
        <v>#REF!</v>
      </c>
      <c r="V297" s="1" t="e">
        <f>V38-#REF!</f>
        <v>#REF!</v>
      </c>
      <c r="W297" s="1" t="e">
        <f>W38-#REF!</f>
        <v>#REF!</v>
      </c>
      <c r="X297" s="1" t="e">
        <f>X38-#REF!</f>
        <v>#REF!</v>
      </c>
      <c r="Y297" s="1" t="e">
        <f>Y38-#REF!</f>
        <v>#REF!</v>
      </c>
      <c r="Z297" s="1" t="e">
        <f>Z38-#REF!</f>
        <v>#REF!</v>
      </c>
      <c r="AA297" s="1" t="e">
        <f>AA38-#REF!</f>
        <v>#REF!</v>
      </c>
      <c r="AB297" s="1" t="e">
        <f>AB38-#REF!</f>
        <v>#REF!</v>
      </c>
      <c r="AC297" s="1" t="e">
        <f>AC38-#REF!</f>
        <v>#REF!</v>
      </c>
      <c r="AD297" s="1" t="e">
        <f>AD38-#REF!</f>
        <v>#REF!</v>
      </c>
      <c r="AE297" s="1" t="e">
        <f>AE38-#REF!</f>
        <v>#REF!</v>
      </c>
      <c r="AF297" s="1" t="e">
        <f>AF38-#REF!</f>
        <v>#REF!</v>
      </c>
      <c r="AG297" s="1" t="e">
        <f>AG38-#REF!</f>
        <v>#REF!</v>
      </c>
      <c r="AH297" s="1" t="e">
        <f>AH38-#REF!</f>
        <v>#REF!</v>
      </c>
      <c r="AI297" s="1" t="e">
        <f>AI38-#REF!</f>
        <v>#REF!</v>
      </c>
      <c r="AJ297" s="1" t="e">
        <f>AJ38-#REF!</f>
        <v>#REF!</v>
      </c>
      <c r="AK297" s="1" t="e">
        <f>AK38-#REF!</f>
        <v>#REF!</v>
      </c>
      <c r="AL297" s="1" t="e">
        <f>AL38-#REF!</f>
        <v>#REF!</v>
      </c>
      <c r="AM297" s="1" t="e">
        <f>AM38-#REF!</f>
        <v>#REF!</v>
      </c>
      <c r="AN297" s="1" t="e">
        <f>AN38-#REF!</f>
        <v>#REF!</v>
      </c>
      <c r="AO297" s="1" t="e">
        <f>AO38-#REF!</f>
        <v>#REF!</v>
      </c>
      <c r="AP297" s="1" t="e">
        <f>AP38-#REF!</f>
        <v>#REF!</v>
      </c>
      <c r="AQ297" s="1" t="e">
        <f>AQ38-#REF!</f>
        <v>#REF!</v>
      </c>
      <c r="AR297" s="1" t="e">
        <f>AR38-#REF!</f>
        <v>#REF!</v>
      </c>
      <c r="AS297" s="1" t="e">
        <f>AS38-#REF!</f>
        <v>#REF!</v>
      </c>
      <c r="AT297" s="1" t="e">
        <f>AT38-#REF!</f>
        <v>#REF!</v>
      </c>
      <c r="AU297" s="1" t="e">
        <f>AU38-#REF!</f>
        <v>#REF!</v>
      </c>
      <c r="AV297" s="1" t="e">
        <f>AV38-#REF!</f>
        <v>#REF!</v>
      </c>
      <c r="AW297" s="1" t="e">
        <f>AW38-#REF!</f>
        <v>#REF!</v>
      </c>
      <c r="AX297" s="1" t="e">
        <f>AX38-#REF!</f>
        <v>#REF!</v>
      </c>
      <c r="AY297" s="1" t="e">
        <f>AY38-#REF!</f>
        <v>#REF!</v>
      </c>
      <c r="AZ297" s="1" t="e">
        <f>AZ38-#REF!</f>
        <v>#REF!</v>
      </c>
      <c r="BA297" s="1" t="e">
        <f>BA38-#REF!</f>
        <v>#REF!</v>
      </c>
      <c r="BB297" s="1" t="e">
        <f>BB38-#REF!</f>
        <v>#REF!</v>
      </c>
      <c r="BC297" s="1" t="e">
        <f>BC38-#REF!</f>
        <v>#REF!</v>
      </c>
      <c r="BD297" s="1" t="e">
        <f>BD38-#REF!</f>
        <v>#REF!</v>
      </c>
      <c r="BE297" s="1" t="e">
        <f>BE38-#REF!</f>
        <v>#REF!</v>
      </c>
      <c r="BF297" s="1" t="e">
        <f>BF38-#REF!</f>
        <v>#REF!</v>
      </c>
      <c r="BG297" s="1" t="e">
        <f>BG38-#REF!</f>
        <v>#REF!</v>
      </c>
      <c r="BH297" s="1" t="e">
        <f>BH38-#REF!</f>
        <v>#REF!</v>
      </c>
      <c r="BI297" s="1" t="e">
        <f>BI38-#REF!</f>
        <v>#REF!</v>
      </c>
      <c r="BJ297" s="1" t="e">
        <f>BJ38-#REF!</f>
        <v>#REF!</v>
      </c>
      <c r="BK297" s="1" t="e">
        <f>BK38-#REF!</f>
        <v>#REF!</v>
      </c>
      <c r="BL297" s="1" t="e">
        <f>BL38-#REF!</f>
        <v>#REF!</v>
      </c>
      <c r="BM297" s="1" t="e">
        <f>BM38-#REF!</f>
        <v>#REF!</v>
      </c>
      <c r="BN297" s="1" t="e">
        <f>BN38-#REF!</f>
        <v>#REF!</v>
      </c>
      <c r="BO297" s="1" t="e">
        <f>BO38-#REF!</f>
        <v>#REF!</v>
      </c>
      <c r="BP297" s="1" t="e">
        <f>BP38-#REF!</f>
        <v>#REF!</v>
      </c>
      <c r="BQ297" s="1" t="e">
        <f>BQ38-#REF!</f>
        <v>#REF!</v>
      </c>
      <c r="BR297" s="1" t="e">
        <f>BR38-#REF!</f>
        <v>#REF!</v>
      </c>
      <c r="BS297" s="1" t="e">
        <f>BS38-#REF!</f>
        <v>#REF!</v>
      </c>
      <c r="BT297" s="1" t="e">
        <f>BT38-#REF!</f>
        <v>#REF!</v>
      </c>
      <c r="BU297" s="1" t="e">
        <f>BU38-#REF!</f>
        <v>#REF!</v>
      </c>
      <c r="BV297" s="1" t="e">
        <f>BV38-#REF!</f>
        <v>#REF!</v>
      </c>
    </row>
    <row r="298" spans="12:74" hidden="1" x14ac:dyDescent="0.35">
      <c r="L298" s="1" t="e">
        <f>L100-#REF!</f>
        <v>#REF!</v>
      </c>
      <c r="M298" s="1" t="e">
        <f>M100-#REF!</f>
        <v>#REF!</v>
      </c>
      <c r="N298" s="1" t="e">
        <f>N100-#REF!</f>
        <v>#REF!</v>
      </c>
      <c r="O298" s="1" t="e">
        <f>O100-#REF!</f>
        <v>#REF!</v>
      </c>
      <c r="P298" s="1" t="e">
        <f>P100-#REF!</f>
        <v>#REF!</v>
      </c>
      <c r="Q298" s="1" t="e">
        <f>Q100-#REF!</f>
        <v>#REF!</v>
      </c>
      <c r="R298" s="1" t="e">
        <f>R100-#REF!</f>
        <v>#REF!</v>
      </c>
      <c r="S298" s="1" t="e">
        <f>S100-#REF!</f>
        <v>#REF!</v>
      </c>
      <c r="T298" s="1" t="e">
        <f>T100-#REF!</f>
        <v>#REF!</v>
      </c>
      <c r="U298" s="1" t="e">
        <f>U100-#REF!</f>
        <v>#REF!</v>
      </c>
      <c r="V298" s="1" t="e">
        <f>V100-#REF!</f>
        <v>#REF!</v>
      </c>
      <c r="W298" s="1" t="e">
        <f>W100-#REF!</f>
        <v>#REF!</v>
      </c>
      <c r="X298" s="1" t="e">
        <f>X100-#REF!</f>
        <v>#REF!</v>
      </c>
      <c r="Y298" s="1" t="e">
        <f>Y100-#REF!</f>
        <v>#REF!</v>
      </c>
      <c r="Z298" s="1" t="e">
        <f>Z100-#REF!</f>
        <v>#REF!</v>
      </c>
      <c r="AA298" s="1" t="e">
        <f>AA100-#REF!</f>
        <v>#REF!</v>
      </c>
      <c r="AB298" s="1" t="e">
        <f>AB100-#REF!</f>
        <v>#REF!</v>
      </c>
      <c r="AC298" s="1" t="e">
        <f>AC100-#REF!</f>
        <v>#REF!</v>
      </c>
      <c r="AD298" s="1" t="e">
        <f>AD100-#REF!</f>
        <v>#REF!</v>
      </c>
      <c r="AE298" s="1" t="e">
        <f>AE100-#REF!</f>
        <v>#REF!</v>
      </c>
      <c r="AF298" s="1" t="e">
        <f>AF100-#REF!</f>
        <v>#REF!</v>
      </c>
      <c r="AG298" s="1" t="e">
        <f>AG100-#REF!</f>
        <v>#REF!</v>
      </c>
      <c r="AH298" s="1" t="e">
        <f>AH100-#REF!</f>
        <v>#REF!</v>
      </c>
      <c r="AI298" s="1" t="e">
        <f>AI100-#REF!</f>
        <v>#REF!</v>
      </c>
      <c r="AJ298" s="1" t="e">
        <f>AJ100-#REF!</f>
        <v>#REF!</v>
      </c>
      <c r="AK298" s="1" t="e">
        <f>AK100-#REF!</f>
        <v>#REF!</v>
      </c>
      <c r="AL298" s="1" t="e">
        <f>AL100-#REF!</f>
        <v>#REF!</v>
      </c>
      <c r="AM298" s="1" t="e">
        <f>AM100-#REF!</f>
        <v>#REF!</v>
      </c>
      <c r="AN298" s="1" t="e">
        <f>AN100-#REF!</f>
        <v>#REF!</v>
      </c>
      <c r="AO298" s="1" t="e">
        <f>AO100-#REF!</f>
        <v>#REF!</v>
      </c>
      <c r="AP298" s="1" t="e">
        <f>AP100-#REF!</f>
        <v>#REF!</v>
      </c>
      <c r="AQ298" s="1" t="e">
        <f>AQ100-#REF!</f>
        <v>#REF!</v>
      </c>
      <c r="AR298" s="1" t="e">
        <f>AR100-#REF!</f>
        <v>#REF!</v>
      </c>
      <c r="AS298" s="1" t="e">
        <f>AS100-#REF!</f>
        <v>#REF!</v>
      </c>
      <c r="AT298" s="1" t="e">
        <f>AT100-#REF!</f>
        <v>#REF!</v>
      </c>
      <c r="AU298" s="1" t="e">
        <f>AU100-#REF!</f>
        <v>#REF!</v>
      </c>
      <c r="AV298" s="1" t="e">
        <f>AV100-#REF!</f>
        <v>#REF!</v>
      </c>
      <c r="AW298" s="1" t="e">
        <f>AW100-#REF!</f>
        <v>#REF!</v>
      </c>
      <c r="AX298" s="1" t="e">
        <f>AX100-#REF!</f>
        <v>#REF!</v>
      </c>
      <c r="AY298" s="1" t="e">
        <f>AY100-#REF!</f>
        <v>#REF!</v>
      </c>
      <c r="AZ298" s="1" t="e">
        <f>AZ100-#REF!</f>
        <v>#REF!</v>
      </c>
      <c r="BA298" s="1" t="e">
        <f>BA100-#REF!</f>
        <v>#REF!</v>
      </c>
      <c r="BB298" s="1" t="e">
        <f>BB100-#REF!</f>
        <v>#REF!</v>
      </c>
      <c r="BC298" s="1" t="e">
        <f>BC100-#REF!</f>
        <v>#REF!</v>
      </c>
      <c r="BD298" s="1" t="e">
        <f>BD100-#REF!</f>
        <v>#REF!</v>
      </c>
      <c r="BE298" s="1" t="e">
        <f>BE100-#REF!</f>
        <v>#REF!</v>
      </c>
      <c r="BF298" s="1" t="e">
        <f>BF100-#REF!</f>
        <v>#REF!</v>
      </c>
      <c r="BG298" s="1" t="e">
        <f>BG100-#REF!</f>
        <v>#REF!</v>
      </c>
      <c r="BH298" s="1" t="e">
        <f>BH100-#REF!</f>
        <v>#REF!</v>
      </c>
      <c r="BI298" s="1" t="e">
        <f>BI100-#REF!</f>
        <v>#REF!</v>
      </c>
      <c r="BJ298" s="1" t="e">
        <f>BJ100-#REF!</f>
        <v>#REF!</v>
      </c>
      <c r="BK298" s="1" t="e">
        <f>BK100-#REF!</f>
        <v>#REF!</v>
      </c>
      <c r="BL298" s="1" t="e">
        <f>BL100-#REF!</f>
        <v>#REF!</v>
      </c>
      <c r="BM298" s="1" t="e">
        <f>BM100-#REF!</f>
        <v>#REF!</v>
      </c>
      <c r="BN298" s="1" t="e">
        <f>BN100-#REF!</f>
        <v>#REF!</v>
      </c>
      <c r="BO298" s="1" t="e">
        <f>BO100-#REF!</f>
        <v>#REF!</v>
      </c>
      <c r="BP298" s="1" t="e">
        <f>BP100-#REF!</f>
        <v>#REF!</v>
      </c>
      <c r="BQ298" s="1" t="e">
        <f>BQ100-#REF!</f>
        <v>#REF!</v>
      </c>
      <c r="BR298" s="1" t="e">
        <f>BR100-#REF!</f>
        <v>#REF!</v>
      </c>
      <c r="BS298" s="1" t="e">
        <f>BS100-#REF!</f>
        <v>#REF!</v>
      </c>
      <c r="BT298" s="1" t="e">
        <f>BT100-#REF!</f>
        <v>#REF!</v>
      </c>
      <c r="BU298" s="1" t="e">
        <f>BU100-#REF!</f>
        <v>#REF!</v>
      </c>
      <c r="BV298" s="1" t="e">
        <f>BV100-#REF!</f>
        <v>#REF!</v>
      </c>
    </row>
    <row r="299" spans="12:74" hidden="1" x14ac:dyDescent="0.35">
      <c r="L299" s="1" t="e">
        <f>L101-#REF!</f>
        <v>#REF!</v>
      </c>
      <c r="M299" s="1" t="e">
        <f>M101-#REF!</f>
        <v>#REF!</v>
      </c>
      <c r="N299" s="1" t="e">
        <f>N101-#REF!</f>
        <v>#REF!</v>
      </c>
      <c r="O299" s="1" t="e">
        <f>O101-#REF!</f>
        <v>#REF!</v>
      </c>
      <c r="P299" s="1" t="e">
        <f>P101-#REF!</f>
        <v>#REF!</v>
      </c>
      <c r="Q299" s="1" t="e">
        <f>Q101-#REF!</f>
        <v>#REF!</v>
      </c>
      <c r="R299" s="1" t="e">
        <f>R101-#REF!</f>
        <v>#REF!</v>
      </c>
      <c r="S299" s="1" t="e">
        <f>S101-#REF!</f>
        <v>#REF!</v>
      </c>
      <c r="T299" s="1" t="e">
        <f>T101-#REF!</f>
        <v>#REF!</v>
      </c>
      <c r="U299" s="1" t="e">
        <f>U101-#REF!</f>
        <v>#REF!</v>
      </c>
      <c r="V299" s="1" t="e">
        <f>V101-#REF!</f>
        <v>#REF!</v>
      </c>
      <c r="W299" s="1" t="e">
        <f>W101-#REF!</f>
        <v>#REF!</v>
      </c>
      <c r="X299" s="1" t="e">
        <f>X101-#REF!</f>
        <v>#REF!</v>
      </c>
      <c r="Y299" s="1" t="e">
        <f>Y101-#REF!</f>
        <v>#REF!</v>
      </c>
      <c r="Z299" s="1" t="e">
        <f>Z101-#REF!</f>
        <v>#REF!</v>
      </c>
      <c r="AA299" s="1" t="e">
        <f>AA101-#REF!</f>
        <v>#REF!</v>
      </c>
      <c r="AB299" s="1" t="e">
        <f>AB101-#REF!</f>
        <v>#REF!</v>
      </c>
      <c r="AC299" s="1" t="e">
        <f>AC101-#REF!</f>
        <v>#REF!</v>
      </c>
      <c r="AD299" s="1" t="e">
        <f>AD101-#REF!</f>
        <v>#REF!</v>
      </c>
      <c r="AE299" s="1" t="e">
        <f>AE101-#REF!</f>
        <v>#REF!</v>
      </c>
      <c r="AF299" s="1" t="e">
        <f>AF101-#REF!</f>
        <v>#REF!</v>
      </c>
      <c r="AG299" s="1" t="e">
        <f>AG101-#REF!</f>
        <v>#REF!</v>
      </c>
      <c r="AH299" s="1" t="e">
        <f>AH101-#REF!</f>
        <v>#REF!</v>
      </c>
      <c r="AI299" s="1" t="e">
        <f>AI101-#REF!</f>
        <v>#REF!</v>
      </c>
      <c r="AJ299" s="1" t="e">
        <f>AJ101-#REF!</f>
        <v>#REF!</v>
      </c>
      <c r="AK299" s="1" t="e">
        <f>AK101-#REF!</f>
        <v>#REF!</v>
      </c>
      <c r="AL299" s="1" t="e">
        <f>AL101-#REF!</f>
        <v>#REF!</v>
      </c>
      <c r="AM299" s="1" t="e">
        <f>AM101-#REF!</f>
        <v>#REF!</v>
      </c>
      <c r="AN299" s="1" t="e">
        <f>AN101-#REF!</f>
        <v>#REF!</v>
      </c>
      <c r="AO299" s="1" t="e">
        <f>AO101-#REF!</f>
        <v>#REF!</v>
      </c>
      <c r="AP299" s="1" t="e">
        <f>AP101-#REF!</f>
        <v>#REF!</v>
      </c>
      <c r="AQ299" s="1" t="e">
        <f>AQ101-#REF!</f>
        <v>#REF!</v>
      </c>
      <c r="AR299" s="1" t="e">
        <f>AR101-#REF!</f>
        <v>#REF!</v>
      </c>
      <c r="AS299" s="1" t="e">
        <f>AS101-#REF!</f>
        <v>#REF!</v>
      </c>
      <c r="AT299" s="1" t="e">
        <f>AT101-#REF!</f>
        <v>#REF!</v>
      </c>
      <c r="AU299" s="1" t="e">
        <f>AU101-#REF!</f>
        <v>#REF!</v>
      </c>
      <c r="AV299" s="1" t="e">
        <f>AV101-#REF!</f>
        <v>#REF!</v>
      </c>
      <c r="AW299" s="1" t="e">
        <f>AW101-#REF!</f>
        <v>#REF!</v>
      </c>
      <c r="AX299" s="1" t="e">
        <f>AX101-#REF!</f>
        <v>#REF!</v>
      </c>
      <c r="AY299" s="1" t="e">
        <f>AY101-#REF!</f>
        <v>#REF!</v>
      </c>
      <c r="AZ299" s="1" t="e">
        <f>AZ101-#REF!</f>
        <v>#REF!</v>
      </c>
      <c r="BA299" s="1" t="e">
        <f>BA101-#REF!</f>
        <v>#REF!</v>
      </c>
      <c r="BB299" s="1" t="e">
        <f>BB101-#REF!</f>
        <v>#REF!</v>
      </c>
      <c r="BC299" s="1" t="e">
        <f>BC101-#REF!</f>
        <v>#REF!</v>
      </c>
      <c r="BD299" s="1" t="e">
        <f>BD101-#REF!</f>
        <v>#REF!</v>
      </c>
      <c r="BE299" s="1" t="e">
        <f>BE101-#REF!</f>
        <v>#REF!</v>
      </c>
      <c r="BF299" s="1" t="e">
        <f>BF101-#REF!</f>
        <v>#REF!</v>
      </c>
      <c r="BG299" s="1" t="e">
        <f>BG101-#REF!</f>
        <v>#REF!</v>
      </c>
      <c r="BH299" s="1" t="e">
        <f>BH101-#REF!</f>
        <v>#REF!</v>
      </c>
      <c r="BI299" s="1" t="e">
        <f>BI101-#REF!</f>
        <v>#REF!</v>
      </c>
      <c r="BJ299" s="1" t="e">
        <f>BJ101-#REF!</f>
        <v>#REF!</v>
      </c>
      <c r="BK299" s="1" t="e">
        <f>BK101-#REF!</f>
        <v>#REF!</v>
      </c>
      <c r="BL299" s="1" t="e">
        <f>BL101-#REF!</f>
        <v>#REF!</v>
      </c>
      <c r="BM299" s="1" t="e">
        <f>BM101-#REF!</f>
        <v>#REF!</v>
      </c>
      <c r="BN299" s="1" t="e">
        <f>BN101-#REF!</f>
        <v>#REF!</v>
      </c>
      <c r="BO299" s="1" t="e">
        <f>BO101-#REF!</f>
        <v>#REF!</v>
      </c>
      <c r="BP299" s="1" t="e">
        <f>BP101-#REF!</f>
        <v>#REF!</v>
      </c>
      <c r="BQ299" s="1" t="e">
        <f>BQ101-#REF!</f>
        <v>#REF!</v>
      </c>
      <c r="BR299" s="1" t="e">
        <f>BR101-#REF!</f>
        <v>#REF!</v>
      </c>
      <c r="BS299" s="1" t="e">
        <f>BS101-#REF!</f>
        <v>#REF!</v>
      </c>
      <c r="BT299" s="1" t="e">
        <f>BT101-#REF!</f>
        <v>#REF!</v>
      </c>
      <c r="BU299" s="1" t="e">
        <f>BU101-#REF!</f>
        <v>#REF!</v>
      </c>
      <c r="BV299" s="1" t="e">
        <f>BV101-#REF!</f>
        <v>#REF!</v>
      </c>
    </row>
    <row r="300" spans="12:74" hidden="1" x14ac:dyDescent="0.35">
      <c r="L300" s="1" t="e">
        <f>L102-#REF!</f>
        <v>#REF!</v>
      </c>
      <c r="M300" s="1" t="e">
        <f>M102-#REF!</f>
        <v>#REF!</v>
      </c>
      <c r="N300" s="1" t="e">
        <f>N102-#REF!</f>
        <v>#REF!</v>
      </c>
      <c r="O300" s="1" t="e">
        <f>O102-#REF!</f>
        <v>#REF!</v>
      </c>
      <c r="P300" s="1" t="e">
        <f>P102-#REF!</f>
        <v>#REF!</v>
      </c>
      <c r="Q300" s="1" t="e">
        <f>Q102-#REF!</f>
        <v>#REF!</v>
      </c>
      <c r="R300" s="1" t="e">
        <f>R102-#REF!</f>
        <v>#REF!</v>
      </c>
      <c r="S300" s="1" t="e">
        <f>S102-#REF!</f>
        <v>#REF!</v>
      </c>
      <c r="T300" s="1" t="e">
        <f>T102-#REF!</f>
        <v>#REF!</v>
      </c>
      <c r="U300" s="1" t="e">
        <f>U102-#REF!</f>
        <v>#REF!</v>
      </c>
      <c r="V300" s="1" t="e">
        <f>V102-#REF!</f>
        <v>#REF!</v>
      </c>
      <c r="W300" s="1" t="e">
        <f>W102-#REF!</f>
        <v>#REF!</v>
      </c>
      <c r="X300" s="1" t="e">
        <f>X102-#REF!</f>
        <v>#REF!</v>
      </c>
      <c r="Y300" s="1" t="e">
        <f>Y102-#REF!</f>
        <v>#REF!</v>
      </c>
      <c r="Z300" s="1" t="e">
        <f>Z102-#REF!</f>
        <v>#REF!</v>
      </c>
      <c r="AA300" s="1" t="e">
        <f>AA102-#REF!</f>
        <v>#REF!</v>
      </c>
      <c r="AB300" s="1" t="e">
        <f>AB102-#REF!</f>
        <v>#REF!</v>
      </c>
      <c r="AC300" s="1" t="e">
        <f>AC102-#REF!</f>
        <v>#REF!</v>
      </c>
      <c r="AD300" s="1" t="e">
        <f>AD102-#REF!</f>
        <v>#REF!</v>
      </c>
      <c r="AE300" s="1" t="e">
        <f>AE102-#REF!</f>
        <v>#REF!</v>
      </c>
      <c r="AF300" s="1" t="e">
        <f>AF102-#REF!</f>
        <v>#REF!</v>
      </c>
      <c r="AG300" s="1" t="e">
        <f>AG102-#REF!</f>
        <v>#REF!</v>
      </c>
      <c r="AH300" s="1" t="e">
        <f>AH102-#REF!</f>
        <v>#REF!</v>
      </c>
      <c r="AI300" s="1" t="e">
        <f>AI102-#REF!</f>
        <v>#REF!</v>
      </c>
      <c r="AJ300" s="1" t="e">
        <f>AJ102-#REF!</f>
        <v>#REF!</v>
      </c>
      <c r="AK300" s="1" t="e">
        <f>AK102-#REF!</f>
        <v>#REF!</v>
      </c>
      <c r="AL300" s="1" t="e">
        <f>AL102-#REF!</f>
        <v>#REF!</v>
      </c>
      <c r="AM300" s="1" t="e">
        <f>AM102-#REF!</f>
        <v>#REF!</v>
      </c>
      <c r="AN300" s="1" t="e">
        <f>AN102-#REF!</f>
        <v>#REF!</v>
      </c>
      <c r="AO300" s="1" t="e">
        <f>AO102-#REF!</f>
        <v>#REF!</v>
      </c>
      <c r="AP300" s="1" t="e">
        <f>AP102-#REF!</f>
        <v>#REF!</v>
      </c>
      <c r="AQ300" s="1" t="e">
        <f>AQ102-#REF!</f>
        <v>#REF!</v>
      </c>
      <c r="AR300" s="1" t="e">
        <f>AR102-#REF!</f>
        <v>#REF!</v>
      </c>
      <c r="AS300" s="1" t="e">
        <f>AS102-#REF!</f>
        <v>#REF!</v>
      </c>
      <c r="AT300" s="1" t="e">
        <f>AT102-#REF!</f>
        <v>#REF!</v>
      </c>
      <c r="AU300" s="1" t="e">
        <f>AU102-#REF!</f>
        <v>#REF!</v>
      </c>
      <c r="AV300" s="1" t="e">
        <f>AV102-#REF!</f>
        <v>#REF!</v>
      </c>
      <c r="AW300" s="1" t="e">
        <f>AW102-#REF!</f>
        <v>#REF!</v>
      </c>
      <c r="AX300" s="1" t="e">
        <f>AX102-#REF!</f>
        <v>#REF!</v>
      </c>
      <c r="AY300" s="1" t="e">
        <f>AY102-#REF!</f>
        <v>#REF!</v>
      </c>
      <c r="AZ300" s="1" t="e">
        <f>AZ102-#REF!</f>
        <v>#REF!</v>
      </c>
      <c r="BA300" s="1" t="e">
        <f>BA102-#REF!</f>
        <v>#REF!</v>
      </c>
      <c r="BB300" s="1" t="e">
        <f>BB102-#REF!</f>
        <v>#REF!</v>
      </c>
      <c r="BC300" s="1" t="e">
        <f>BC102-#REF!</f>
        <v>#REF!</v>
      </c>
      <c r="BD300" s="1" t="e">
        <f>BD102-#REF!</f>
        <v>#REF!</v>
      </c>
      <c r="BE300" s="1" t="e">
        <f>BE102-#REF!</f>
        <v>#REF!</v>
      </c>
      <c r="BF300" s="1" t="e">
        <f>BF102-#REF!</f>
        <v>#REF!</v>
      </c>
      <c r="BG300" s="1" t="e">
        <f>BG102-#REF!</f>
        <v>#REF!</v>
      </c>
      <c r="BH300" s="1" t="e">
        <f>BH102-#REF!</f>
        <v>#REF!</v>
      </c>
      <c r="BI300" s="1" t="e">
        <f>BI102-#REF!</f>
        <v>#REF!</v>
      </c>
      <c r="BJ300" s="1" t="e">
        <f>BJ102-#REF!</f>
        <v>#REF!</v>
      </c>
      <c r="BK300" s="1" t="e">
        <f>BK102-#REF!</f>
        <v>#REF!</v>
      </c>
      <c r="BL300" s="1" t="e">
        <f>BL102-#REF!</f>
        <v>#REF!</v>
      </c>
      <c r="BM300" s="1" t="e">
        <f>BM102-#REF!</f>
        <v>#REF!</v>
      </c>
      <c r="BN300" s="1" t="e">
        <f>BN102-#REF!</f>
        <v>#REF!</v>
      </c>
      <c r="BO300" s="1" t="e">
        <f>BO102-#REF!</f>
        <v>#REF!</v>
      </c>
      <c r="BP300" s="1" t="e">
        <f>BP102-#REF!</f>
        <v>#REF!</v>
      </c>
      <c r="BQ300" s="1" t="e">
        <f>BQ102-#REF!</f>
        <v>#REF!</v>
      </c>
      <c r="BR300" s="1" t="e">
        <f>BR102-#REF!</f>
        <v>#REF!</v>
      </c>
      <c r="BS300" s="1" t="e">
        <f>BS102-#REF!</f>
        <v>#REF!</v>
      </c>
      <c r="BT300" s="1" t="e">
        <f>BT102-#REF!</f>
        <v>#REF!</v>
      </c>
      <c r="BU300" s="1" t="e">
        <f>BU102-#REF!</f>
        <v>#REF!</v>
      </c>
      <c r="BV300" s="1" t="e">
        <f>BV102-#REF!</f>
        <v>#REF!</v>
      </c>
    </row>
    <row r="301" spans="12:74" hidden="1" x14ac:dyDescent="0.35">
      <c r="L301" s="1" t="e">
        <f>L103-#REF!</f>
        <v>#REF!</v>
      </c>
      <c r="M301" s="1" t="e">
        <f>M103-#REF!</f>
        <v>#REF!</v>
      </c>
      <c r="N301" s="1" t="e">
        <f>N103-#REF!</f>
        <v>#REF!</v>
      </c>
      <c r="O301" s="1" t="e">
        <f>O103-#REF!</f>
        <v>#REF!</v>
      </c>
      <c r="P301" s="1" t="e">
        <f>P103-#REF!</f>
        <v>#REF!</v>
      </c>
      <c r="Q301" s="1" t="e">
        <f>Q103-#REF!</f>
        <v>#REF!</v>
      </c>
      <c r="R301" s="1" t="e">
        <f>R103-#REF!</f>
        <v>#REF!</v>
      </c>
      <c r="S301" s="1" t="e">
        <f>S103-#REF!</f>
        <v>#REF!</v>
      </c>
      <c r="T301" s="1" t="e">
        <f>T103-#REF!</f>
        <v>#REF!</v>
      </c>
      <c r="U301" s="1" t="e">
        <f>U103-#REF!</f>
        <v>#REF!</v>
      </c>
      <c r="V301" s="1" t="e">
        <f>V103-#REF!</f>
        <v>#REF!</v>
      </c>
      <c r="W301" s="1" t="e">
        <f>W103-#REF!</f>
        <v>#REF!</v>
      </c>
      <c r="X301" s="1" t="e">
        <f>X103-#REF!</f>
        <v>#REF!</v>
      </c>
      <c r="Y301" s="1" t="e">
        <f>Y103-#REF!</f>
        <v>#REF!</v>
      </c>
      <c r="Z301" s="1" t="e">
        <f>Z103-#REF!</f>
        <v>#REF!</v>
      </c>
      <c r="AA301" s="1" t="e">
        <f>AA103-#REF!</f>
        <v>#REF!</v>
      </c>
      <c r="AB301" s="1" t="e">
        <f>AB103-#REF!</f>
        <v>#REF!</v>
      </c>
      <c r="AC301" s="1" t="e">
        <f>AC103-#REF!</f>
        <v>#REF!</v>
      </c>
      <c r="AD301" s="1" t="e">
        <f>AD103-#REF!</f>
        <v>#REF!</v>
      </c>
      <c r="AE301" s="1" t="e">
        <f>AE103-#REF!</f>
        <v>#REF!</v>
      </c>
      <c r="AF301" s="1" t="e">
        <f>AF103-#REF!</f>
        <v>#REF!</v>
      </c>
      <c r="AG301" s="1" t="e">
        <f>AG103-#REF!</f>
        <v>#REF!</v>
      </c>
      <c r="AH301" s="1" t="e">
        <f>AH103-#REF!</f>
        <v>#REF!</v>
      </c>
      <c r="AI301" s="1" t="e">
        <f>AI103-#REF!</f>
        <v>#REF!</v>
      </c>
      <c r="AJ301" s="1" t="e">
        <f>AJ103-#REF!</f>
        <v>#REF!</v>
      </c>
      <c r="AK301" s="1" t="e">
        <f>AK103-#REF!</f>
        <v>#REF!</v>
      </c>
      <c r="AL301" s="1" t="e">
        <f>AL103-#REF!</f>
        <v>#REF!</v>
      </c>
      <c r="AM301" s="1" t="e">
        <f>AM103-#REF!</f>
        <v>#REF!</v>
      </c>
      <c r="AN301" s="1" t="e">
        <f>AN103-#REF!</f>
        <v>#REF!</v>
      </c>
      <c r="AO301" s="1" t="e">
        <f>AO103-#REF!</f>
        <v>#REF!</v>
      </c>
      <c r="AP301" s="1" t="e">
        <f>AP103-#REF!</f>
        <v>#REF!</v>
      </c>
      <c r="AQ301" s="1" t="e">
        <f>AQ103-#REF!</f>
        <v>#REF!</v>
      </c>
      <c r="AR301" s="1" t="e">
        <f>AR103-#REF!</f>
        <v>#REF!</v>
      </c>
      <c r="AS301" s="1" t="e">
        <f>AS103-#REF!</f>
        <v>#REF!</v>
      </c>
      <c r="AT301" s="1" t="e">
        <f>AT103-#REF!</f>
        <v>#REF!</v>
      </c>
      <c r="AU301" s="1" t="e">
        <f>AU103-#REF!</f>
        <v>#REF!</v>
      </c>
      <c r="AV301" s="1" t="e">
        <f>AV103-#REF!</f>
        <v>#REF!</v>
      </c>
      <c r="AW301" s="1" t="e">
        <f>AW103-#REF!</f>
        <v>#REF!</v>
      </c>
      <c r="AX301" s="1" t="e">
        <f>AX103-#REF!</f>
        <v>#REF!</v>
      </c>
      <c r="AY301" s="1" t="e">
        <f>AY103-#REF!</f>
        <v>#REF!</v>
      </c>
      <c r="AZ301" s="1" t="e">
        <f>AZ103-#REF!</f>
        <v>#REF!</v>
      </c>
      <c r="BA301" s="1" t="e">
        <f>BA103-#REF!</f>
        <v>#REF!</v>
      </c>
      <c r="BB301" s="1" t="e">
        <f>BB103-#REF!</f>
        <v>#REF!</v>
      </c>
      <c r="BC301" s="1" t="e">
        <f>BC103-#REF!</f>
        <v>#REF!</v>
      </c>
      <c r="BD301" s="1" t="e">
        <f>BD103-#REF!</f>
        <v>#REF!</v>
      </c>
      <c r="BE301" s="1" t="e">
        <f>BE103-#REF!</f>
        <v>#REF!</v>
      </c>
      <c r="BF301" s="1" t="e">
        <f>BF103-#REF!</f>
        <v>#REF!</v>
      </c>
      <c r="BG301" s="1" t="e">
        <f>BG103-#REF!</f>
        <v>#REF!</v>
      </c>
      <c r="BH301" s="1" t="e">
        <f>BH103-#REF!</f>
        <v>#REF!</v>
      </c>
      <c r="BI301" s="1" t="e">
        <f>BI103-#REF!</f>
        <v>#REF!</v>
      </c>
      <c r="BJ301" s="1" t="e">
        <f>BJ103-#REF!</f>
        <v>#REF!</v>
      </c>
      <c r="BK301" s="1" t="e">
        <f>BK103-#REF!</f>
        <v>#REF!</v>
      </c>
      <c r="BL301" s="1" t="e">
        <f>BL103-#REF!</f>
        <v>#REF!</v>
      </c>
      <c r="BM301" s="1" t="e">
        <f>BM103-#REF!</f>
        <v>#REF!</v>
      </c>
      <c r="BN301" s="1" t="e">
        <f>BN103-#REF!</f>
        <v>#REF!</v>
      </c>
      <c r="BO301" s="1" t="e">
        <f>BO103-#REF!</f>
        <v>#REF!</v>
      </c>
      <c r="BP301" s="1" t="e">
        <f>BP103-#REF!</f>
        <v>#REF!</v>
      </c>
      <c r="BQ301" s="1" t="e">
        <f>BQ103-#REF!</f>
        <v>#REF!</v>
      </c>
      <c r="BR301" s="1" t="e">
        <f>BR103-#REF!</f>
        <v>#REF!</v>
      </c>
      <c r="BS301" s="1" t="e">
        <f>BS103-#REF!</f>
        <v>#REF!</v>
      </c>
      <c r="BT301" s="1" t="e">
        <f>BT103-#REF!</f>
        <v>#REF!</v>
      </c>
      <c r="BU301" s="1" t="e">
        <f>BU103-#REF!</f>
        <v>#REF!</v>
      </c>
      <c r="BV301" s="1" t="e">
        <f>BV103-#REF!</f>
        <v>#REF!</v>
      </c>
    </row>
    <row r="302" spans="12:74" hidden="1" x14ac:dyDescent="0.35">
      <c r="L302" s="1" t="e">
        <f>L104-#REF!</f>
        <v>#REF!</v>
      </c>
      <c r="M302" s="1" t="e">
        <f>M104-#REF!</f>
        <v>#REF!</v>
      </c>
      <c r="N302" s="1" t="e">
        <f>N104-#REF!</f>
        <v>#REF!</v>
      </c>
      <c r="O302" s="1" t="e">
        <f>O104-#REF!</f>
        <v>#REF!</v>
      </c>
      <c r="P302" s="1" t="e">
        <f>P104-#REF!</f>
        <v>#REF!</v>
      </c>
      <c r="Q302" s="1" t="e">
        <f>Q104-#REF!</f>
        <v>#REF!</v>
      </c>
      <c r="R302" s="1" t="e">
        <f>R104-#REF!</f>
        <v>#REF!</v>
      </c>
      <c r="S302" s="1" t="e">
        <f>S104-#REF!</f>
        <v>#REF!</v>
      </c>
      <c r="T302" s="1" t="e">
        <f>T104-#REF!</f>
        <v>#REF!</v>
      </c>
      <c r="U302" s="1" t="e">
        <f>U104-#REF!</f>
        <v>#REF!</v>
      </c>
      <c r="V302" s="1" t="e">
        <f>V104-#REF!</f>
        <v>#REF!</v>
      </c>
      <c r="W302" s="1" t="e">
        <f>W104-#REF!</f>
        <v>#REF!</v>
      </c>
      <c r="X302" s="1" t="e">
        <f>X104-#REF!</f>
        <v>#REF!</v>
      </c>
      <c r="Y302" s="1" t="e">
        <f>Y104-#REF!</f>
        <v>#REF!</v>
      </c>
      <c r="Z302" s="1" t="e">
        <f>Z104-#REF!</f>
        <v>#REF!</v>
      </c>
      <c r="AA302" s="1" t="e">
        <f>AA104-#REF!</f>
        <v>#REF!</v>
      </c>
      <c r="AB302" s="1" t="e">
        <f>AB104-#REF!</f>
        <v>#REF!</v>
      </c>
      <c r="AC302" s="1" t="e">
        <f>AC104-#REF!</f>
        <v>#REF!</v>
      </c>
      <c r="AD302" s="1" t="e">
        <f>AD104-#REF!</f>
        <v>#REF!</v>
      </c>
      <c r="AE302" s="1" t="e">
        <f>AE104-#REF!</f>
        <v>#REF!</v>
      </c>
      <c r="AF302" s="1" t="e">
        <f>AF104-#REF!</f>
        <v>#REF!</v>
      </c>
      <c r="AG302" s="1" t="e">
        <f>AG104-#REF!</f>
        <v>#REF!</v>
      </c>
      <c r="AH302" s="1" t="e">
        <f>AH104-#REF!</f>
        <v>#REF!</v>
      </c>
      <c r="AI302" s="1" t="e">
        <f>AI104-#REF!</f>
        <v>#REF!</v>
      </c>
      <c r="AJ302" s="1" t="e">
        <f>AJ104-#REF!</f>
        <v>#REF!</v>
      </c>
      <c r="AK302" s="1" t="e">
        <f>AK104-#REF!</f>
        <v>#REF!</v>
      </c>
      <c r="AL302" s="1" t="e">
        <f>AL104-#REF!</f>
        <v>#REF!</v>
      </c>
      <c r="AM302" s="1" t="e">
        <f>AM104-#REF!</f>
        <v>#REF!</v>
      </c>
      <c r="AN302" s="1" t="e">
        <f>AN104-#REF!</f>
        <v>#REF!</v>
      </c>
      <c r="AO302" s="1" t="e">
        <f>AO104-#REF!</f>
        <v>#REF!</v>
      </c>
      <c r="AP302" s="1" t="e">
        <f>AP104-#REF!</f>
        <v>#REF!</v>
      </c>
      <c r="AQ302" s="1" t="e">
        <f>AQ104-#REF!</f>
        <v>#REF!</v>
      </c>
      <c r="AR302" s="1" t="e">
        <f>AR104-#REF!</f>
        <v>#REF!</v>
      </c>
      <c r="AS302" s="1" t="e">
        <f>AS104-#REF!</f>
        <v>#REF!</v>
      </c>
      <c r="AT302" s="1" t="e">
        <f>AT104-#REF!</f>
        <v>#REF!</v>
      </c>
      <c r="AU302" s="1" t="e">
        <f>AU104-#REF!</f>
        <v>#REF!</v>
      </c>
      <c r="AV302" s="1" t="e">
        <f>AV104-#REF!</f>
        <v>#REF!</v>
      </c>
      <c r="AW302" s="1" t="e">
        <f>AW104-#REF!</f>
        <v>#REF!</v>
      </c>
      <c r="AX302" s="1" t="e">
        <f>AX104-#REF!</f>
        <v>#REF!</v>
      </c>
      <c r="AY302" s="1" t="e">
        <f>AY104-#REF!</f>
        <v>#REF!</v>
      </c>
      <c r="AZ302" s="1" t="e">
        <f>AZ104-#REF!</f>
        <v>#REF!</v>
      </c>
      <c r="BA302" s="1" t="e">
        <f>BA104-#REF!</f>
        <v>#REF!</v>
      </c>
      <c r="BB302" s="1" t="e">
        <f>BB104-#REF!</f>
        <v>#REF!</v>
      </c>
      <c r="BC302" s="1" t="e">
        <f>BC104-#REF!</f>
        <v>#REF!</v>
      </c>
      <c r="BD302" s="1" t="e">
        <f>BD104-#REF!</f>
        <v>#REF!</v>
      </c>
      <c r="BE302" s="1" t="e">
        <f>BE104-#REF!</f>
        <v>#REF!</v>
      </c>
      <c r="BF302" s="1" t="e">
        <f>BF104-#REF!</f>
        <v>#REF!</v>
      </c>
      <c r="BG302" s="1" t="e">
        <f>BG104-#REF!</f>
        <v>#REF!</v>
      </c>
      <c r="BH302" s="1" t="e">
        <f>BH104-#REF!</f>
        <v>#REF!</v>
      </c>
      <c r="BI302" s="1" t="e">
        <f>BI104-#REF!</f>
        <v>#REF!</v>
      </c>
      <c r="BJ302" s="1" t="e">
        <f>BJ104-#REF!</f>
        <v>#REF!</v>
      </c>
      <c r="BK302" s="1" t="e">
        <f>BK104-#REF!</f>
        <v>#REF!</v>
      </c>
      <c r="BL302" s="1" t="e">
        <f>BL104-#REF!</f>
        <v>#REF!</v>
      </c>
      <c r="BM302" s="1" t="e">
        <f>BM104-#REF!</f>
        <v>#REF!</v>
      </c>
      <c r="BN302" s="1" t="e">
        <f>BN104-#REF!</f>
        <v>#REF!</v>
      </c>
      <c r="BO302" s="1" t="e">
        <f>BO104-#REF!</f>
        <v>#REF!</v>
      </c>
      <c r="BP302" s="1" t="e">
        <f>BP104-#REF!</f>
        <v>#REF!</v>
      </c>
      <c r="BQ302" s="1" t="e">
        <f>BQ104-#REF!</f>
        <v>#REF!</v>
      </c>
      <c r="BR302" s="1" t="e">
        <f>BR104-#REF!</f>
        <v>#REF!</v>
      </c>
      <c r="BS302" s="1" t="e">
        <f>BS104-#REF!</f>
        <v>#REF!</v>
      </c>
      <c r="BT302" s="1" t="e">
        <f>BT104-#REF!</f>
        <v>#REF!</v>
      </c>
      <c r="BU302" s="1" t="e">
        <f>BU104-#REF!</f>
        <v>#REF!</v>
      </c>
      <c r="BV302" s="1" t="e">
        <f>BV104-#REF!</f>
        <v>#REF!</v>
      </c>
    </row>
    <row r="303" spans="12:74" hidden="1" x14ac:dyDescent="0.35">
      <c r="L303" s="1" t="e">
        <f>L105-#REF!</f>
        <v>#REF!</v>
      </c>
      <c r="M303" s="1" t="e">
        <f>M105-#REF!</f>
        <v>#REF!</v>
      </c>
      <c r="N303" s="1" t="e">
        <f>N105-#REF!</f>
        <v>#REF!</v>
      </c>
      <c r="O303" s="1" t="e">
        <f>O105-#REF!</f>
        <v>#REF!</v>
      </c>
      <c r="P303" s="1" t="e">
        <f>P105-#REF!</f>
        <v>#REF!</v>
      </c>
      <c r="Q303" s="1" t="e">
        <f>Q105-#REF!</f>
        <v>#REF!</v>
      </c>
      <c r="R303" s="1" t="e">
        <f>R105-#REF!</f>
        <v>#REF!</v>
      </c>
      <c r="S303" s="1" t="e">
        <f>S105-#REF!</f>
        <v>#REF!</v>
      </c>
      <c r="T303" s="1" t="e">
        <f>T105-#REF!</f>
        <v>#REF!</v>
      </c>
      <c r="U303" s="1" t="e">
        <f>U105-#REF!</f>
        <v>#REF!</v>
      </c>
      <c r="V303" s="1" t="e">
        <f>V105-#REF!</f>
        <v>#REF!</v>
      </c>
      <c r="W303" s="1" t="e">
        <f>W105-#REF!</f>
        <v>#REF!</v>
      </c>
      <c r="X303" s="1" t="e">
        <f>X105-#REF!</f>
        <v>#REF!</v>
      </c>
      <c r="Y303" s="1" t="e">
        <f>Y105-#REF!</f>
        <v>#REF!</v>
      </c>
      <c r="Z303" s="1" t="e">
        <f>Z105-#REF!</f>
        <v>#REF!</v>
      </c>
      <c r="AA303" s="1" t="e">
        <f>AA105-#REF!</f>
        <v>#REF!</v>
      </c>
      <c r="AB303" s="1" t="e">
        <f>AB105-#REF!</f>
        <v>#REF!</v>
      </c>
      <c r="AC303" s="1" t="e">
        <f>AC105-#REF!</f>
        <v>#REF!</v>
      </c>
      <c r="AD303" s="1" t="e">
        <f>AD105-#REF!</f>
        <v>#REF!</v>
      </c>
      <c r="AE303" s="1" t="e">
        <f>AE105-#REF!</f>
        <v>#REF!</v>
      </c>
      <c r="AF303" s="1" t="e">
        <f>AF105-#REF!</f>
        <v>#REF!</v>
      </c>
      <c r="AG303" s="1" t="e">
        <f>AG105-#REF!</f>
        <v>#REF!</v>
      </c>
      <c r="AH303" s="1" t="e">
        <f>AH105-#REF!</f>
        <v>#REF!</v>
      </c>
      <c r="AI303" s="1" t="e">
        <f>AI105-#REF!</f>
        <v>#REF!</v>
      </c>
      <c r="AJ303" s="1" t="e">
        <f>AJ105-#REF!</f>
        <v>#REF!</v>
      </c>
      <c r="AK303" s="1" t="e">
        <f>AK105-#REF!</f>
        <v>#REF!</v>
      </c>
      <c r="AL303" s="1" t="e">
        <f>AL105-#REF!</f>
        <v>#REF!</v>
      </c>
      <c r="AM303" s="1" t="e">
        <f>AM105-#REF!</f>
        <v>#REF!</v>
      </c>
      <c r="AN303" s="1" t="e">
        <f>AN105-#REF!</f>
        <v>#REF!</v>
      </c>
      <c r="AO303" s="1" t="e">
        <f>AO105-#REF!</f>
        <v>#REF!</v>
      </c>
      <c r="AP303" s="1" t="e">
        <f>AP105-#REF!</f>
        <v>#REF!</v>
      </c>
      <c r="AQ303" s="1" t="e">
        <f>AQ105-#REF!</f>
        <v>#REF!</v>
      </c>
      <c r="AR303" s="1" t="e">
        <f>AR105-#REF!</f>
        <v>#REF!</v>
      </c>
      <c r="AS303" s="1" t="e">
        <f>AS105-#REF!</f>
        <v>#REF!</v>
      </c>
      <c r="AT303" s="1" t="e">
        <f>AT105-#REF!</f>
        <v>#REF!</v>
      </c>
      <c r="AU303" s="1" t="e">
        <f>AU105-#REF!</f>
        <v>#REF!</v>
      </c>
      <c r="AV303" s="1" t="e">
        <f>AV105-#REF!</f>
        <v>#REF!</v>
      </c>
      <c r="AW303" s="1" t="e">
        <f>AW105-#REF!</f>
        <v>#REF!</v>
      </c>
      <c r="AX303" s="1" t="e">
        <f>AX105-#REF!</f>
        <v>#REF!</v>
      </c>
      <c r="AY303" s="1" t="e">
        <f>AY105-#REF!</f>
        <v>#REF!</v>
      </c>
      <c r="AZ303" s="1" t="e">
        <f>AZ105-#REF!</f>
        <v>#REF!</v>
      </c>
      <c r="BA303" s="1" t="e">
        <f>BA105-#REF!</f>
        <v>#REF!</v>
      </c>
      <c r="BB303" s="1" t="e">
        <f>BB105-#REF!</f>
        <v>#REF!</v>
      </c>
      <c r="BC303" s="1" t="e">
        <f>BC105-#REF!</f>
        <v>#REF!</v>
      </c>
      <c r="BD303" s="1" t="e">
        <f>BD105-#REF!</f>
        <v>#REF!</v>
      </c>
      <c r="BE303" s="1" t="e">
        <f>BE105-#REF!</f>
        <v>#REF!</v>
      </c>
      <c r="BF303" s="1" t="e">
        <f>BF105-#REF!</f>
        <v>#REF!</v>
      </c>
      <c r="BG303" s="1" t="e">
        <f>BG105-#REF!</f>
        <v>#REF!</v>
      </c>
      <c r="BH303" s="1" t="e">
        <f>BH105-#REF!</f>
        <v>#REF!</v>
      </c>
      <c r="BI303" s="1" t="e">
        <f>BI105-#REF!</f>
        <v>#REF!</v>
      </c>
      <c r="BJ303" s="1" t="e">
        <f>BJ105-#REF!</f>
        <v>#REF!</v>
      </c>
      <c r="BK303" s="1" t="e">
        <f>BK105-#REF!</f>
        <v>#REF!</v>
      </c>
      <c r="BL303" s="1" t="e">
        <f>BL105-#REF!</f>
        <v>#REF!</v>
      </c>
      <c r="BM303" s="1" t="e">
        <f>BM105-#REF!</f>
        <v>#REF!</v>
      </c>
      <c r="BN303" s="1" t="e">
        <f>BN105-#REF!</f>
        <v>#REF!</v>
      </c>
      <c r="BO303" s="1" t="e">
        <f>BO105-#REF!</f>
        <v>#REF!</v>
      </c>
      <c r="BP303" s="1" t="e">
        <f>BP105-#REF!</f>
        <v>#REF!</v>
      </c>
      <c r="BQ303" s="1" t="e">
        <f>BQ105-#REF!</f>
        <v>#REF!</v>
      </c>
      <c r="BR303" s="1" t="e">
        <f>BR105-#REF!</f>
        <v>#REF!</v>
      </c>
      <c r="BS303" s="1" t="e">
        <f>BS105-#REF!</f>
        <v>#REF!</v>
      </c>
      <c r="BT303" s="1" t="e">
        <f>BT105-#REF!</f>
        <v>#REF!</v>
      </c>
      <c r="BU303" s="1" t="e">
        <f>BU105-#REF!</f>
        <v>#REF!</v>
      </c>
      <c r="BV303" s="1" t="e">
        <f>BV105-#REF!</f>
        <v>#REF!</v>
      </c>
    </row>
    <row r="304" spans="12:74" hidden="1" x14ac:dyDescent="0.35">
      <c r="L304" s="1" t="e">
        <f>L106-#REF!</f>
        <v>#REF!</v>
      </c>
      <c r="M304" s="1" t="e">
        <f>M106-#REF!</f>
        <v>#REF!</v>
      </c>
      <c r="N304" s="1" t="e">
        <f>N106-#REF!</f>
        <v>#REF!</v>
      </c>
      <c r="O304" s="1" t="e">
        <f>O106-#REF!</f>
        <v>#REF!</v>
      </c>
      <c r="P304" s="1" t="e">
        <f>P106-#REF!</f>
        <v>#REF!</v>
      </c>
      <c r="Q304" s="1" t="e">
        <f>Q106-#REF!</f>
        <v>#REF!</v>
      </c>
      <c r="R304" s="1" t="e">
        <f>R106-#REF!</f>
        <v>#REF!</v>
      </c>
      <c r="S304" s="1" t="e">
        <f>S106-#REF!</f>
        <v>#REF!</v>
      </c>
      <c r="T304" s="1" t="e">
        <f>T106-#REF!</f>
        <v>#REF!</v>
      </c>
      <c r="U304" s="1" t="e">
        <f>U106-#REF!</f>
        <v>#REF!</v>
      </c>
      <c r="V304" s="1" t="e">
        <f>V106-#REF!</f>
        <v>#REF!</v>
      </c>
      <c r="W304" s="1" t="e">
        <f>W106-#REF!</f>
        <v>#REF!</v>
      </c>
      <c r="X304" s="1" t="e">
        <f>X106-#REF!</f>
        <v>#REF!</v>
      </c>
      <c r="Y304" s="1" t="e">
        <f>Y106-#REF!</f>
        <v>#REF!</v>
      </c>
      <c r="Z304" s="1" t="e">
        <f>Z106-#REF!</f>
        <v>#REF!</v>
      </c>
      <c r="AA304" s="1" t="e">
        <f>AA106-#REF!</f>
        <v>#REF!</v>
      </c>
      <c r="AB304" s="1" t="e">
        <f>AB106-#REF!</f>
        <v>#REF!</v>
      </c>
      <c r="AC304" s="1" t="e">
        <f>AC106-#REF!</f>
        <v>#REF!</v>
      </c>
      <c r="AD304" s="1" t="e">
        <f>AD106-#REF!</f>
        <v>#REF!</v>
      </c>
      <c r="AE304" s="1" t="e">
        <f>AE106-#REF!</f>
        <v>#REF!</v>
      </c>
      <c r="AF304" s="1" t="e">
        <f>AF106-#REF!</f>
        <v>#REF!</v>
      </c>
      <c r="AG304" s="1" t="e">
        <f>AG106-#REF!</f>
        <v>#REF!</v>
      </c>
      <c r="AH304" s="1" t="e">
        <f>AH106-#REF!</f>
        <v>#REF!</v>
      </c>
      <c r="AI304" s="1" t="e">
        <f>AI106-#REF!</f>
        <v>#REF!</v>
      </c>
      <c r="AJ304" s="1" t="e">
        <f>AJ106-#REF!</f>
        <v>#REF!</v>
      </c>
      <c r="AK304" s="1" t="e">
        <f>AK106-#REF!</f>
        <v>#REF!</v>
      </c>
      <c r="AL304" s="1" t="e">
        <f>AL106-#REF!</f>
        <v>#REF!</v>
      </c>
      <c r="AM304" s="1" t="e">
        <f>AM106-#REF!</f>
        <v>#REF!</v>
      </c>
      <c r="AN304" s="1" t="e">
        <f>AN106-#REF!</f>
        <v>#REF!</v>
      </c>
      <c r="AO304" s="1" t="e">
        <f>AO106-#REF!</f>
        <v>#REF!</v>
      </c>
      <c r="AP304" s="1" t="e">
        <f>AP106-#REF!</f>
        <v>#REF!</v>
      </c>
      <c r="AQ304" s="1" t="e">
        <f>AQ106-#REF!</f>
        <v>#REF!</v>
      </c>
      <c r="AR304" s="1" t="e">
        <f>AR106-#REF!</f>
        <v>#REF!</v>
      </c>
      <c r="AS304" s="1" t="e">
        <f>AS106-#REF!</f>
        <v>#REF!</v>
      </c>
      <c r="AT304" s="1" t="e">
        <f>AT106-#REF!</f>
        <v>#REF!</v>
      </c>
      <c r="AU304" s="1" t="e">
        <f>AU106-#REF!</f>
        <v>#REF!</v>
      </c>
      <c r="AV304" s="1" t="e">
        <f>AV106-#REF!</f>
        <v>#REF!</v>
      </c>
      <c r="AW304" s="1" t="e">
        <f>AW106-#REF!</f>
        <v>#REF!</v>
      </c>
      <c r="AX304" s="1" t="e">
        <f>AX106-#REF!</f>
        <v>#REF!</v>
      </c>
      <c r="AY304" s="1" t="e">
        <f>AY106-#REF!</f>
        <v>#REF!</v>
      </c>
      <c r="AZ304" s="1" t="e">
        <f>AZ106-#REF!</f>
        <v>#REF!</v>
      </c>
      <c r="BA304" s="1" t="e">
        <f>BA106-#REF!</f>
        <v>#REF!</v>
      </c>
      <c r="BB304" s="1" t="e">
        <f>BB106-#REF!</f>
        <v>#REF!</v>
      </c>
      <c r="BC304" s="1" t="e">
        <f>BC106-#REF!</f>
        <v>#REF!</v>
      </c>
      <c r="BD304" s="1" t="e">
        <f>BD106-#REF!</f>
        <v>#REF!</v>
      </c>
      <c r="BE304" s="1" t="e">
        <f>BE106-#REF!</f>
        <v>#REF!</v>
      </c>
      <c r="BF304" s="1" t="e">
        <f>BF106-#REF!</f>
        <v>#REF!</v>
      </c>
      <c r="BG304" s="1" t="e">
        <f>BG106-#REF!</f>
        <v>#REF!</v>
      </c>
      <c r="BH304" s="1" t="e">
        <f>BH106-#REF!</f>
        <v>#REF!</v>
      </c>
      <c r="BI304" s="1" t="e">
        <f>BI106-#REF!</f>
        <v>#REF!</v>
      </c>
      <c r="BJ304" s="1" t="e">
        <f>BJ106-#REF!</f>
        <v>#REF!</v>
      </c>
      <c r="BK304" s="1" t="e">
        <f>BK106-#REF!</f>
        <v>#REF!</v>
      </c>
      <c r="BL304" s="1" t="e">
        <f>BL106-#REF!</f>
        <v>#REF!</v>
      </c>
      <c r="BM304" s="1" t="e">
        <f>BM106-#REF!</f>
        <v>#REF!</v>
      </c>
      <c r="BN304" s="1" t="e">
        <f>BN106-#REF!</f>
        <v>#REF!</v>
      </c>
      <c r="BO304" s="1" t="e">
        <f>BO106-#REF!</f>
        <v>#REF!</v>
      </c>
      <c r="BP304" s="1" t="e">
        <f>BP106-#REF!</f>
        <v>#REF!</v>
      </c>
      <c r="BQ304" s="1" t="e">
        <f>BQ106-#REF!</f>
        <v>#REF!</v>
      </c>
      <c r="BR304" s="1" t="e">
        <f>BR106-#REF!</f>
        <v>#REF!</v>
      </c>
      <c r="BS304" s="1" t="e">
        <f>BS106-#REF!</f>
        <v>#REF!</v>
      </c>
      <c r="BT304" s="1" t="e">
        <f>BT106-#REF!</f>
        <v>#REF!</v>
      </c>
      <c r="BU304" s="1" t="e">
        <f>BU106-#REF!</f>
        <v>#REF!</v>
      </c>
      <c r="BV304" s="1" t="e">
        <f>BV106-#REF!</f>
        <v>#REF!</v>
      </c>
    </row>
    <row r="305" spans="12:74" hidden="1" x14ac:dyDescent="0.35">
      <c r="L305" s="1" t="e">
        <f>L107-#REF!</f>
        <v>#REF!</v>
      </c>
      <c r="M305" s="1" t="e">
        <f>M107-#REF!</f>
        <v>#REF!</v>
      </c>
      <c r="N305" s="1" t="e">
        <f>N107-#REF!</f>
        <v>#REF!</v>
      </c>
      <c r="O305" s="1" t="e">
        <f>O107-#REF!</f>
        <v>#REF!</v>
      </c>
      <c r="P305" s="1" t="e">
        <f>P107-#REF!</f>
        <v>#REF!</v>
      </c>
      <c r="Q305" s="1" t="e">
        <f>Q107-#REF!</f>
        <v>#REF!</v>
      </c>
      <c r="R305" s="1" t="e">
        <f>R107-#REF!</f>
        <v>#REF!</v>
      </c>
      <c r="S305" s="1" t="e">
        <f>S107-#REF!</f>
        <v>#REF!</v>
      </c>
      <c r="T305" s="1" t="e">
        <f>T107-#REF!</f>
        <v>#REF!</v>
      </c>
      <c r="U305" s="1" t="e">
        <f>U107-#REF!</f>
        <v>#REF!</v>
      </c>
      <c r="V305" s="1" t="e">
        <f>V107-#REF!</f>
        <v>#REF!</v>
      </c>
      <c r="W305" s="1" t="e">
        <f>W107-#REF!</f>
        <v>#REF!</v>
      </c>
      <c r="X305" s="1" t="e">
        <f>X107-#REF!</f>
        <v>#REF!</v>
      </c>
      <c r="Y305" s="1" t="e">
        <f>Y107-#REF!</f>
        <v>#REF!</v>
      </c>
      <c r="Z305" s="1" t="e">
        <f>Z107-#REF!</f>
        <v>#REF!</v>
      </c>
      <c r="AA305" s="1" t="e">
        <f>AA107-#REF!</f>
        <v>#REF!</v>
      </c>
      <c r="AB305" s="1" t="e">
        <f>AB107-#REF!</f>
        <v>#REF!</v>
      </c>
      <c r="AC305" s="1" t="e">
        <f>AC107-#REF!</f>
        <v>#REF!</v>
      </c>
      <c r="AD305" s="1" t="e">
        <f>AD107-#REF!</f>
        <v>#REF!</v>
      </c>
      <c r="AE305" s="1" t="e">
        <f>AE107-#REF!</f>
        <v>#REF!</v>
      </c>
      <c r="AF305" s="1" t="e">
        <f>AF107-#REF!</f>
        <v>#REF!</v>
      </c>
      <c r="AG305" s="1" t="e">
        <f>AG107-#REF!</f>
        <v>#REF!</v>
      </c>
      <c r="AH305" s="1" t="e">
        <f>AH107-#REF!</f>
        <v>#REF!</v>
      </c>
      <c r="AI305" s="1" t="e">
        <f>AI107-#REF!</f>
        <v>#REF!</v>
      </c>
      <c r="AJ305" s="1" t="e">
        <f>AJ107-#REF!</f>
        <v>#REF!</v>
      </c>
      <c r="AK305" s="1" t="e">
        <f>AK107-#REF!</f>
        <v>#REF!</v>
      </c>
      <c r="AL305" s="1" t="e">
        <f>AL107-#REF!</f>
        <v>#REF!</v>
      </c>
      <c r="AM305" s="1" t="e">
        <f>AM107-#REF!</f>
        <v>#REF!</v>
      </c>
      <c r="AN305" s="1" t="e">
        <f>AN107-#REF!</f>
        <v>#REF!</v>
      </c>
      <c r="AO305" s="1" t="e">
        <f>AO107-#REF!</f>
        <v>#REF!</v>
      </c>
      <c r="AP305" s="1" t="e">
        <f>AP107-#REF!</f>
        <v>#REF!</v>
      </c>
      <c r="AQ305" s="1" t="e">
        <f>AQ107-#REF!</f>
        <v>#REF!</v>
      </c>
      <c r="AR305" s="1" t="e">
        <f>AR107-#REF!</f>
        <v>#REF!</v>
      </c>
      <c r="AS305" s="1" t="e">
        <f>AS107-#REF!</f>
        <v>#REF!</v>
      </c>
      <c r="AT305" s="1" t="e">
        <f>AT107-#REF!</f>
        <v>#REF!</v>
      </c>
      <c r="AU305" s="1" t="e">
        <f>AU107-#REF!</f>
        <v>#REF!</v>
      </c>
      <c r="AV305" s="1" t="e">
        <f>AV107-#REF!</f>
        <v>#REF!</v>
      </c>
      <c r="AW305" s="1" t="e">
        <f>AW107-#REF!</f>
        <v>#REF!</v>
      </c>
      <c r="AX305" s="1" t="e">
        <f>AX107-#REF!</f>
        <v>#REF!</v>
      </c>
      <c r="AY305" s="1" t="e">
        <f>AY107-#REF!</f>
        <v>#REF!</v>
      </c>
      <c r="AZ305" s="1" t="e">
        <f>AZ107-#REF!</f>
        <v>#REF!</v>
      </c>
      <c r="BA305" s="1" t="e">
        <f>BA107-#REF!</f>
        <v>#REF!</v>
      </c>
      <c r="BB305" s="1" t="e">
        <f>BB107-#REF!</f>
        <v>#REF!</v>
      </c>
      <c r="BC305" s="1" t="e">
        <f>BC107-#REF!</f>
        <v>#REF!</v>
      </c>
      <c r="BD305" s="1" t="e">
        <f>BD107-#REF!</f>
        <v>#REF!</v>
      </c>
      <c r="BE305" s="1" t="e">
        <f>BE107-#REF!</f>
        <v>#REF!</v>
      </c>
      <c r="BF305" s="1" t="e">
        <f>BF107-#REF!</f>
        <v>#REF!</v>
      </c>
      <c r="BG305" s="1" t="e">
        <f>BG107-#REF!</f>
        <v>#REF!</v>
      </c>
      <c r="BH305" s="1" t="e">
        <f>BH107-#REF!</f>
        <v>#REF!</v>
      </c>
      <c r="BI305" s="1" t="e">
        <f>BI107-#REF!</f>
        <v>#REF!</v>
      </c>
      <c r="BJ305" s="1" t="e">
        <f>BJ107-#REF!</f>
        <v>#REF!</v>
      </c>
      <c r="BK305" s="1" t="e">
        <f>BK107-#REF!</f>
        <v>#REF!</v>
      </c>
      <c r="BL305" s="1" t="e">
        <f>BL107-#REF!</f>
        <v>#REF!</v>
      </c>
      <c r="BM305" s="1" t="e">
        <f>BM107-#REF!</f>
        <v>#REF!</v>
      </c>
      <c r="BN305" s="1" t="e">
        <f>BN107-#REF!</f>
        <v>#REF!</v>
      </c>
      <c r="BO305" s="1" t="e">
        <f>BO107-#REF!</f>
        <v>#REF!</v>
      </c>
      <c r="BP305" s="1" t="e">
        <f>BP107-#REF!</f>
        <v>#REF!</v>
      </c>
      <c r="BQ305" s="1" t="e">
        <f>BQ107-#REF!</f>
        <v>#REF!</v>
      </c>
      <c r="BR305" s="1" t="e">
        <f>BR107-#REF!</f>
        <v>#REF!</v>
      </c>
      <c r="BS305" s="1" t="e">
        <f>BS107-#REF!</f>
        <v>#REF!</v>
      </c>
      <c r="BT305" s="1" t="e">
        <f>BT107-#REF!</f>
        <v>#REF!</v>
      </c>
      <c r="BU305" s="1" t="e">
        <f>BU107-#REF!</f>
        <v>#REF!</v>
      </c>
      <c r="BV305" s="1" t="e">
        <f>BV107-#REF!</f>
        <v>#REF!</v>
      </c>
    </row>
    <row r="306" spans="12:74" hidden="1" x14ac:dyDescent="0.35">
      <c r="L306" s="1" t="e">
        <f>L108-#REF!</f>
        <v>#REF!</v>
      </c>
      <c r="M306" s="1" t="e">
        <f>M108-#REF!</f>
        <v>#REF!</v>
      </c>
      <c r="N306" s="1" t="e">
        <f>N108-#REF!</f>
        <v>#REF!</v>
      </c>
      <c r="O306" s="1" t="e">
        <f>O108-#REF!</f>
        <v>#REF!</v>
      </c>
      <c r="P306" s="1" t="e">
        <f>P108-#REF!</f>
        <v>#REF!</v>
      </c>
      <c r="Q306" s="1" t="e">
        <f>Q108-#REF!</f>
        <v>#REF!</v>
      </c>
      <c r="R306" s="1" t="e">
        <f>R108-#REF!</f>
        <v>#REF!</v>
      </c>
      <c r="S306" s="1" t="e">
        <f>S108-#REF!</f>
        <v>#REF!</v>
      </c>
      <c r="T306" s="1" t="e">
        <f>T108-#REF!</f>
        <v>#REF!</v>
      </c>
      <c r="U306" s="1" t="e">
        <f>U108-#REF!</f>
        <v>#REF!</v>
      </c>
      <c r="V306" s="1" t="e">
        <f>V108-#REF!</f>
        <v>#REF!</v>
      </c>
      <c r="W306" s="1" t="e">
        <f>W108-#REF!</f>
        <v>#REF!</v>
      </c>
      <c r="X306" s="1" t="e">
        <f>X108-#REF!</f>
        <v>#REF!</v>
      </c>
      <c r="Y306" s="1" t="e">
        <f>Y108-#REF!</f>
        <v>#REF!</v>
      </c>
      <c r="Z306" s="1" t="e">
        <f>Z108-#REF!</f>
        <v>#REF!</v>
      </c>
      <c r="AA306" s="1" t="e">
        <f>AA108-#REF!</f>
        <v>#REF!</v>
      </c>
      <c r="AB306" s="1" t="e">
        <f>AB108-#REF!</f>
        <v>#REF!</v>
      </c>
      <c r="AC306" s="1" t="e">
        <f>AC108-#REF!</f>
        <v>#REF!</v>
      </c>
      <c r="AD306" s="1" t="e">
        <f>AD108-#REF!</f>
        <v>#REF!</v>
      </c>
      <c r="AE306" s="1" t="e">
        <f>AE108-#REF!</f>
        <v>#REF!</v>
      </c>
      <c r="AF306" s="1" t="e">
        <f>AF108-#REF!</f>
        <v>#REF!</v>
      </c>
      <c r="AG306" s="1" t="e">
        <f>AG108-#REF!</f>
        <v>#REF!</v>
      </c>
      <c r="AH306" s="1" t="e">
        <f>AH108-#REF!</f>
        <v>#REF!</v>
      </c>
      <c r="AI306" s="1" t="e">
        <f>AI108-#REF!</f>
        <v>#REF!</v>
      </c>
      <c r="AJ306" s="1" t="e">
        <f>AJ108-#REF!</f>
        <v>#REF!</v>
      </c>
      <c r="AK306" s="1" t="e">
        <f>AK108-#REF!</f>
        <v>#REF!</v>
      </c>
      <c r="AL306" s="1" t="e">
        <f>AL108-#REF!</f>
        <v>#REF!</v>
      </c>
      <c r="AM306" s="1" t="e">
        <f>AM108-#REF!</f>
        <v>#REF!</v>
      </c>
      <c r="AN306" s="1" t="e">
        <f>AN108-#REF!</f>
        <v>#REF!</v>
      </c>
      <c r="AO306" s="1" t="e">
        <f>AO108-#REF!</f>
        <v>#REF!</v>
      </c>
      <c r="AP306" s="1" t="e">
        <f>AP108-#REF!</f>
        <v>#REF!</v>
      </c>
      <c r="AQ306" s="1" t="e">
        <f>AQ108-#REF!</f>
        <v>#REF!</v>
      </c>
      <c r="AR306" s="1" t="e">
        <f>AR108-#REF!</f>
        <v>#REF!</v>
      </c>
      <c r="AS306" s="1" t="e">
        <f>AS108-#REF!</f>
        <v>#REF!</v>
      </c>
      <c r="AT306" s="1" t="e">
        <f>AT108-#REF!</f>
        <v>#REF!</v>
      </c>
      <c r="AU306" s="1" t="e">
        <f>AU108-#REF!</f>
        <v>#REF!</v>
      </c>
      <c r="AV306" s="1" t="e">
        <f>AV108-#REF!</f>
        <v>#REF!</v>
      </c>
      <c r="AW306" s="1" t="e">
        <f>AW108-#REF!</f>
        <v>#REF!</v>
      </c>
      <c r="AX306" s="1" t="e">
        <f>AX108-#REF!</f>
        <v>#REF!</v>
      </c>
      <c r="AY306" s="1" t="e">
        <f>AY108-#REF!</f>
        <v>#REF!</v>
      </c>
      <c r="AZ306" s="1" t="e">
        <f>AZ108-#REF!</f>
        <v>#REF!</v>
      </c>
      <c r="BA306" s="1" t="e">
        <f>BA108-#REF!</f>
        <v>#REF!</v>
      </c>
      <c r="BB306" s="1" t="e">
        <f>BB108-#REF!</f>
        <v>#REF!</v>
      </c>
      <c r="BC306" s="1" t="e">
        <f>BC108-#REF!</f>
        <v>#REF!</v>
      </c>
      <c r="BD306" s="1" t="e">
        <f>BD108-#REF!</f>
        <v>#REF!</v>
      </c>
      <c r="BE306" s="1" t="e">
        <f>BE108-#REF!</f>
        <v>#REF!</v>
      </c>
      <c r="BF306" s="1" t="e">
        <f>BF108-#REF!</f>
        <v>#REF!</v>
      </c>
      <c r="BG306" s="1" t="e">
        <f>BG108-#REF!</f>
        <v>#REF!</v>
      </c>
      <c r="BH306" s="1" t="e">
        <f>BH108-#REF!</f>
        <v>#REF!</v>
      </c>
      <c r="BI306" s="1" t="e">
        <f>BI108-#REF!</f>
        <v>#REF!</v>
      </c>
      <c r="BJ306" s="1" t="e">
        <f>BJ108-#REF!</f>
        <v>#REF!</v>
      </c>
      <c r="BK306" s="1" t="e">
        <f>BK108-#REF!</f>
        <v>#REF!</v>
      </c>
      <c r="BL306" s="1" t="e">
        <f>BL108-#REF!</f>
        <v>#REF!</v>
      </c>
      <c r="BM306" s="1" t="e">
        <f>BM108-#REF!</f>
        <v>#REF!</v>
      </c>
      <c r="BN306" s="1" t="e">
        <f>BN108-#REF!</f>
        <v>#REF!</v>
      </c>
      <c r="BO306" s="1" t="e">
        <f>BO108-#REF!</f>
        <v>#REF!</v>
      </c>
      <c r="BP306" s="1" t="e">
        <f>BP108-#REF!</f>
        <v>#REF!</v>
      </c>
      <c r="BQ306" s="1" t="e">
        <f>BQ108-#REF!</f>
        <v>#REF!</v>
      </c>
      <c r="BR306" s="1" t="e">
        <f>BR108-#REF!</f>
        <v>#REF!</v>
      </c>
      <c r="BS306" s="1" t="e">
        <f>BS108-#REF!</f>
        <v>#REF!</v>
      </c>
      <c r="BT306" s="1" t="e">
        <f>BT108-#REF!</f>
        <v>#REF!</v>
      </c>
      <c r="BU306" s="1" t="e">
        <f>BU108-#REF!</f>
        <v>#REF!</v>
      </c>
      <c r="BV306" s="1" t="e">
        <f>BV108-#REF!</f>
        <v>#REF!</v>
      </c>
    </row>
    <row r="307" spans="12:74" hidden="1" x14ac:dyDescent="0.35">
      <c r="L307" s="1" t="e">
        <f>L109-#REF!</f>
        <v>#REF!</v>
      </c>
      <c r="M307" s="1" t="e">
        <f>M109-#REF!</f>
        <v>#REF!</v>
      </c>
      <c r="N307" s="1" t="e">
        <f>N109-#REF!</f>
        <v>#REF!</v>
      </c>
      <c r="O307" s="1" t="e">
        <f>O109-#REF!</f>
        <v>#REF!</v>
      </c>
      <c r="P307" s="1" t="e">
        <f>P109-#REF!</f>
        <v>#REF!</v>
      </c>
      <c r="Q307" s="1" t="e">
        <f>Q109-#REF!</f>
        <v>#REF!</v>
      </c>
      <c r="R307" s="1" t="e">
        <f>R109-#REF!</f>
        <v>#REF!</v>
      </c>
      <c r="S307" s="1" t="e">
        <f>S109-#REF!</f>
        <v>#REF!</v>
      </c>
      <c r="T307" s="1" t="e">
        <f>T109-#REF!</f>
        <v>#REF!</v>
      </c>
      <c r="U307" s="1" t="e">
        <f>U109-#REF!</f>
        <v>#REF!</v>
      </c>
      <c r="V307" s="1" t="e">
        <f>V109-#REF!</f>
        <v>#REF!</v>
      </c>
      <c r="W307" s="1" t="e">
        <f>W109-#REF!</f>
        <v>#REF!</v>
      </c>
      <c r="X307" s="1" t="e">
        <f>X109-#REF!</f>
        <v>#REF!</v>
      </c>
      <c r="Y307" s="1" t="e">
        <f>Y109-#REF!</f>
        <v>#REF!</v>
      </c>
      <c r="Z307" s="1" t="e">
        <f>Z109-#REF!</f>
        <v>#REF!</v>
      </c>
      <c r="AA307" s="1" t="e">
        <f>AA109-#REF!</f>
        <v>#REF!</v>
      </c>
      <c r="AB307" s="1" t="e">
        <f>AB109-#REF!</f>
        <v>#REF!</v>
      </c>
      <c r="AC307" s="1" t="e">
        <f>AC109-#REF!</f>
        <v>#REF!</v>
      </c>
      <c r="AD307" s="1" t="e">
        <f>AD109-#REF!</f>
        <v>#REF!</v>
      </c>
      <c r="AE307" s="1" t="e">
        <f>AE109-#REF!</f>
        <v>#REF!</v>
      </c>
      <c r="AF307" s="1" t="e">
        <f>AF109-#REF!</f>
        <v>#REF!</v>
      </c>
      <c r="AG307" s="1" t="e">
        <f>AG109-#REF!</f>
        <v>#REF!</v>
      </c>
      <c r="AH307" s="1" t="e">
        <f>AH109-#REF!</f>
        <v>#REF!</v>
      </c>
      <c r="AI307" s="1" t="e">
        <f>AI109-#REF!</f>
        <v>#REF!</v>
      </c>
      <c r="AJ307" s="1" t="e">
        <f>AJ109-#REF!</f>
        <v>#REF!</v>
      </c>
      <c r="AK307" s="1" t="e">
        <f>AK109-#REF!</f>
        <v>#REF!</v>
      </c>
      <c r="AL307" s="1" t="e">
        <f>AL109-#REF!</f>
        <v>#REF!</v>
      </c>
      <c r="AM307" s="1" t="e">
        <f>AM109-#REF!</f>
        <v>#REF!</v>
      </c>
      <c r="AN307" s="1" t="e">
        <f>AN109-#REF!</f>
        <v>#REF!</v>
      </c>
      <c r="AO307" s="1" t="e">
        <f>AO109-#REF!</f>
        <v>#REF!</v>
      </c>
      <c r="AP307" s="1" t="e">
        <f>AP109-#REF!</f>
        <v>#REF!</v>
      </c>
      <c r="AQ307" s="1" t="e">
        <f>AQ109-#REF!</f>
        <v>#REF!</v>
      </c>
      <c r="AR307" s="1" t="e">
        <f>AR109-#REF!</f>
        <v>#REF!</v>
      </c>
      <c r="AS307" s="1" t="e">
        <f>AS109-#REF!</f>
        <v>#REF!</v>
      </c>
      <c r="AT307" s="1" t="e">
        <f>AT109-#REF!</f>
        <v>#REF!</v>
      </c>
      <c r="AU307" s="1" t="e">
        <f>AU109-#REF!</f>
        <v>#REF!</v>
      </c>
      <c r="AV307" s="1" t="e">
        <f>AV109-#REF!</f>
        <v>#REF!</v>
      </c>
      <c r="AW307" s="1" t="e">
        <f>AW109-#REF!</f>
        <v>#REF!</v>
      </c>
      <c r="AX307" s="1" t="e">
        <f>AX109-#REF!</f>
        <v>#REF!</v>
      </c>
      <c r="AY307" s="1" t="e">
        <f>AY109-#REF!</f>
        <v>#REF!</v>
      </c>
      <c r="AZ307" s="1" t="e">
        <f>AZ109-#REF!</f>
        <v>#REF!</v>
      </c>
      <c r="BA307" s="1" t="e">
        <f>BA109-#REF!</f>
        <v>#REF!</v>
      </c>
      <c r="BB307" s="1" t="e">
        <f>BB109-#REF!</f>
        <v>#REF!</v>
      </c>
      <c r="BC307" s="1" t="e">
        <f>BC109-#REF!</f>
        <v>#REF!</v>
      </c>
      <c r="BD307" s="1" t="e">
        <f>BD109-#REF!</f>
        <v>#REF!</v>
      </c>
      <c r="BE307" s="1" t="e">
        <f>BE109-#REF!</f>
        <v>#REF!</v>
      </c>
      <c r="BF307" s="1" t="e">
        <f>BF109-#REF!</f>
        <v>#REF!</v>
      </c>
      <c r="BG307" s="1" t="e">
        <f>BG109-#REF!</f>
        <v>#REF!</v>
      </c>
      <c r="BH307" s="1" t="e">
        <f>BH109-#REF!</f>
        <v>#REF!</v>
      </c>
      <c r="BI307" s="1" t="e">
        <f>BI109-#REF!</f>
        <v>#REF!</v>
      </c>
      <c r="BJ307" s="1" t="e">
        <f>BJ109-#REF!</f>
        <v>#REF!</v>
      </c>
      <c r="BK307" s="1" t="e">
        <f>BK109-#REF!</f>
        <v>#REF!</v>
      </c>
      <c r="BL307" s="1" t="e">
        <f>BL109-#REF!</f>
        <v>#REF!</v>
      </c>
      <c r="BM307" s="1" t="e">
        <f>BM109-#REF!</f>
        <v>#REF!</v>
      </c>
      <c r="BN307" s="1" t="e">
        <f>BN109-#REF!</f>
        <v>#REF!</v>
      </c>
      <c r="BO307" s="1" t="e">
        <f>BO109-#REF!</f>
        <v>#REF!</v>
      </c>
      <c r="BP307" s="1" t="e">
        <f>BP109-#REF!</f>
        <v>#REF!</v>
      </c>
      <c r="BQ307" s="1" t="e">
        <f>BQ109-#REF!</f>
        <v>#REF!</v>
      </c>
      <c r="BR307" s="1" t="e">
        <f>BR109-#REF!</f>
        <v>#REF!</v>
      </c>
      <c r="BS307" s="1" t="e">
        <f>BS109-#REF!</f>
        <v>#REF!</v>
      </c>
      <c r="BT307" s="1" t="e">
        <f>BT109-#REF!</f>
        <v>#REF!</v>
      </c>
      <c r="BU307" s="1" t="e">
        <f>BU109-#REF!</f>
        <v>#REF!</v>
      </c>
      <c r="BV307" s="1" t="e">
        <f>BV109-#REF!</f>
        <v>#REF!</v>
      </c>
    </row>
    <row r="308" spans="12:74" hidden="1" x14ac:dyDescent="0.35">
      <c r="L308" s="1" t="e">
        <f>L110-#REF!</f>
        <v>#REF!</v>
      </c>
      <c r="M308" s="1" t="e">
        <f>M110-#REF!</f>
        <v>#REF!</v>
      </c>
      <c r="N308" s="1" t="e">
        <f>N110-#REF!</f>
        <v>#REF!</v>
      </c>
      <c r="O308" s="1" t="e">
        <f>O110-#REF!</f>
        <v>#REF!</v>
      </c>
      <c r="P308" s="1" t="e">
        <f>P110-#REF!</f>
        <v>#REF!</v>
      </c>
      <c r="Q308" s="1" t="e">
        <f>Q110-#REF!</f>
        <v>#REF!</v>
      </c>
      <c r="R308" s="1" t="e">
        <f>R110-#REF!</f>
        <v>#REF!</v>
      </c>
      <c r="S308" s="1" t="e">
        <f>S110-#REF!</f>
        <v>#REF!</v>
      </c>
      <c r="T308" s="1" t="e">
        <f>T110-#REF!</f>
        <v>#REF!</v>
      </c>
      <c r="U308" s="1" t="e">
        <f>U110-#REF!</f>
        <v>#REF!</v>
      </c>
      <c r="V308" s="1" t="e">
        <f>V110-#REF!</f>
        <v>#REF!</v>
      </c>
      <c r="W308" s="1" t="e">
        <f>W110-#REF!</f>
        <v>#REF!</v>
      </c>
      <c r="X308" s="1" t="e">
        <f>X110-#REF!</f>
        <v>#REF!</v>
      </c>
      <c r="Y308" s="1" t="e">
        <f>Y110-#REF!</f>
        <v>#REF!</v>
      </c>
      <c r="Z308" s="1" t="e">
        <f>Z110-#REF!</f>
        <v>#REF!</v>
      </c>
      <c r="AA308" s="1" t="e">
        <f>AA110-#REF!</f>
        <v>#REF!</v>
      </c>
      <c r="AB308" s="1" t="e">
        <f>AB110-#REF!</f>
        <v>#REF!</v>
      </c>
      <c r="AC308" s="1" t="e">
        <f>AC110-#REF!</f>
        <v>#REF!</v>
      </c>
      <c r="AD308" s="1" t="e">
        <f>AD110-#REF!</f>
        <v>#REF!</v>
      </c>
      <c r="AE308" s="1" t="e">
        <f>AE110-#REF!</f>
        <v>#REF!</v>
      </c>
      <c r="AF308" s="1" t="e">
        <f>AF110-#REF!</f>
        <v>#REF!</v>
      </c>
      <c r="AG308" s="1" t="e">
        <f>AG110-#REF!</f>
        <v>#REF!</v>
      </c>
      <c r="AH308" s="1" t="e">
        <f>AH110-#REF!</f>
        <v>#REF!</v>
      </c>
      <c r="AI308" s="1" t="e">
        <f>AI110-#REF!</f>
        <v>#REF!</v>
      </c>
      <c r="AJ308" s="1" t="e">
        <f>AJ110-#REF!</f>
        <v>#REF!</v>
      </c>
      <c r="AK308" s="1" t="e">
        <f>AK110-#REF!</f>
        <v>#REF!</v>
      </c>
      <c r="AL308" s="1" t="e">
        <f>AL110-#REF!</f>
        <v>#REF!</v>
      </c>
      <c r="AM308" s="1" t="e">
        <f>AM110-#REF!</f>
        <v>#REF!</v>
      </c>
      <c r="AN308" s="1" t="e">
        <f>AN110-#REF!</f>
        <v>#REF!</v>
      </c>
      <c r="AO308" s="1" t="e">
        <f>AO110-#REF!</f>
        <v>#REF!</v>
      </c>
      <c r="AP308" s="1" t="e">
        <f>AP110-#REF!</f>
        <v>#REF!</v>
      </c>
      <c r="AQ308" s="1" t="e">
        <f>AQ110-#REF!</f>
        <v>#REF!</v>
      </c>
      <c r="AR308" s="1" t="e">
        <f>AR110-#REF!</f>
        <v>#REF!</v>
      </c>
      <c r="AS308" s="1" t="e">
        <f>AS110-#REF!</f>
        <v>#REF!</v>
      </c>
      <c r="AT308" s="1" t="e">
        <f>AT110-#REF!</f>
        <v>#REF!</v>
      </c>
      <c r="AU308" s="1" t="e">
        <f>AU110-#REF!</f>
        <v>#REF!</v>
      </c>
      <c r="AV308" s="1" t="e">
        <f>AV110-#REF!</f>
        <v>#REF!</v>
      </c>
      <c r="AW308" s="1" t="e">
        <f>AW110-#REF!</f>
        <v>#REF!</v>
      </c>
      <c r="AX308" s="1" t="e">
        <f>AX110-#REF!</f>
        <v>#REF!</v>
      </c>
      <c r="AY308" s="1" t="e">
        <f>AY110-#REF!</f>
        <v>#REF!</v>
      </c>
      <c r="AZ308" s="1" t="e">
        <f>AZ110-#REF!</f>
        <v>#REF!</v>
      </c>
      <c r="BA308" s="1" t="e">
        <f>BA110-#REF!</f>
        <v>#REF!</v>
      </c>
      <c r="BB308" s="1" t="e">
        <f>BB110-#REF!</f>
        <v>#REF!</v>
      </c>
      <c r="BC308" s="1" t="e">
        <f>BC110-#REF!</f>
        <v>#REF!</v>
      </c>
      <c r="BD308" s="1" t="e">
        <f>BD110-#REF!</f>
        <v>#REF!</v>
      </c>
      <c r="BE308" s="1" t="e">
        <f>BE110-#REF!</f>
        <v>#REF!</v>
      </c>
      <c r="BF308" s="1" t="e">
        <f>BF110-#REF!</f>
        <v>#REF!</v>
      </c>
      <c r="BG308" s="1" t="e">
        <f>BG110-#REF!</f>
        <v>#REF!</v>
      </c>
      <c r="BH308" s="1" t="e">
        <f>BH110-#REF!</f>
        <v>#REF!</v>
      </c>
      <c r="BI308" s="1" t="e">
        <f>BI110-#REF!</f>
        <v>#REF!</v>
      </c>
      <c r="BJ308" s="1" t="e">
        <f>BJ110-#REF!</f>
        <v>#REF!</v>
      </c>
      <c r="BK308" s="1" t="e">
        <f>BK110-#REF!</f>
        <v>#REF!</v>
      </c>
      <c r="BL308" s="1" t="e">
        <f>BL110-#REF!</f>
        <v>#REF!</v>
      </c>
      <c r="BM308" s="1" t="e">
        <f>BM110-#REF!</f>
        <v>#REF!</v>
      </c>
      <c r="BN308" s="1" t="e">
        <f>BN110-#REF!</f>
        <v>#REF!</v>
      </c>
      <c r="BO308" s="1" t="e">
        <f>BO110-#REF!</f>
        <v>#REF!</v>
      </c>
      <c r="BP308" s="1" t="e">
        <f>BP110-#REF!</f>
        <v>#REF!</v>
      </c>
      <c r="BQ308" s="1" t="e">
        <f>BQ110-#REF!</f>
        <v>#REF!</v>
      </c>
      <c r="BR308" s="1" t="e">
        <f>BR110-#REF!</f>
        <v>#REF!</v>
      </c>
      <c r="BS308" s="1" t="e">
        <f>BS110-#REF!</f>
        <v>#REF!</v>
      </c>
      <c r="BT308" s="1" t="e">
        <f>BT110-#REF!</f>
        <v>#REF!</v>
      </c>
      <c r="BU308" s="1" t="e">
        <f>BU110-#REF!</f>
        <v>#REF!</v>
      </c>
      <c r="BV308" s="1" t="e">
        <f>BV110-#REF!</f>
        <v>#REF!</v>
      </c>
    </row>
    <row r="309" spans="12:74" hidden="1" x14ac:dyDescent="0.35">
      <c r="L309" s="1" t="e">
        <f>L111-#REF!</f>
        <v>#REF!</v>
      </c>
      <c r="M309" s="1" t="e">
        <f>M111-#REF!</f>
        <v>#REF!</v>
      </c>
      <c r="N309" s="1" t="e">
        <f>N111-#REF!</f>
        <v>#REF!</v>
      </c>
      <c r="O309" s="1" t="e">
        <f>O111-#REF!</f>
        <v>#REF!</v>
      </c>
      <c r="P309" s="1" t="e">
        <f>P111-#REF!</f>
        <v>#REF!</v>
      </c>
      <c r="Q309" s="1" t="e">
        <f>Q111-#REF!</f>
        <v>#REF!</v>
      </c>
      <c r="R309" s="1" t="e">
        <f>R111-#REF!</f>
        <v>#REF!</v>
      </c>
      <c r="S309" s="1" t="e">
        <f>S111-#REF!</f>
        <v>#REF!</v>
      </c>
      <c r="T309" s="1" t="e">
        <f>T111-#REF!</f>
        <v>#REF!</v>
      </c>
      <c r="U309" s="1" t="e">
        <f>U111-#REF!</f>
        <v>#REF!</v>
      </c>
      <c r="V309" s="1" t="e">
        <f>V111-#REF!</f>
        <v>#REF!</v>
      </c>
      <c r="W309" s="1" t="e">
        <f>W111-#REF!</f>
        <v>#REF!</v>
      </c>
      <c r="X309" s="1" t="e">
        <f>X111-#REF!</f>
        <v>#REF!</v>
      </c>
      <c r="Y309" s="1" t="e">
        <f>Y111-#REF!</f>
        <v>#REF!</v>
      </c>
      <c r="Z309" s="1" t="e">
        <f>Z111-#REF!</f>
        <v>#REF!</v>
      </c>
      <c r="AA309" s="1" t="e">
        <f>AA111-#REF!</f>
        <v>#REF!</v>
      </c>
      <c r="AB309" s="1" t="e">
        <f>AB111-#REF!</f>
        <v>#REF!</v>
      </c>
      <c r="AC309" s="1" t="e">
        <f>AC111-#REF!</f>
        <v>#REF!</v>
      </c>
      <c r="AD309" s="1" t="e">
        <f>AD111-#REF!</f>
        <v>#REF!</v>
      </c>
      <c r="AE309" s="1" t="e">
        <f>AE111-#REF!</f>
        <v>#REF!</v>
      </c>
      <c r="AF309" s="1" t="e">
        <f>AF111-#REF!</f>
        <v>#REF!</v>
      </c>
      <c r="AG309" s="1" t="e">
        <f>AG111-#REF!</f>
        <v>#REF!</v>
      </c>
      <c r="AH309" s="1" t="e">
        <f>AH111-#REF!</f>
        <v>#REF!</v>
      </c>
      <c r="AI309" s="1" t="e">
        <f>AI111-#REF!</f>
        <v>#REF!</v>
      </c>
      <c r="AJ309" s="1" t="e">
        <f>AJ111-#REF!</f>
        <v>#REF!</v>
      </c>
      <c r="AK309" s="1" t="e">
        <f>AK111-#REF!</f>
        <v>#REF!</v>
      </c>
      <c r="AL309" s="1" t="e">
        <f>AL111-#REF!</f>
        <v>#REF!</v>
      </c>
      <c r="AM309" s="1" t="e">
        <f>AM111-#REF!</f>
        <v>#REF!</v>
      </c>
      <c r="AN309" s="1" t="e">
        <f>AN111-#REF!</f>
        <v>#REF!</v>
      </c>
      <c r="AO309" s="1" t="e">
        <f>AO111-#REF!</f>
        <v>#REF!</v>
      </c>
      <c r="AP309" s="1" t="e">
        <f>AP111-#REF!</f>
        <v>#REF!</v>
      </c>
      <c r="AQ309" s="1" t="e">
        <f>AQ111-#REF!</f>
        <v>#REF!</v>
      </c>
      <c r="AR309" s="1" t="e">
        <f>AR111-#REF!</f>
        <v>#REF!</v>
      </c>
      <c r="AS309" s="1" t="e">
        <f>AS111-#REF!</f>
        <v>#REF!</v>
      </c>
      <c r="AT309" s="1" t="e">
        <f>AT111-#REF!</f>
        <v>#REF!</v>
      </c>
      <c r="AU309" s="1" t="e">
        <f>AU111-#REF!</f>
        <v>#REF!</v>
      </c>
      <c r="AV309" s="1" t="e">
        <f>AV111-#REF!</f>
        <v>#REF!</v>
      </c>
      <c r="AW309" s="1" t="e">
        <f>AW111-#REF!</f>
        <v>#REF!</v>
      </c>
      <c r="AX309" s="1" t="e">
        <f>AX111-#REF!</f>
        <v>#REF!</v>
      </c>
      <c r="AY309" s="1" t="e">
        <f>AY111-#REF!</f>
        <v>#REF!</v>
      </c>
      <c r="AZ309" s="1" t="e">
        <f>AZ111-#REF!</f>
        <v>#REF!</v>
      </c>
      <c r="BA309" s="1" t="e">
        <f>BA111-#REF!</f>
        <v>#REF!</v>
      </c>
      <c r="BB309" s="1" t="e">
        <f>BB111-#REF!</f>
        <v>#REF!</v>
      </c>
      <c r="BC309" s="1" t="e">
        <f>BC111-#REF!</f>
        <v>#REF!</v>
      </c>
      <c r="BD309" s="1" t="e">
        <f>BD111-#REF!</f>
        <v>#REF!</v>
      </c>
      <c r="BE309" s="1" t="e">
        <f>BE111-#REF!</f>
        <v>#REF!</v>
      </c>
      <c r="BF309" s="1" t="e">
        <f>BF111-#REF!</f>
        <v>#REF!</v>
      </c>
      <c r="BG309" s="1" t="e">
        <f>BG111-#REF!</f>
        <v>#REF!</v>
      </c>
      <c r="BH309" s="1" t="e">
        <f>BH111-#REF!</f>
        <v>#REF!</v>
      </c>
      <c r="BI309" s="1" t="e">
        <f>BI111-#REF!</f>
        <v>#REF!</v>
      </c>
      <c r="BJ309" s="1" t="e">
        <f>BJ111-#REF!</f>
        <v>#REF!</v>
      </c>
      <c r="BK309" s="1" t="e">
        <f>BK111-#REF!</f>
        <v>#REF!</v>
      </c>
      <c r="BL309" s="1" t="e">
        <f>BL111-#REF!</f>
        <v>#REF!</v>
      </c>
      <c r="BM309" s="1" t="e">
        <f>BM111-#REF!</f>
        <v>#REF!</v>
      </c>
      <c r="BN309" s="1" t="e">
        <f>BN111-#REF!</f>
        <v>#REF!</v>
      </c>
      <c r="BO309" s="1" t="e">
        <f>BO111-#REF!</f>
        <v>#REF!</v>
      </c>
      <c r="BP309" s="1" t="e">
        <f>BP111-#REF!</f>
        <v>#REF!</v>
      </c>
      <c r="BQ309" s="1" t="e">
        <f>BQ111-#REF!</f>
        <v>#REF!</v>
      </c>
      <c r="BR309" s="1" t="e">
        <f>BR111-#REF!</f>
        <v>#REF!</v>
      </c>
      <c r="BS309" s="1" t="e">
        <f>BS111-#REF!</f>
        <v>#REF!</v>
      </c>
      <c r="BT309" s="1" t="e">
        <f>BT111-#REF!</f>
        <v>#REF!</v>
      </c>
      <c r="BU309" s="1" t="e">
        <f>BU111-#REF!</f>
        <v>#REF!</v>
      </c>
      <c r="BV309" s="1" t="e">
        <f>BV111-#REF!</f>
        <v>#REF!</v>
      </c>
    </row>
    <row r="310" spans="12:74" hidden="1" x14ac:dyDescent="0.35">
      <c r="L310" s="1" t="e">
        <f>L112-#REF!</f>
        <v>#REF!</v>
      </c>
      <c r="M310" s="1" t="e">
        <f>M112-#REF!</f>
        <v>#REF!</v>
      </c>
      <c r="N310" s="1" t="e">
        <f>N112-#REF!</f>
        <v>#REF!</v>
      </c>
      <c r="O310" s="1" t="e">
        <f>O112-#REF!</f>
        <v>#REF!</v>
      </c>
      <c r="P310" s="1" t="e">
        <f>P112-#REF!</f>
        <v>#REF!</v>
      </c>
      <c r="Q310" s="1" t="e">
        <f>Q112-#REF!</f>
        <v>#REF!</v>
      </c>
      <c r="R310" s="1" t="e">
        <f>R112-#REF!</f>
        <v>#REF!</v>
      </c>
      <c r="S310" s="1" t="e">
        <f>S112-#REF!</f>
        <v>#REF!</v>
      </c>
      <c r="T310" s="1" t="e">
        <f>T112-#REF!</f>
        <v>#REF!</v>
      </c>
      <c r="U310" s="1" t="e">
        <f>U112-#REF!</f>
        <v>#REF!</v>
      </c>
      <c r="V310" s="1" t="e">
        <f>V112-#REF!</f>
        <v>#REF!</v>
      </c>
      <c r="W310" s="1" t="e">
        <f>W112-#REF!</f>
        <v>#REF!</v>
      </c>
      <c r="X310" s="1" t="e">
        <f>X112-#REF!</f>
        <v>#REF!</v>
      </c>
      <c r="Y310" s="1" t="e">
        <f>Y112-#REF!</f>
        <v>#REF!</v>
      </c>
      <c r="Z310" s="1" t="e">
        <f>Z112-#REF!</f>
        <v>#REF!</v>
      </c>
      <c r="AA310" s="1" t="e">
        <f>AA112-#REF!</f>
        <v>#REF!</v>
      </c>
      <c r="AB310" s="1" t="e">
        <f>AB112-#REF!</f>
        <v>#REF!</v>
      </c>
      <c r="AC310" s="1" t="e">
        <f>AC112-#REF!</f>
        <v>#REF!</v>
      </c>
      <c r="AD310" s="1" t="e">
        <f>AD112-#REF!</f>
        <v>#REF!</v>
      </c>
      <c r="AE310" s="1" t="e">
        <f>AE112-#REF!</f>
        <v>#REF!</v>
      </c>
      <c r="AF310" s="1" t="e">
        <f>AF112-#REF!</f>
        <v>#REF!</v>
      </c>
      <c r="AG310" s="1" t="e">
        <f>AG112-#REF!</f>
        <v>#REF!</v>
      </c>
      <c r="AH310" s="1" t="e">
        <f>AH112-#REF!</f>
        <v>#REF!</v>
      </c>
      <c r="AI310" s="1" t="e">
        <f>AI112-#REF!</f>
        <v>#REF!</v>
      </c>
      <c r="AJ310" s="1" t="e">
        <f>AJ112-#REF!</f>
        <v>#REF!</v>
      </c>
      <c r="AK310" s="1" t="e">
        <f>AK112-#REF!</f>
        <v>#REF!</v>
      </c>
      <c r="AL310" s="1" t="e">
        <f>AL112-#REF!</f>
        <v>#REF!</v>
      </c>
      <c r="AM310" s="1" t="e">
        <f>AM112-#REF!</f>
        <v>#REF!</v>
      </c>
      <c r="AN310" s="1" t="e">
        <f>AN112-#REF!</f>
        <v>#REF!</v>
      </c>
      <c r="AO310" s="1" t="e">
        <f>AO112-#REF!</f>
        <v>#REF!</v>
      </c>
      <c r="AP310" s="1" t="e">
        <f>AP112-#REF!</f>
        <v>#REF!</v>
      </c>
      <c r="AQ310" s="1" t="e">
        <f>AQ112-#REF!</f>
        <v>#REF!</v>
      </c>
      <c r="AR310" s="1" t="e">
        <f>AR112-#REF!</f>
        <v>#REF!</v>
      </c>
      <c r="AS310" s="1" t="e">
        <f>AS112-#REF!</f>
        <v>#REF!</v>
      </c>
      <c r="AT310" s="1" t="e">
        <f>AT112-#REF!</f>
        <v>#REF!</v>
      </c>
      <c r="AU310" s="1" t="e">
        <f>AU112-#REF!</f>
        <v>#REF!</v>
      </c>
      <c r="AV310" s="1" t="e">
        <f>AV112-#REF!</f>
        <v>#REF!</v>
      </c>
      <c r="AW310" s="1" t="e">
        <f>AW112-#REF!</f>
        <v>#REF!</v>
      </c>
      <c r="AX310" s="1" t="e">
        <f>AX112-#REF!</f>
        <v>#REF!</v>
      </c>
      <c r="AY310" s="1" t="e">
        <f>AY112-#REF!</f>
        <v>#REF!</v>
      </c>
      <c r="AZ310" s="1" t="e">
        <f>AZ112-#REF!</f>
        <v>#REF!</v>
      </c>
      <c r="BA310" s="1" t="e">
        <f>BA112-#REF!</f>
        <v>#REF!</v>
      </c>
      <c r="BB310" s="1" t="e">
        <f>BB112-#REF!</f>
        <v>#REF!</v>
      </c>
      <c r="BC310" s="1" t="e">
        <f>BC112-#REF!</f>
        <v>#REF!</v>
      </c>
      <c r="BD310" s="1" t="e">
        <f>BD112-#REF!</f>
        <v>#REF!</v>
      </c>
      <c r="BE310" s="1" t="e">
        <f>BE112-#REF!</f>
        <v>#REF!</v>
      </c>
      <c r="BF310" s="1" t="e">
        <f>BF112-#REF!</f>
        <v>#REF!</v>
      </c>
      <c r="BG310" s="1" t="e">
        <f>BG112-#REF!</f>
        <v>#REF!</v>
      </c>
      <c r="BH310" s="1" t="e">
        <f>BH112-#REF!</f>
        <v>#REF!</v>
      </c>
      <c r="BI310" s="1" t="e">
        <f>BI112-#REF!</f>
        <v>#REF!</v>
      </c>
      <c r="BJ310" s="1" t="e">
        <f>BJ112-#REF!</f>
        <v>#REF!</v>
      </c>
      <c r="BK310" s="1" t="e">
        <f>BK112-#REF!</f>
        <v>#REF!</v>
      </c>
      <c r="BL310" s="1" t="e">
        <f>BL112-#REF!</f>
        <v>#REF!</v>
      </c>
      <c r="BM310" s="1" t="e">
        <f>BM112-#REF!</f>
        <v>#REF!</v>
      </c>
      <c r="BN310" s="1" t="e">
        <f>BN112-#REF!</f>
        <v>#REF!</v>
      </c>
      <c r="BO310" s="1" t="e">
        <f>BO112-#REF!</f>
        <v>#REF!</v>
      </c>
      <c r="BP310" s="1" t="e">
        <f>BP112-#REF!</f>
        <v>#REF!</v>
      </c>
      <c r="BQ310" s="1" t="e">
        <f>BQ112-#REF!</f>
        <v>#REF!</v>
      </c>
      <c r="BR310" s="1" t="e">
        <f>BR112-#REF!</f>
        <v>#REF!</v>
      </c>
      <c r="BS310" s="1" t="e">
        <f>BS112-#REF!</f>
        <v>#REF!</v>
      </c>
      <c r="BT310" s="1" t="e">
        <f>BT112-#REF!</f>
        <v>#REF!</v>
      </c>
      <c r="BU310" s="1" t="e">
        <f>BU112-#REF!</f>
        <v>#REF!</v>
      </c>
      <c r="BV310" s="1" t="e">
        <f>BV112-#REF!</f>
        <v>#REF!</v>
      </c>
    </row>
    <row r="311" spans="12:74" hidden="1" x14ac:dyDescent="0.35">
      <c r="L311" s="1" t="e">
        <f>L113-#REF!</f>
        <v>#REF!</v>
      </c>
      <c r="M311" s="1" t="e">
        <f>M113-#REF!</f>
        <v>#REF!</v>
      </c>
      <c r="N311" s="1" t="e">
        <f>N113-#REF!</f>
        <v>#REF!</v>
      </c>
      <c r="O311" s="1" t="e">
        <f>O113-#REF!</f>
        <v>#REF!</v>
      </c>
      <c r="P311" s="1" t="e">
        <f>P113-#REF!</f>
        <v>#REF!</v>
      </c>
      <c r="Q311" s="1" t="e">
        <f>Q113-#REF!</f>
        <v>#REF!</v>
      </c>
      <c r="R311" s="1" t="e">
        <f>R113-#REF!</f>
        <v>#REF!</v>
      </c>
      <c r="S311" s="1" t="e">
        <f>S113-#REF!</f>
        <v>#REF!</v>
      </c>
      <c r="T311" s="1" t="e">
        <f>T113-#REF!</f>
        <v>#REF!</v>
      </c>
      <c r="U311" s="1" t="e">
        <f>U113-#REF!</f>
        <v>#REF!</v>
      </c>
      <c r="V311" s="1" t="e">
        <f>V113-#REF!</f>
        <v>#REF!</v>
      </c>
      <c r="W311" s="1" t="e">
        <f>W113-#REF!</f>
        <v>#REF!</v>
      </c>
      <c r="X311" s="1" t="e">
        <f>X113-#REF!</f>
        <v>#REF!</v>
      </c>
      <c r="Y311" s="1" t="e">
        <f>Y113-#REF!</f>
        <v>#REF!</v>
      </c>
      <c r="Z311" s="1" t="e">
        <f>Z113-#REF!</f>
        <v>#REF!</v>
      </c>
      <c r="AA311" s="1" t="e">
        <f>AA113-#REF!</f>
        <v>#REF!</v>
      </c>
      <c r="AB311" s="1" t="e">
        <f>AB113-#REF!</f>
        <v>#REF!</v>
      </c>
      <c r="AC311" s="1" t="e">
        <f>AC113-#REF!</f>
        <v>#REF!</v>
      </c>
      <c r="AD311" s="1" t="e">
        <f>AD113-#REF!</f>
        <v>#REF!</v>
      </c>
      <c r="AE311" s="1" t="e">
        <f>AE113-#REF!</f>
        <v>#REF!</v>
      </c>
      <c r="AF311" s="1" t="e">
        <f>AF113-#REF!</f>
        <v>#REF!</v>
      </c>
      <c r="AG311" s="1" t="e">
        <f>AG113-#REF!</f>
        <v>#REF!</v>
      </c>
      <c r="AH311" s="1" t="e">
        <f>AH113-#REF!</f>
        <v>#REF!</v>
      </c>
      <c r="AI311" s="1" t="e">
        <f>AI113-#REF!</f>
        <v>#REF!</v>
      </c>
      <c r="AJ311" s="1" t="e">
        <f>AJ113-#REF!</f>
        <v>#REF!</v>
      </c>
      <c r="AK311" s="1" t="e">
        <f>AK113-#REF!</f>
        <v>#REF!</v>
      </c>
      <c r="AL311" s="1" t="e">
        <f>AL113-#REF!</f>
        <v>#REF!</v>
      </c>
      <c r="AM311" s="1" t="e">
        <f>AM113-#REF!</f>
        <v>#REF!</v>
      </c>
      <c r="AN311" s="1" t="e">
        <f>AN113-#REF!</f>
        <v>#REF!</v>
      </c>
      <c r="AO311" s="1" t="e">
        <f>AO113-#REF!</f>
        <v>#REF!</v>
      </c>
      <c r="AP311" s="1" t="e">
        <f>AP113-#REF!</f>
        <v>#REF!</v>
      </c>
      <c r="AQ311" s="1" t="e">
        <f>AQ113-#REF!</f>
        <v>#REF!</v>
      </c>
      <c r="AR311" s="1" t="e">
        <f>AR113-#REF!</f>
        <v>#REF!</v>
      </c>
      <c r="AS311" s="1" t="e">
        <f>AS113-#REF!</f>
        <v>#REF!</v>
      </c>
      <c r="AT311" s="1" t="e">
        <f>AT113-#REF!</f>
        <v>#REF!</v>
      </c>
      <c r="AU311" s="1" t="e">
        <f>AU113-#REF!</f>
        <v>#REF!</v>
      </c>
      <c r="AV311" s="1" t="e">
        <f>AV113-#REF!</f>
        <v>#REF!</v>
      </c>
      <c r="AW311" s="1" t="e">
        <f>AW113-#REF!</f>
        <v>#REF!</v>
      </c>
      <c r="AX311" s="1" t="e">
        <f>AX113-#REF!</f>
        <v>#REF!</v>
      </c>
      <c r="AY311" s="1" t="e">
        <f>AY113-#REF!</f>
        <v>#REF!</v>
      </c>
      <c r="AZ311" s="1" t="e">
        <f>AZ113-#REF!</f>
        <v>#REF!</v>
      </c>
      <c r="BA311" s="1" t="e">
        <f>BA113-#REF!</f>
        <v>#REF!</v>
      </c>
      <c r="BB311" s="1" t="e">
        <f>BB113-#REF!</f>
        <v>#REF!</v>
      </c>
      <c r="BC311" s="1" t="e">
        <f>BC113-#REF!</f>
        <v>#REF!</v>
      </c>
      <c r="BD311" s="1" t="e">
        <f>BD113-#REF!</f>
        <v>#REF!</v>
      </c>
      <c r="BE311" s="1" t="e">
        <f>BE113-#REF!</f>
        <v>#REF!</v>
      </c>
      <c r="BF311" s="1" t="e">
        <f>BF113-#REF!</f>
        <v>#REF!</v>
      </c>
      <c r="BG311" s="1" t="e">
        <f>BG113-#REF!</f>
        <v>#REF!</v>
      </c>
      <c r="BH311" s="1" t="e">
        <f>BH113-#REF!</f>
        <v>#REF!</v>
      </c>
      <c r="BI311" s="1" t="e">
        <f>BI113-#REF!</f>
        <v>#REF!</v>
      </c>
      <c r="BJ311" s="1" t="e">
        <f>BJ113-#REF!</f>
        <v>#REF!</v>
      </c>
      <c r="BK311" s="1" t="e">
        <f>BK113-#REF!</f>
        <v>#REF!</v>
      </c>
      <c r="BL311" s="1" t="e">
        <f>BL113-#REF!</f>
        <v>#REF!</v>
      </c>
      <c r="BM311" s="1" t="e">
        <f>BM113-#REF!</f>
        <v>#REF!</v>
      </c>
      <c r="BN311" s="1" t="e">
        <f>BN113-#REF!</f>
        <v>#REF!</v>
      </c>
      <c r="BO311" s="1" t="e">
        <f>BO113-#REF!</f>
        <v>#REF!</v>
      </c>
      <c r="BP311" s="1" t="e">
        <f>BP113-#REF!</f>
        <v>#REF!</v>
      </c>
      <c r="BQ311" s="1" t="e">
        <f>BQ113-#REF!</f>
        <v>#REF!</v>
      </c>
      <c r="BR311" s="1" t="e">
        <f>BR113-#REF!</f>
        <v>#REF!</v>
      </c>
      <c r="BS311" s="1" t="e">
        <f>BS113-#REF!</f>
        <v>#REF!</v>
      </c>
      <c r="BT311" s="1" t="e">
        <f>BT113-#REF!</f>
        <v>#REF!</v>
      </c>
      <c r="BU311" s="1" t="e">
        <f>BU113-#REF!</f>
        <v>#REF!</v>
      </c>
      <c r="BV311" s="1" t="e">
        <f>BV113-#REF!</f>
        <v>#REF!</v>
      </c>
    </row>
    <row r="312" spans="12:74" hidden="1" x14ac:dyDescent="0.35">
      <c r="L312" s="1" t="e">
        <f>L114-#REF!</f>
        <v>#REF!</v>
      </c>
      <c r="M312" s="1" t="e">
        <f>M114-#REF!</f>
        <v>#REF!</v>
      </c>
      <c r="N312" s="1" t="e">
        <f>N114-#REF!</f>
        <v>#REF!</v>
      </c>
      <c r="O312" s="1" t="e">
        <f>O114-#REF!</f>
        <v>#REF!</v>
      </c>
      <c r="P312" s="1" t="e">
        <f>P114-#REF!</f>
        <v>#REF!</v>
      </c>
      <c r="Q312" s="1" t="e">
        <f>Q114-#REF!</f>
        <v>#REF!</v>
      </c>
      <c r="R312" s="1" t="e">
        <f>R114-#REF!</f>
        <v>#REF!</v>
      </c>
      <c r="S312" s="1" t="e">
        <f>S114-#REF!</f>
        <v>#REF!</v>
      </c>
      <c r="T312" s="1" t="e">
        <f>T114-#REF!</f>
        <v>#REF!</v>
      </c>
      <c r="U312" s="1" t="e">
        <f>U114-#REF!</f>
        <v>#REF!</v>
      </c>
      <c r="V312" s="1" t="e">
        <f>V114-#REF!</f>
        <v>#REF!</v>
      </c>
      <c r="W312" s="1" t="e">
        <f>W114-#REF!</f>
        <v>#REF!</v>
      </c>
      <c r="X312" s="1" t="e">
        <f>X114-#REF!</f>
        <v>#REF!</v>
      </c>
      <c r="Y312" s="1" t="e">
        <f>Y114-#REF!</f>
        <v>#REF!</v>
      </c>
      <c r="Z312" s="1" t="e">
        <f>Z114-#REF!</f>
        <v>#REF!</v>
      </c>
      <c r="AA312" s="1" t="e">
        <f>AA114-#REF!</f>
        <v>#REF!</v>
      </c>
      <c r="AB312" s="1" t="e">
        <f>AB114-#REF!</f>
        <v>#REF!</v>
      </c>
      <c r="AC312" s="1" t="e">
        <f>AC114-#REF!</f>
        <v>#REF!</v>
      </c>
      <c r="AD312" s="1" t="e">
        <f>AD114-#REF!</f>
        <v>#REF!</v>
      </c>
      <c r="AE312" s="1" t="e">
        <f>AE114-#REF!</f>
        <v>#REF!</v>
      </c>
      <c r="AF312" s="1" t="e">
        <f>AF114-#REF!</f>
        <v>#REF!</v>
      </c>
      <c r="AG312" s="1" t="e">
        <f>AG114-#REF!</f>
        <v>#REF!</v>
      </c>
      <c r="AH312" s="1" t="e">
        <f>AH114-#REF!</f>
        <v>#REF!</v>
      </c>
      <c r="AI312" s="1" t="e">
        <f>AI114-#REF!</f>
        <v>#REF!</v>
      </c>
      <c r="AJ312" s="1" t="e">
        <f>AJ114-#REF!</f>
        <v>#REF!</v>
      </c>
      <c r="AK312" s="1" t="e">
        <f>AK114-#REF!</f>
        <v>#REF!</v>
      </c>
      <c r="AL312" s="1" t="e">
        <f>AL114-#REF!</f>
        <v>#REF!</v>
      </c>
      <c r="AM312" s="1" t="e">
        <f>AM114-#REF!</f>
        <v>#REF!</v>
      </c>
      <c r="AN312" s="1" t="e">
        <f>AN114-#REF!</f>
        <v>#REF!</v>
      </c>
      <c r="AO312" s="1" t="e">
        <f>AO114-#REF!</f>
        <v>#REF!</v>
      </c>
      <c r="AP312" s="1" t="e">
        <f>AP114-#REF!</f>
        <v>#REF!</v>
      </c>
      <c r="AQ312" s="1" t="e">
        <f>AQ114-#REF!</f>
        <v>#REF!</v>
      </c>
      <c r="AR312" s="1" t="e">
        <f>AR114-#REF!</f>
        <v>#REF!</v>
      </c>
      <c r="AS312" s="1" t="e">
        <f>AS114-#REF!</f>
        <v>#REF!</v>
      </c>
      <c r="AT312" s="1" t="e">
        <f>AT114-#REF!</f>
        <v>#REF!</v>
      </c>
      <c r="AU312" s="1" t="e">
        <f>AU114-#REF!</f>
        <v>#REF!</v>
      </c>
      <c r="AV312" s="1" t="e">
        <f>AV114-#REF!</f>
        <v>#REF!</v>
      </c>
      <c r="AW312" s="1" t="e">
        <f>AW114-#REF!</f>
        <v>#REF!</v>
      </c>
      <c r="AX312" s="1" t="e">
        <f>AX114-#REF!</f>
        <v>#REF!</v>
      </c>
      <c r="AY312" s="1" t="e">
        <f>AY114-#REF!</f>
        <v>#REF!</v>
      </c>
      <c r="AZ312" s="1" t="e">
        <f>AZ114-#REF!</f>
        <v>#REF!</v>
      </c>
      <c r="BA312" s="1" t="e">
        <f>BA114-#REF!</f>
        <v>#REF!</v>
      </c>
      <c r="BB312" s="1" t="e">
        <f>BB114-#REF!</f>
        <v>#REF!</v>
      </c>
      <c r="BC312" s="1" t="e">
        <f>BC114-#REF!</f>
        <v>#REF!</v>
      </c>
      <c r="BD312" s="1" t="e">
        <f>BD114-#REF!</f>
        <v>#REF!</v>
      </c>
      <c r="BE312" s="1" t="e">
        <f>BE114-#REF!</f>
        <v>#REF!</v>
      </c>
      <c r="BF312" s="1" t="e">
        <f>BF114-#REF!</f>
        <v>#REF!</v>
      </c>
      <c r="BG312" s="1" t="e">
        <f>BG114-#REF!</f>
        <v>#REF!</v>
      </c>
      <c r="BH312" s="1" t="e">
        <f>BH114-#REF!</f>
        <v>#REF!</v>
      </c>
      <c r="BI312" s="1" t="e">
        <f>BI114-#REF!</f>
        <v>#REF!</v>
      </c>
      <c r="BJ312" s="1" t="e">
        <f>BJ114-#REF!</f>
        <v>#REF!</v>
      </c>
      <c r="BK312" s="1" t="e">
        <f>BK114-#REF!</f>
        <v>#REF!</v>
      </c>
      <c r="BL312" s="1" t="e">
        <f>BL114-#REF!</f>
        <v>#REF!</v>
      </c>
      <c r="BM312" s="1" t="e">
        <f>BM114-#REF!</f>
        <v>#REF!</v>
      </c>
      <c r="BN312" s="1" t="e">
        <f>BN114-#REF!</f>
        <v>#REF!</v>
      </c>
      <c r="BO312" s="1" t="e">
        <f>BO114-#REF!</f>
        <v>#REF!</v>
      </c>
      <c r="BP312" s="1" t="e">
        <f>BP114-#REF!</f>
        <v>#REF!</v>
      </c>
      <c r="BQ312" s="1" t="e">
        <f>BQ114-#REF!</f>
        <v>#REF!</v>
      </c>
      <c r="BR312" s="1" t="e">
        <f>BR114-#REF!</f>
        <v>#REF!</v>
      </c>
      <c r="BS312" s="1" t="e">
        <f>BS114-#REF!</f>
        <v>#REF!</v>
      </c>
      <c r="BT312" s="1" t="e">
        <f>BT114-#REF!</f>
        <v>#REF!</v>
      </c>
      <c r="BU312" s="1" t="e">
        <f>BU114-#REF!</f>
        <v>#REF!</v>
      </c>
      <c r="BV312" s="1" t="e">
        <f>BV114-#REF!</f>
        <v>#REF!</v>
      </c>
    </row>
    <row r="313" spans="12:74" hidden="1" x14ac:dyDescent="0.35">
      <c r="L313" s="1" t="e">
        <f>L135-#REF!</f>
        <v>#REF!</v>
      </c>
      <c r="M313" s="1" t="e">
        <f>M135-#REF!</f>
        <v>#REF!</v>
      </c>
      <c r="N313" s="1" t="e">
        <f>N135-#REF!</f>
        <v>#REF!</v>
      </c>
      <c r="O313" s="1" t="e">
        <f>O135-#REF!</f>
        <v>#REF!</v>
      </c>
      <c r="P313" s="1" t="e">
        <f>P135-#REF!</f>
        <v>#REF!</v>
      </c>
      <c r="Q313" s="1" t="e">
        <f>Q135-#REF!</f>
        <v>#REF!</v>
      </c>
      <c r="R313" s="1" t="e">
        <f>R135-#REF!</f>
        <v>#REF!</v>
      </c>
      <c r="S313" s="1" t="e">
        <f>S135-#REF!</f>
        <v>#REF!</v>
      </c>
      <c r="T313" s="1" t="e">
        <f>T135-#REF!</f>
        <v>#REF!</v>
      </c>
      <c r="U313" s="1" t="e">
        <f>U135-#REF!</f>
        <v>#REF!</v>
      </c>
      <c r="V313" s="1" t="e">
        <f>V135-#REF!</f>
        <v>#REF!</v>
      </c>
      <c r="W313" s="1" t="e">
        <f>W135-#REF!</f>
        <v>#REF!</v>
      </c>
      <c r="X313" s="1" t="e">
        <f>X135-#REF!</f>
        <v>#REF!</v>
      </c>
      <c r="Y313" s="1" t="e">
        <f>Y135-#REF!</f>
        <v>#REF!</v>
      </c>
      <c r="Z313" s="1" t="e">
        <f>Z135-#REF!</f>
        <v>#REF!</v>
      </c>
      <c r="AA313" s="1" t="e">
        <f>AA135-#REF!</f>
        <v>#REF!</v>
      </c>
      <c r="AB313" s="1" t="e">
        <f>AB135-#REF!</f>
        <v>#REF!</v>
      </c>
      <c r="AC313" s="1" t="e">
        <f>AC135-#REF!</f>
        <v>#REF!</v>
      </c>
      <c r="AD313" s="1" t="e">
        <f>AD135-#REF!</f>
        <v>#REF!</v>
      </c>
      <c r="AE313" s="1" t="e">
        <f>AE135-#REF!</f>
        <v>#REF!</v>
      </c>
      <c r="AF313" s="1" t="e">
        <f>AF135-#REF!</f>
        <v>#REF!</v>
      </c>
      <c r="AG313" s="1" t="e">
        <f>AG135-#REF!</f>
        <v>#REF!</v>
      </c>
      <c r="AH313" s="1" t="e">
        <f>AH135-#REF!</f>
        <v>#REF!</v>
      </c>
      <c r="AI313" s="1" t="e">
        <f>AI135-#REF!</f>
        <v>#REF!</v>
      </c>
      <c r="AJ313" s="1" t="e">
        <f>AJ135-#REF!</f>
        <v>#REF!</v>
      </c>
      <c r="AK313" s="1" t="e">
        <f>AK135-#REF!</f>
        <v>#REF!</v>
      </c>
      <c r="AL313" s="1" t="e">
        <f>AL135-#REF!</f>
        <v>#REF!</v>
      </c>
      <c r="AM313" s="1" t="e">
        <f>AM135-#REF!</f>
        <v>#REF!</v>
      </c>
      <c r="AN313" s="1" t="e">
        <f>AN135-#REF!</f>
        <v>#REF!</v>
      </c>
      <c r="AO313" s="1" t="e">
        <f>AO135-#REF!</f>
        <v>#REF!</v>
      </c>
      <c r="AP313" s="1" t="e">
        <f>AP135-#REF!</f>
        <v>#REF!</v>
      </c>
      <c r="AQ313" s="1" t="e">
        <f>AQ135-#REF!</f>
        <v>#REF!</v>
      </c>
      <c r="AR313" s="1" t="e">
        <f>AR135-#REF!</f>
        <v>#REF!</v>
      </c>
      <c r="AS313" s="1" t="e">
        <f>AS135-#REF!</f>
        <v>#REF!</v>
      </c>
      <c r="AT313" s="1" t="e">
        <f>AT135-#REF!</f>
        <v>#REF!</v>
      </c>
      <c r="AU313" s="1" t="e">
        <f>AU135-#REF!</f>
        <v>#REF!</v>
      </c>
      <c r="AV313" s="1" t="e">
        <f>AV135-#REF!</f>
        <v>#REF!</v>
      </c>
      <c r="AW313" s="1" t="e">
        <f>AW135-#REF!</f>
        <v>#REF!</v>
      </c>
      <c r="AX313" s="1" t="e">
        <f>AX135-#REF!</f>
        <v>#REF!</v>
      </c>
      <c r="AY313" s="1" t="e">
        <f>AY135-#REF!</f>
        <v>#REF!</v>
      </c>
      <c r="AZ313" s="1" t="e">
        <f>AZ135-#REF!</f>
        <v>#REF!</v>
      </c>
      <c r="BA313" s="1" t="e">
        <f>BA135-#REF!</f>
        <v>#REF!</v>
      </c>
      <c r="BB313" s="1" t="e">
        <f>BB135-#REF!</f>
        <v>#REF!</v>
      </c>
      <c r="BC313" s="1" t="e">
        <f>BC135-#REF!</f>
        <v>#REF!</v>
      </c>
      <c r="BD313" s="1" t="e">
        <f>BD135-#REF!</f>
        <v>#REF!</v>
      </c>
      <c r="BE313" s="1" t="e">
        <f>BE135-#REF!</f>
        <v>#REF!</v>
      </c>
      <c r="BF313" s="1" t="e">
        <f>BF135-#REF!</f>
        <v>#REF!</v>
      </c>
      <c r="BG313" s="1" t="e">
        <f>BG135-#REF!</f>
        <v>#REF!</v>
      </c>
      <c r="BH313" s="1" t="e">
        <f>BH135-#REF!</f>
        <v>#REF!</v>
      </c>
      <c r="BI313" s="1" t="e">
        <f>BI135-#REF!</f>
        <v>#REF!</v>
      </c>
      <c r="BJ313" s="1" t="e">
        <f>BJ135-#REF!</f>
        <v>#REF!</v>
      </c>
      <c r="BK313" s="1" t="e">
        <f>BK135-#REF!</f>
        <v>#REF!</v>
      </c>
      <c r="BL313" s="1" t="e">
        <f>BL135-#REF!</f>
        <v>#REF!</v>
      </c>
      <c r="BM313" s="1" t="e">
        <f>BM135-#REF!</f>
        <v>#REF!</v>
      </c>
      <c r="BN313" s="1" t="e">
        <f>BN135-#REF!</f>
        <v>#REF!</v>
      </c>
      <c r="BO313" s="1" t="e">
        <f>BO135-#REF!</f>
        <v>#REF!</v>
      </c>
      <c r="BP313" s="1" t="e">
        <f>BP135-#REF!</f>
        <v>#REF!</v>
      </c>
      <c r="BQ313" s="1" t="e">
        <f>BQ135-#REF!</f>
        <v>#REF!</v>
      </c>
      <c r="BR313" s="1" t="e">
        <f>BR135-#REF!</f>
        <v>#REF!</v>
      </c>
      <c r="BS313" s="1" t="e">
        <f>BS135-#REF!</f>
        <v>#REF!</v>
      </c>
      <c r="BT313" s="1" t="e">
        <f>BT135-#REF!</f>
        <v>#REF!</v>
      </c>
      <c r="BU313" s="1" t="e">
        <f>BU135-#REF!</f>
        <v>#REF!</v>
      </c>
      <c r="BV313" s="1" t="e">
        <f>BV135-#REF!</f>
        <v>#REF!</v>
      </c>
    </row>
    <row r="314" spans="12:74" hidden="1" x14ac:dyDescent="0.35">
      <c r="L314" s="1" t="e">
        <f>L136-#REF!</f>
        <v>#REF!</v>
      </c>
      <c r="M314" s="1" t="e">
        <f>M136-#REF!</f>
        <v>#REF!</v>
      </c>
      <c r="N314" s="1" t="e">
        <f>N136-#REF!</f>
        <v>#REF!</v>
      </c>
      <c r="O314" s="1" t="e">
        <f>O136-#REF!</f>
        <v>#REF!</v>
      </c>
      <c r="P314" s="1" t="e">
        <f>P136-#REF!</f>
        <v>#REF!</v>
      </c>
      <c r="Q314" s="1" t="e">
        <f>Q136-#REF!</f>
        <v>#REF!</v>
      </c>
      <c r="R314" s="1" t="e">
        <f>R136-#REF!</f>
        <v>#REF!</v>
      </c>
      <c r="S314" s="1" t="e">
        <f>S136-#REF!</f>
        <v>#REF!</v>
      </c>
      <c r="T314" s="1" t="e">
        <f>T136-#REF!</f>
        <v>#REF!</v>
      </c>
      <c r="U314" s="1" t="e">
        <f>U136-#REF!</f>
        <v>#REF!</v>
      </c>
      <c r="V314" s="1" t="e">
        <f>V136-#REF!</f>
        <v>#REF!</v>
      </c>
      <c r="W314" s="1" t="e">
        <f>W136-#REF!</f>
        <v>#REF!</v>
      </c>
      <c r="X314" s="1" t="e">
        <f>X136-#REF!</f>
        <v>#REF!</v>
      </c>
      <c r="Y314" s="1" t="e">
        <f>Y136-#REF!</f>
        <v>#REF!</v>
      </c>
      <c r="Z314" s="1" t="e">
        <f>Z136-#REF!</f>
        <v>#REF!</v>
      </c>
      <c r="AA314" s="1" t="e">
        <f>AA136-#REF!</f>
        <v>#REF!</v>
      </c>
      <c r="AB314" s="1" t="e">
        <f>AB136-#REF!</f>
        <v>#REF!</v>
      </c>
      <c r="AC314" s="1" t="e">
        <f>AC136-#REF!</f>
        <v>#REF!</v>
      </c>
      <c r="AD314" s="1" t="e">
        <f>AD136-#REF!</f>
        <v>#REF!</v>
      </c>
      <c r="AE314" s="1" t="e">
        <f>AE136-#REF!</f>
        <v>#REF!</v>
      </c>
      <c r="AF314" s="1" t="e">
        <f>AF136-#REF!</f>
        <v>#REF!</v>
      </c>
      <c r="AG314" s="1" t="e">
        <f>AG136-#REF!</f>
        <v>#REF!</v>
      </c>
      <c r="AH314" s="1" t="e">
        <f>AH136-#REF!</f>
        <v>#REF!</v>
      </c>
      <c r="AI314" s="1" t="e">
        <f>AI136-#REF!</f>
        <v>#REF!</v>
      </c>
      <c r="AJ314" s="1" t="e">
        <f>AJ136-#REF!</f>
        <v>#REF!</v>
      </c>
      <c r="AK314" s="1" t="e">
        <f>AK136-#REF!</f>
        <v>#REF!</v>
      </c>
      <c r="AL314" s="1" t="e">
        <f>AL136-#REF!</f>
        <v>#REF!</v>
      </c>
      <c r="AM314" s="1" t="e">
        <f>AM136-#REF!</f>
        <v>#REF!</v>
      </c>
      <c r="AN314" s="1" t="e">
        <f>AN136-#REF!</f>
        <v>#REF!</v>
      </c>
      <c r="AO314" s="1" t="e">
        <f>AO136-#REF!</f>
        <v>#REF!</v>
      </c>
      <c r="AP314" s="1" t="e">
        <f>AP136-#REF!</f>
        <v>#REF!</v>
      </c>
      <c r="AQ314" s="1" t="e">
        <f>AQ136-#REF!</f>
        <v>#REF!</v>
      </c>
      <c r="AR314" s="1" t="e">
        <f>AR136-#REF!</f>
        <v>#REF!</v>
      </c>
      <c r="AS314" s="1" t="e">
        <f>AS136-#REF!</f>
        <v>#REF!</v>
      </c>
      <c r="AT314" s="1" t="e">
        <f>AT136-#REF!</f>
        <v>#REF!</v>
      </c>
      <c r="AU314" s="1" t="e">
        <f>AU136-#REF!</f>
        <v>#REF!</v>
      </c>
      <c r="AV314" s="1" t="e">
        <f>AV136-#REF!</f>
        <v>#REF!</v>
      </c>
      <c r="AW314" s="1" t="e">
        <f>AW136-#REF!</f>
        <v>#REF!</v>
      </c>
      <c r="AX314" s="1" t="e">
        <f>AX136-#REF!</f>
        <v>#REF!</v>
      </c>
      <c r="AY314" s="1" t="e">
        <f>AY136-#REF!</f>
        <v>#REF!</v>
      </c>
      <c r="AZ314" s="1" t="e">
        <f>AZ136-#REF!</f>
        <v>#REF!</v>
      </c>
      <c r="BA314" s="1" t="e">
        <f>BA136-#REF!</f>
        <v>#REF!</v>
      </c>
      <c r="BB314" s="1" t="e">
        <f>BB136-#REF!</f>
        <v>#REF!</v>
      </c>
      <c r="BC314" s="1" t="e">
        <f>BC136-#REF!</f>
        <v>#REF!</v>
      </c>
      <c r="BD314" s="1" t="e">
        <f>BD136-#REF!</f>
        <v>#REF!</v>
      </c>
      <c r="BE314" s="1" t="e">
        <f>BE136-#REF!</f>
        <v>#REF!</v>
      </c>
      <c r="BF314" s="1" t="e">
        <f>BF136-#REF!</f>
        <v>#REF!</v>
      </c>
      <c r="BG314" s="1" t="e">
        <f>BG136-#REF!</f>
        <v>#REF!</v>
      </c>
      <c r="BH314" s="1" t="e">
        <f>BH136-#REF!</f>
        <v>#REF!</v>
      </c>
      <c r="BI314" s="1" t="e">
        <f>BI136-#REF!</f>
        <v>#REF!</v>
      </c>
      <c r="BJ314" s="1" t="e">
        <f>BJ136-#REF!</f>
        <v>#REF!</v>
      </c>
      <c r="BK314" s="1" t="e">
        <f>BK136-#REF!</f>
        <v>#REF!</v>
      </c>
      <c r="BL314" s="1" t="e">
        <f>BL136-#REF!</f>
        <v>#REF!</v>
      </c>
      <c r="BM314" s="1" t="e">
        <f>BM136-#REF!</f>
        <v>#REF!</v>
      </c>
      <c r="BN314" s="1" t="e">
        <f>BN136-#REF!</f>
        <v>#REF!</v>
      </c>
      <c r="BO314" s="1" t="e">
        <f>BO136-#REF!</f>
        <v>#REF!</v>
      </c>
      <c r="BP314" s="1" t="e">
        <f>BP136-#REF!</f>
        <v>#REF!</v>
      </c>
      <c r="BQ314" s="1" t="e">
        <f>BQ136-#REF!</f>
        <v>#REF!</v>
      </c>
      <c r="BR314" s="1" t="e">
        <f>BR136-#REF!</f>
        <v>#REF!</v>
      </c>
      <c r="BS314" s="1" t="e">
        <f>BS136-#REF!</f>
        <v>#REF!</v>
      </c>
      <c r="BT314" s="1" t="e">
        <f>BT136-#REF!</f>
        <v>#REF!</v>
      </c>
      <c r="BU314" s="1" t="e">
        <f>BU136-#REF!</f>
        <v>#REF!</v>
      </c>
      <c r="BV314" s="1" t="e">
        <f>BV136-#REF!</f>
        <v>#REF!</v>
      </c>
    </row>
    <row r="315" spans="12:74" hidden="1" x14ac:dyDescent="0.35">
      <c r="L315" s="1" t="e">
        <f>L137-#REF!</f>
        <v>#REF!</v>
      </c>
      <c r="M315" s="1" t="e">
        <f>M137-#REF!</f>
        <v>#REF!</v>
      </c>
      <c r="N315" s="1" t="e">
        <f>N137-#REF!</f>
        <v>#REF!</v>
      </c>
      <c r="O315" s="1" t="e">
        <f>O137-#REF!</f>
        <v>#REF!</v>
      </c>
      <c r="P315" s="1" t="e">
        <f>P137-#REF!</f>
        <v>#REF!</v>
      </c>
      <c r="Q315" s="1" t="e">
        <f>Q137-#REF!</f>
        <v>#REF!</v>
      </c>
      <c r="R315" s="1" t="e">
        <f>R137-#REF!</f>
        <v>#REF!</v>
      </c>
      <c r="S315" s="1" t="e">
        <f>S137-#REF!</f>
        <v>#REF!</v>
      </c>
      <c r="T315" s="1" t="e">
        <f>T137-#REF!</f>
        <v>#REF!</v>
      </c>
      <c r="U315" s="1" t="e">
        <f>U137-#REF!</f>
        <v>#REF!</v>
      </c>
      <c r="V315" s="1" t="e">
        <f>V137-#REF!</f>
        <v>#REF!</v>
      </c>
      <c r="W315" s="1" t="e">
        <f>W137-#REF!</f>
        <v>#REF!</v>
      </c>
      <c r="X315" s="1" t="e">
        <f>X137-#REF!</f>
        <v>#REF!</v>
      </c>
      <c r="Y315" s="1" t="e">
        <f>Y137-#REF!</f>
        <v>#REF!</v>
      </c>
      <c r="Z315" s="1" t="e">
        <f>Z137-#REF!</f>
        <v>#REF!</v>
      </c>
      <c r="AA315" s="1" t="e">
        <f>AA137-#REF!</f>
        <v>#REF!</v>
      </c>
      <c r="AB315" s="1" t="e">
        <f>AB137-#REF!</f>
        <v>#REF!</v>
      </c>
      <c r="AC315" s="1" t="e">
        <f>AC137-#REF!</f>
        <v>#REF!</v>
      </c>
      <c r="AD315" s="1" t="e">
        <f>AD137-#REF!</f>
        <v>#REF!</v>
      </c>
      <c r="AE315" s="1" t="e">
        <f>AE137-#REF!</f>
        <v>#REF!</v>
      </c>
      <c r="AF315" s="1" t="e">
        <f>AF137-#REF!</f>
        <v>#REF!</v>
      </c>
      <c r="AG315" s="1" t="e">
        <f>AG137-#REF!</f>
        <v>#REF!</v>
      </c>
      <c r="AH315" s="1" t="e">
        <f>AH137-#REF!</f>
        <v>#REF!</v>
      </c>
      <c r="AI315" s="1" t="e">
        <f>AI137-#REF!</f>
        <v>#REF!</v>
      </c>
      <c r="AJ315" s="1" t="e">
        <f>AJ137-#REF!</f>
        <v>#REF!</v>
      </c>
      <c r="AK315" s="1" t="e">
        <f>AK137-#REF!</f>
        <v>#REF!</v>
      </c>
      <c r="AL315" s="1" t="e">
        <f>AL137-#REF!</f>
        <v>#REF!</v>
      </c>
      <c r="AM315" s="1" t="e">
        <f>AM137-#REF!</f>
        <v>#REF!</v>
      </c>
      <c r="AN315" s="1" t="e">
        <f>AN137-#REF!</f>
        <v>#REF!</v>
      </c>
      <c r="AO315" s="1" t="e">
        <f>AO137-#REF!</f>
        <v>#REF!</v>
      </c>
      <c r="AP315" s="1" t="e">
        <f>AP137-#REF!</f>
        <v>#REF!</v>
      </c>
      <c r="AQ315" s="1" t="e">
        <f>AQ137-#REF!</f>
        <v>#REF!</v>
      </c>
      <c r="AR315" s="1" t="e">
        <f>AR137-#REF!</f>
        <v>#REF!</v>
      </c>
      <c r="AS315" s="1" t="e">
        <f>AS137-#REF!</f>
        <v>#REF!</v>
      </c>
      <c r="AT315" s="1" t="e">
        <f>AT137-#REF!</f>
        <v>#REF!</v>
      </c>
      <c r="AU315" s="1" t="e">
        <f>AU137-#REF!</f>
        <v>#REF!</v>
      </c>
      <c r="AV315" s="1" t="e">
        <f>AV137-#REF!</f>
        <v>#REF!</v>
      </c>
      <c r="AW315" s="1" t="e">
        <f>AW137-#REF!</f>
        <v>#REF!</v>
      </c>
      <c r="AX315" s="1" t="e">
        <f>AX137-#REF!</f>
        <v>#REF!</v>
      </c>
      <c r="AY315" s="1" t="e">
        <f>AY137-#REF!</f>
        <v>#REF!</v>
      </c>
      <c r="AZ315" s="1" t="e">
        <f>AZ137-#REF!</f>
        <v>#REF!</v>
      </c>
      <c r="BA315" s="1" t="e">
        <f>BA137-#REF!</f>
        <v>#REF!</v>
      </c>
      <c r="BB315" s="1" t="e">
        <f>BB137-#REF!</f>
        <v>#REF!</v>
      </c>
      <c r="BC315" s="1" t="e">
        <f>BC137-#REF!</f>
        <v>#REF!</v>
      </c>
      <c r="BD315" s="1" t="e">
        <f>BD137-#REF!</f>
        <v>#REF!</v>
      </c>
      <c r="BE315" s="1" t="e">
        <f>BE137-#REF!</f>
        <v>#REF!</v>
      </c>
      <c r="BF315" s="1" t="e">
        <f>BF137-#REF!</f>
        <v>#REF!</v>
      </c>
      <c r="BG315" s="1" t="e">
        <f>BG137-#REF!</f>
        <v>#REF!</v>
      </c>
      <c r="BH315" s="1" t="e">
        <f>BH137-#REF!</f>
        <v>#REF!</v>
      </c>
      <c r="BI315" s="1" t="e">
        <f>BI137-#REF!</f>
        <v>#REF!</v>
      </c>
      <c r="BJ315" s="1" t="e">
        <f>BJ137-#REF!</f>
        <v>#REF!</v>
      </c>
      <c r="BK315" s="1" t="e">
        <f>BK137-#REF!</f>
        <v>#REF!</v>
      </c>
      <c r="BL315" s="1" t="e">
        <f>BL137-#REF!</f>
        <v>#REF!</v>
      </c>
      <c r="BM315" s="1" t="e">
        <f>BM137-#REF!</f>
        <v>#REF!</v>
      </c>
      <c r="BN315" s="1" t="e">
        <f>BN137-#REF!</f>
        <v>#REF!</v>
      </c>
      <c r="BO315" s="1" t="e">
        <f>BO137-#REF!</f>
        <v>#REF!</v>
      </c>
      <c r="BP315" s="1" t="e">
        <f>BP137-#REF!</f>
        <v>#REF!</v>
      </c>
      <c r="BQ315" s="1" t="e">
        <f>BQ137-#REF!</f>
        <v>#REF!</v>
      </c>
      <c r="BR315" s="1" t="e">
        <f>BR137-#REF!</f>
        <v>#REF!</v>
      </c>
      <c r="BS315" s="1" t="e">
        <f>BS137-#REF!</f>
        <v>#REF!</v>
      </c>
      <c r="BT315" s="1" t="e">
        <f>BT137-#REF!</f>
        <v>#REF!</v>
      </c>
      <c r="BU315" s="1" t="e">
        <f>BU137-#REF!</f>
        <v>#REF!</v>
      </c>
      <c r="BV315" s="1" t="e">
        <f>BV137-#REF!</f>
        <v>#REF!</v>
      </c>
    </row>
    <row r="316" spans="12:74" hidden="1" x14ac:dyDescent="0.35">
      <c r="L316" s="1" t="e">
        <f>L139-#REF!</f>
        <v>#REF!</v>
      </c>
      <c r="M316" s="1" t="e">
        <f>M139-#REF!</f>
        <v>#REF!</v>
      </c>
      <c r="N316" s="1" t="e">
        <f>N139-#REF!</f>
        <v>#REF!</v>
      </c>
      <c r="O316" s="1" t="e">
        <f>O139-#REF!</f>
        <v>#REF!</v>
      </c>
      <c r="P316" s="1" t="e">
        <f>P139-#REF!</f>
        <v>#REF!</v>
      </c>
      <c r="Q316" s="1" t="e">
        <f>Q139-#REF!</f>
        <v>#REF!</v>
      </c>
      <c r="R316" s="1" t="e">
        <f>R139-#REF!</f>
        <v>#REF!</v>
      </c>
      <c r="S316" s="1" t="e">
        <f>S139-#REF!</f>
        <v>#REF!</v>
      </c>
      <c r="T316" s="1" t="e">
        <f>T139-#REF!</f>
        <v>#REF!</v>
      </c>
      <c r="U316" s="1" t="e">
        <f>U139-#REF!</f>
        <v>#REF!</v>
      </c>
      <c r="V316" s="1" t="e">
        <f>V139-#REF!</f>
        <v>#REF!</v>
      </c>
      <c r="W316" s="1" t="e">
        <f>W139-#REF!</f>
        <v>#REF!</v>
      </c>
      <c r="X316" s="1" t="e">
        <f>X139-#REF!</f>
        <v>#REF!</v>
      </c>
      <c r="Y316" s="1" t="e">
        <f>Y139-#REF!</f>
        <v>#REF!</v>
      </c>
      <c r="Z316" s="1" t="e">
        <f>Z139-#REF!</f>
        <v>#REF!</v>
      </c>
      <c r="AA316" s="1" t="e">
        <f>AA139-#REF!</f>
        <v>#REF!</v>
      </c>
      <c r="AB316" s="1" t="e">
        <f>AB139-#REF!</f>
        <v>#REF!</v>
      </c>
      <c r="AC316" s="1" t="e">
        <f>AC139-#REF!</f>
        <v>#REF!</v>
      </c>
      <c r="AD316" s="1" t="e">
        <f>AD139-#REF!</f>
        <v>#REF!</v>
      </c>
      <c r="AE316" s="1" t="e">
        <f>AE139-#REF!</f>
        <v>#REF!</v>
      </c>
      <c r="AF316" s="1" t="e">
        <f>AF139-#REF!</f>
        <v>#REF!</v>
      </c>
      <c r="AG316" s="1" t="e">
        <f>AG139-#REF!</f>
        <v>#REF!</v>
      </c>
      <c r="AH316" s="1" t="e">
        <f>AH139-#REF!</f>
        <v>#REF!</v>
      </c>
      <c r="AI316" s="1" t="e">
        <f>AI139-#REF!</f>
        <v>#REF!</v>
      </c>
      <c r="AJ316" s="1" t="e">
        <f>AJ139-#REF!</f>
        <v>#REF!</v>
      </c>
      <c r="AK316" s="1" t="e">
        <f>AK139-#REF!</f>
        <v>#REF!</v>
      </c>
      <c r="AL316" s="1" t="e">
        <f>AL139-#REF!</f>
        <v>#REF!</v>
      </c>
      <c r="AM316" s="1" t="e">
        <f>AM139-#REF!</f>
        <v>#REF!</v>
      </c>
      <c r="AN316" s="1" t="e">
        <f>AN139-#REF!</f>
        <v>#REF!</v>
      </c>
      <c r="AO316" s="1" t="e">
        <f>AO139-#REF!</f>
        <v>#REF!</v>
      </c>
      <c r="AP316" s="1" t="e">
        <f>AP139-#REF!</f>
        <v>#REF!</v>
      </c>
      <c r="AQ316" s="1" t="e">
        <f>AQ139-#REF!</f>
        <v>#REF!</v>
      </c>
      <c r="AR316" s="1" t="e">
        <f>AR139-#REF!</f>
        <v>#REF!</v>
      </c>
      <c r="AS316" s="1" t="e">
        <f>AS139-#REF!</f>
        <v>#REF!</v>
      </c>
      <c r="AT316" s="1" t="e">
        <f>AT139-#REF!</f>
        <v>#REF!</v>
      </c>
      <c r="AU316" s="1" t="e">
        <f>AU139-#REF!</f>
        <v>#REF!</v>
      </c>
      <c r="AV316" s="1" t="e">
        <f>AV139-#REF!</f>
        <v>#REF!</v>
      </c>
      <c r="AW316" s="1" t="e">
        <f>AW139-#REF!</f>
        <v>#REF!</v>
      </c>
      <c r="AX316" s="1" t="e">
        <f>AX139-#REF!</f>
        <v>#REF!</v>
      </c>
      <c r="AY316" s="1" t="e">
        <f>AY139-#REF!</f>
        <v>#REF!</v>
      </c>
      <c r="AZ316" s="1" t="e">
        <f>AZ139-#REF!</f>
        <v>#REF!</v>
      </c>
      <c r="BA316" s="1" t="e">
        <f>BA139-#REF!</f>
        <v>#REF!</v>
      </c>
      <c r="BB316" s="1" t="e">
        <f>BB139-#REF!</f>
        <v>#REF!</v>
      </c>
      <c r="BC316" s="1" t="e">
        <f>BC139-#REF!</f>
        <v>#REF!</v>
      </c>
      <c r="BD316" s="1" t="e">
        <f>BD139-#REF!</f>
        <v>#REF!</v>
      </c>
      <c r="BE316" s="1" t="e">
        <f>BE139-#REF!</f>
        <v>#REF!</v>
      </c>
      <c r="BF316" s="1" t="e">
        <f>BF139-#REF!</f>
        <v>#REF!</v>
      </c>
      <c r="BG316" s="1" t="e">
        <f>BG139-#REF!</f>
        <v>#REF!</v>
      </c>
      <c r="BH316" s="1" t="e">
        <f>BH139-#REF!</f>
        <v>#REF!</v>
      </c>
      <c r="BI316" s="1" t="e">
        <f>BI139-#REF!</f>
        <v>#REF!</v>
      </c>
      <c r="BJ316" s="1" t="e">
        <f>BJ139-#REF!</f>
        <v>#REF!</v>
      </c>
      <c r="BK316" s="1" t="e">
        <f>BK139-#REF!</f>
        <v>#REF!</v>
      </c>
      <c r="BL316" s="1" t="e">
        <f>BL139-#REF!</f>
        <v>#REF!</v>
      </c>
      <c r="BM316" s="1" t="e">
        <f>BM139-#REF!</f>
        <v>#REF!</v>
      </c>
      <c r="BN316" s="1" t="e">
        <f>BN139-#REF!</f>
        <v>#REF!</v>
      </c>
      <c r="BO316" s="1" t="e">
        <f>BO139-#REF!</f>
        <v>#REF!</v>
      </c>
      <c r="BP316" s="1" t="e">
        <f>BP139-#REF!</f>
        <v>#REF!</v>
      </c>
      <c r="BQ316" s="1" t="e">
        <f>BQ139-#REF!</f>
        <v>#REF!</v>
      </c>
      <c r="BR316" s="1" t="e">
        <f>BR139-#REF!</f>
        <v>#REF!</v>
      </c>
      <c r="BS316" s="1" t="e">
        <f>BS139-#REF!</f>
        <v>#REF!</v>
      </c>
      <c r="BT316" s="1" t="e">
        <f>BT139-#REF!</f>
        <v>#REF!</v>
      </c>
      <c r="BU316" s="1" t="e">
        <f>BU139-#REF!</f>
        <v>#REF!</v>
      </c>
      <c r="BV316" s="1" t="e">
        <f>BV139-#REF!</f>
        <v>#REF!</v>
      </c>
    </row>
    <row r="317" spans="12:74" hidden="1" x14ac:dyDescent="0.35">
      <c r="L317" s="1" t="e">
        <f>L160-#REF!</f>
        <v>#REF!</v>
      </c>
      <c r="M317" s="1" t="e">
        <f>M160-#REF!</f>
        <v>#REF!</v>
      </c>
      <c r="N317" s="1" t="e">
        <f>N160-#REF!</f>
        <v>#REF!</v>
      </c>
      <c r="O317" s="1" t="e">
        <f>O160-#REF!</f>
        <v>#REF!</v>
      </c>
      <c r="P317" s="1" t="e">
        <f>P160-#REF!</f>
        <v>#REF!</v>
      </c>
      <c r="Q317" s="1" t="e">
        <f>Q160-#REF!</f>
        <v>#REF!</v>
      </c>
      <c r="R317" s="1" t="e">
        <f>R160-#REF!</f>
        <v>#REF!</v>
      </c>
      <c r="S317" s="1" t="e">
        <f>S160-#REF!</f>
        <v>#REF!</v>
      </c>
      <c r="T317" s="1" t="e">
        <f>T160-#REF!</f>
        <v>#REF!</v>
      </c>
      <c r="U317" s="1" t="e">
        <f>U160-#REF!</f>
        <v>#REF!</v>
      </c>
      <c r="V317" s="1" t="e">
        <f>V160-#REF!</f>
        <v>#REF!</v>
      </c>
      <c r="W317" s="1" t="e">
        <f>W160-#REF!</f>
        <v>#REF!</v>
      </c>
      <c r="X317" s="1" t="e">
        <f>X160-#REF!</f>
        <v>#REF!</v>
      </c>
      <c r="Y317" s="1" t="e">
        <f>Y160-#REF!</f>
        <v>#REF!</v>
      </c>
      <c r="Z317" s="1" t="e">
        <f>Z160-#REF!</f>
        <v>#REF!</v>
      </c>
      <c r="AA317" s="1" t="e">
        <f>AA160-#REF!</f>
        <v>#REF!</v>
      </c>
      <c r="AB317" s="1" t="e">
        <f>AB160-#REF!</f>
        <v>#REF!</v>
      </c>
      <c r="AC317" s="1" t="e">
        <f>AC160-#REF!</f>
        <v>#REF!</v>
      </c>
      <c r="AD317" s="1" t="e">
        <f>AD160-#REF!</f>
        <v>#REF!</v>
      </c>
      <c r="AE317" s="1" t="e">
        <f>AE160-#REF!</f>
        <v>#REF!</v>
      </c>
      <c r="AF317" s="1" t="e">
        <f>AF160-#REF!</f>
        <v>#REF!</v>
      </c>
      <c r="AG317" s="1" t="e">
        <f>AG160-#REF!</f>
        <v>#REF!</v>
      </c>
      <c r="AH317" s="1" t="e">
        <f>AH160-#REF!</f>
        <v>#REF!</v>
      </c>
      <c r="AI317" s="1" t="e">
        <f>AI160-#REF!</f>
        <v>#REF!</v>
      </c>
      <c r="AJ317" s="1" t="e">
        <f>AJ160-#REF!</f>
        <v>#REF!</v>
      </c>
      <c r="AK317" s="1" t="e">
        <f>AK160-#REF!</f>
        <v>#REF!</v>
      </c>
      <c r="AL317" s="1" t="e">
        <f>AL160-#REF!</f>
        <v>#REF!</v>
      </c>
      <c r="AM317" s="1" t="e">
        <f>AM160-#REF!</f>
        <v>#REF!</v>
      </c>
      <c r="AN317" s="1" t="e">
        <f>AN160-#REF!</f>
        <v>#REF!</v>
      </c>
      <c r="AO317" s="1" t="e">
        <f>AO160-#REF!</f>
        <v>#REF!</v>
      </c>
      <c r="AP317" s="1" t="e">
        <f>AP160-#REF!</f>
        <v>#REF!</v>
      </c>
      <c r="AQ317" s="1" t="e">
        <f>AQ160-#REF!</f>
        <v>#REF!</v>
      </c>
      <c r="AR317" s="1" t="e">
        <f>AR160-#REF!</f>
        <v>#REF!</v>
      </c>
      <c r="AS317" s="1" t="e">
        <f>AS160-#REF!</f>
        <v>#REF!</v>
      </c>
      <c r="AT317" s="1" t="e">
        <f>AT160-#REF!</f>
        <v>#REF!</v>
      </c>
      <c r="AU317" s="1" t="e">
        <f>AU160-#REF!</f>
        <v>#REF!</v>
      </c>
      <c r="AV317" s="1" t="e">
        <f>AV160-#REF!</f>
        <v>#REF!</v>
      </c>
      <c r="AW317" s="1" t="e">
        <f>AW160-#REF!</f>
        <v>#REF!</v>
      </c>
      <c r="AX317" s="1" t="e">
        <f>AX160-#REF!</f>
        <v>#REF!</v>
      </c>
      <c r="AY317" s="1" t="e">
        <f>AY160-#REF!</f>
        <v>#REF!</v>
      </c>
      <c r="AZ317" s="1" t="e">
        <f>AZ160-#REF!</f>
        <v>#REF!</v>
      </c>
      <c r="BA317" s="1" t="e">
        <f>BA160-#REF!</f>
        <v>#REF!</v>
      </c>
      <c r="BB317" s="1" t="e">
        <f>BB160-#REF!</f>
        <v>#REF!</v>
      </c>
      <c r="BC317" s="1" t="e">
        <f>BC160-#REF!</f>
        <v>#REF!</v>
      </c>
      <c r="BD317" s="1" t="e">
        <f>BD160-#REF!</f>
        <v>#REF!</v>
      </c>
      <c r="BE317" s="1" t="e">
        <f>BE160-#REF!</f>
        <v>#REF!</v>
      </c>
      <c r="BF317" s="1" t="e">
        <f>BF160-#REF!</f>
        <v>#REF!</v>
      </c>
      <c r="BG317" s="1" t="e">
        <f>BG160-#REF!</f>
        <v>#REF!</v>
      </c>
      <c r="BH317" s="1" t="e">
        <f>BH160-#REF!</f>
        <v>#REF!</v>
      </c>
      <c r="BI317" s="1" t="e">
        <f>BI160-#REF!</f>
        <v>#REF!</v>
      </c>
      <c r="BJ317" s="1" t="e">
        <f>BJ160-#REF!</f>
        <v>#REF!</v>
      </c>
      <c r="BK317" s="1" t="e">
        <f>BK160-#REF!</f>
        <v>#REF!</v>
      </c>
      <c r="BL317" s="1" t="e">
        <f>BL160-#REF!</f>
        <v>#REF!</v>
      </c>
      <c r="BM317" s="1" t="e">
        <f>BM160-#REF!</f>
        <v>#REF!</v>
      </c>
      <c r="BN317" s="1" t="e">
        <f>BN160-#REF!</f>
        <v>#REF!</v>
      </c>
      <c r="BO317" s="1" t="e">
        <f>BO160-#REF!</f>
        <v>#REF!</v>
      </c>
      <c r="BP317" s="1" t="e">
        <f>BP160-#REF!</f>
        <v>#REF!</v>
      </c>
      <c r="BQ317" s="1" t="e">
        <f>BQ160-#REF!</f>
        <v>#REF!</v>
      </c>
      <c r="BR317" s="1" t="e">
        <f>BR160-#REF!</f>
        <v>#REF!</v>
      </c>
      <c r="BS317" s="1" t="e">
        <f>BS160-#REF!</f>
        <v>#REF!</v>
      </c>
      <c r="BT317" s="1" t="e">
        <f>BT160-#REF!</f>
        <v>#REF!</v>
      </c>
      <c r="BU317" s="1" t="e">
        <f>BU160-#REF!</f>
        <v>#REF!</v>
      </c>
      <c r="BV317" s="1" t="e">
        <f>BV160-#REF!</f>
        <v>#REF!</v>
      </c>
    </row>
    <row r="318" spans="12:74" hidden="1" x14ac:dyDescent="0.35">
      <c r="L318" s="1" t="e">
        <f>L161-#REF!</f>
        <v>#REF!</v>
      </c>
      <c r="M318" s="1" t="e">
        <f>M161-#REF!</f>
        <v>#REF!</v>
      </c>
      <c r="N318" s="1" t="e">
        <f>N161-#REF!</f>
        <v>#REF!</v>
      </c>
      <c r="O318" s="1" t="e">
        <f>O161-#REF!</f>
        <v>#REF!</v>
      </c>
      <c r="P318" s="1" t="e">
        <f>P161-#REF!</f>
        <v>#REF!</v>
      </c>
      <c r="Q318" s="1" t="e">
        <f>Q161-#REF!</f>
        <v>#REF!</v>
      </c>
      <c r="R318" s="1" t="e">
        <f>R161-#REF!</f>
        <v>#REF!</v>
      </c>
      <c r="S318" s="1" t="e">
        <f>S161-#REF!</f>
        <v>#REF!</v>
      </c>
      <c r="T318" s="1" t="e">
        <f>T161-#REF!</f>
        <v>#REF!</v>
      </c>
      <c r="U318" s="1" t="e">
        <f>U161-#REF!</f>
        <v>#REF!</v>
      </c>
      <c r="V318" s="1" t="e">
        <f>V161-#REF!</f>
        <v>#REF!</v>
      </c>
      <c r="W318" s="1" t="e">
        <f>W161-#REF!</f>
        <v>#REF!</v>
      </c>
      <c r="X318" s="1" t="e">
        <f>X161-#REF!</f>
        <v>#REF!</v>
      </c>
      <c r="Y318" s="1" t="e">
        <f>Y161-#REF!</f>
        <v>#REF!</v>
      </c>
      <c r="Z318" s="1" t="e">
        <f>Z161-#REF!</f>
        <v>#REF!</v>
      </c>
      <c r="AA318" s="1" t="e">
        <f>AA161-#REF!</f>
        <v>#REF!</v>
      </c>
      <c r="AB318" s="1" t="e">
        <f>AB161-#REF!</f>
        <v>#REF!</v>
      </c>
      <c r="AC318" s="1" t="e">
        <f>AC161-#REF!</f>
        <v>#REF!</v>
      </c>
      <c r="AD318" s="1" t="e">
        <f>AD161-#REF!</f>
        <v>#REF!</v>
      </c>
      <c r="AE318" s="1" t="e">
        <f>AE161-#REF!</f>
        <v>#REF!</v>
      </c>
      <c r="AF318" s="1" t="e">
        <f>AF161-#REF!</f>
        <v>#REF!</v>
      </c>
      <c r="AG318" s="1" t="e">
        <f>AG161-#REF!</f>
        <v>#REF!</v>
      </c>
      <c r="AH318" s="1" t="e">
        <f>AH161-#REF!</f>
        <v>#REF!</v>
      </c>
      <c r="AI318" s="1" t="e">
        <f>AI161-#REF!</f>
        <v>#REF!</v>
      </c>
      <c r="AJ318" s="1" t="e">
        <f>AJ161-#REF!</f>
        <v>#REF!</v>
      </c>
      <c r="AK318" s="1" t="e">
        <f>AK161-#REF!</f>
        <v>#REF!</v>
      </c>
      <c r="AL318" s="1" t="e">
        <f>AL161-#REF!</f>
        <v>#REF!</v>
      </c>
      <c r="AM318" s="1" t="e">
        <f>AM161-#REF!</f>
        <v>#REF!</v>
      </c>
      <c r="AN318" s="1" t="e">
        <f>AN161-#REF!</f>
        <v>#REF!</v>
      </c>
      <c r="AO318" s="1" t="e">
        <f>AO161-#REF!</f>
        <v>#REF!</v>
      </c>
      <c r="AP318" s="1" t="e">
        <f>AP161-#REF!</f>
        <v>#REF!</v>
      </c>
      <c r="AQ318" s="1" t="e">
        <f>AQ161-#REF!</f>
        <v>#REF!</v>
      </c>
      <c r="AR318" s="1" t="e">
        <f>AR161-#REF!</f>
        <v>#REF!</v>
      </c>
      <c r="AS318" s="1" t="e">
        <f>AS161-#REF!</f>
        <v>#REF!</v>
      </c>
      <c r="AT318" s="1" t="e">
        <f>AT161-#REF!</f>
        <v>#REF!</v>
      </c>
      <c r="AU318" s="1" t="e">
        <f>AU161-#REF!</f>
        <v>#REF!</v>
      </c>
      <c r="AV318" s="1" t="e">
        <f>AV161-#REF!</f>
        <v>#REF!</v>
      </c>
      <c r="AW318" s="1" t="e">
        <f>AW161-#REF!</f>
        <v>#REF!</v>
      </c>
      <c r="AX318" s="1" t="e">
        <f>AX161-#REF!</f>
        <v>#REF!</v>
      </c>
      <c r="AY318" s="1" t="e">
        <f>AY161-#REF!</f>
        <v>#REF!</v>
      </c>
      <c r="AZ318" s="1" t="e">
        <f>AZ161-#REF!</f>
        <v>#REF!</v>
      </c>
      <c r="BA318" s="1" t="e">
        <f>BA161-#REF!</f>
        <v>#REF!</v>
      </c>
      <c r="BB318" s="1" t="e">
        <f>BB161-#REF!</f>
        <v>#REF!</v>
      </c>
      <c r="BC318" s="1" t="e">
        <f>BC161-#REF!</f>
        <v>#REF!</v>
      </c>
      <c r="BD318" s="1" t="e">
        <f>BD161-#REF!</f>
        <v>#REF!</v>
      </c>
      <c r="BE318" s="1" t="e">
        <f>BE161-#REF!</f>
        <v>#REF!</v>
      </c>
      <c r="BF318" s="1" t="e">
        <f>BF161-#REF!</f>
        <v>#REF!</v>
      </c>
      <c r="BG318" s="1" t="e">
        <f>BG161-#REF!</f>
        <v>#REF!</v>
      </c>
      <c r="BH318" s="1" t="e">
        <f>BH161-#REF!</f>
        <v>#REF!</v>
      </c>
      <c r="BI318" s="1" t="e">
        <f>BI161-#REF!</f>
        <v>#REF!</v>
      </c>
      <c r="BJ318" s="1" t="e">
        <f>BJ161-#REF!</f>
        <v>#REF!</v>
      </c>
      <c r="BK318" s="1" t="e">
        <f>BK161-#REF!</f>
        <v>#REF!</v>
      </c>
      <c r="BL318" s="1" t="e">
        <f>BL161-#REF!</f>
        <v>#REF!</v>
      </c>
      <c r="BM318" s="1" t="e">
        <f>BM161-#REF!</f>
        <v>#REF!</v>
      </c>
      <c r="BN318" s="1" t="e">
        <f>BN161-#REF!</f>
        <v>#REF!</v>
      </c>
      <c r="BO318" s="1" t="e">
        <f>BO161-#REF!</f>
        <v>#REF!</v>
      </c>
      <c r="BP318" s="1" t="e">
        <f>BP161-#REF!</f>
        <v>#REF!</v>
      </c>
      <c r="BQ318" s="1" t="e">
        <f>BQ161-#REF!</f>
        <v>#REF!</v>
      </c>
      <c r="BR318" s="1" t="e">
        <f>BR161-#REF!</f>
        <v>#REF!</v>
      </c>
      <c r="BS318" s="1" t="e">
        <f>BS161-#REF!</f>
        <v>#REF!</v>
      </c>
      <c r="BT318" s="1" t="e">
        <f>BT161-#REF!</f>
        <v>#REF!</v>
      </c>
      <c r="BU318" s="1" t="e">
        <f>BU161-#REF!</f>
        <v>#REF!</v>
      </c>
      <c r="BV318" s="1" t="e">
        <f>BV161-#REF!</f>
        <v>#REF!</v>
      </c>
    </row>
    <row r="319" spans="12:74" hidden="1" x14ac:dyDescent="0.35">
      <c r="L319" s="1" t="e">
        <f>L162-#REF!</f>
        <v>#REF!</v>
      </c>
      <c r="M319" s="1" t="e">
        <f>M162-#REF!</f>
        <v>#REF!</v>
      </c>
      <c r="N319" s="1" t="e">
        <f>N162-#REF!</f>
        <v>#REF!</v>
      </c>
      <c r="O319" s="1" t="e">
        <f>O162-#REF!</f>
        <v>#REF!</v>
      </c>
      <c r="P319" s="1" t="e">
        <f>P162-#REF!</f>
        <v>#REF!</v>
      </c>
      <c r="Q319" s="1" t="e">
        <f>Q162-#REF!</f>
        <v>#REF!</v>
      </c>
      <c r="R319" s="1" t="e">
        <f>R162-#REF!</f>
        <v>#REF!</v>
      </c>
      <c r="S319" s="1" t="e">
        <f>S162-#REF!</f>
        <v>#REF!</v>
      </c>
      <c r="T319" s="1" t="e">
        <f>T162-#REF!</f>
        <v>#REF!</v>
      </c>
      <c r="U319" s="1" t="e">
        <f>U162-#REF!</f>
        <v>#REF!</v>
      </c>
      <c r="V319" s="1" t="e">
        <f>V162-#REF!</f>
        <v>#REF!</v>
      </c>
      <c r="W319" s="1" t="e">
        <f>W162-#REF!</f>
        <v>#REF!</v>
      </c>
      <c r="X319" s="1" t="e">
        <f>X162-#REF!</f>
        <v>#REF!</v>
      </c>
      <c r="Y319" s="1" t="e">
        <f>Y162-#REF!</f>
        <v>#REF!</v>
      </c>
      <c r="Z319" s="1" t="e">
        <f>Z162-#REF!</f>
        <v>#REF!</v>
      </c>
      <c r="AA319" s="1" t="e">
        <f>AA162-#REF!</f>
        <v>#REF!</v>
      </c>
      <c r="AB319" s="1" t="e">
        <f>AB162-#REF!</f>
        <v>#REF!</v>
      </c>
      <c r="AC319" s="1" t="e">
        <f>AC162-#REF!</f>
        <v>#REF!</v>
      </c>
      <c r="AD319" s="1" t="e">
        <f>AD162-#REF!</f>
        <v>#REF!</v>
      </c>
      <c r="AE319" s="1" t="e">
        <f>AE162-#REF!</f>
        <v>#REF!</v>
      </c>
      <c r="AF319" s="1" t="e">
        <f>AF162-#REF!</f>
        <v>#REF!</v>
      </c>
      <c r="AG319" s="1" t="e">
        <f>AG162-#REF!</f>
        <v>#REF!</v>
      </c>
      <c r="AH319" s="1" t="e">
        <f>AH162-#REF!</f>
        <v>#REF!</v>
      </c>
      <c r="AI319" s="1" t="e">
        <f>AI162-#REF!</f>
        <v>#REF!</v>
      </c>
      <c r="AJ319" s="1" t="e">
        <f>AJ162-#REF!</f>
        <v>#REF!</v>
      </c>
      <c r="AK319" s="1" t="e">
        <f>AK162-#REF!</f>
        <v>#REF!</v>
      </c>
      <c r="AL319" s="1" t="e">
        <f>AL162-#REF!</f>
        <v>#REF!</v>
      </c>
      <c r="AM319" s="1" t="e">
        <f>AM162-#REF!</f>
        <v>#REF!</v>
      </c>
      <c r="AN319" s="1" t="e">
        <f>AN162-#REF!</f>
        <v>#REF!</v>
      </c>
      <c r="AO319" s="1" t="e">
        <f>AO162-#REF!</f>
        <v>#REF!</v>
      </c>
      <c r="AP319" s="1" t="e">
        <f>AP162-#REF!</f>
        <v>#REF!</v>
      </c>
      <c r="AQ319" s="1" t="e">
        <f>AQ162-#REF!</f>
        <v>#REF!</v>
      </c>
      <c r="AR319" s="1" t="e">
        <f>AR162-#REF!</f>
        <v>#REF!</v>
      </c>
      <c r="AS319" s="1" t="e">
        <f>AS162-#REF!</f>
        <v>#REF!</v>
      </c>
      <c r="AT319" s="1" t="e">
        <f>AT162-#REF!</f>
        <v>#REF!</v>
      </c>
      <c r="AU319" s="1" t="e">
        <f>AU162-#REF!</f>
        <v>#REF!</v>
      </c>
      <c r="AV319" s="1" t="e">
        <f>AV162-#REF!</f>
        <v>#REF!</v>
      </c>
      <c r="AW319" s="1" t="e">
        <f>AW162-#REF!</f>
        <v>#REF!</v>
      </c>
      <c r="AX319" s="1" t="e">
        <f>AX162-#REF!</f>
        <v>#REF!</v>
      </c>
      <c r="AY319" s="1" t="e">
        <f>AY162-#REF!</f>
        <v>#REF!</v>
      </c>
      <c r="AZ319" s="1" t="e">
        <f>AZ162-#REF!</f>
        <v>#REF!</v>
      </c>
      <c r="BA319" s="1" t="e">
        <f>BA162-#REF!</f>
        <v>#REF!</v>
      </c>
      <c r="BB319" s="1" t="e">
        <f>BB162-#REF!</f>
        <v>#REF!</v>
      </c>
      <c r="BC319" s="1" t="e">
        <f>BC162-#REF!</f>
        <v>#REF!</v>
      </c>
      <c r="BD319" s="1" t="e">
        <f>BD162-#REF!</f>
        <v>#REF!</v>
      </c>
      <c r="BE319" s="1" t="e">
        <f>BE162-#REF!</f>
        <v>#REF!</v>
      </c>
      <c r="BF319" s="1" t="e">
        <f>BF162-#REF!</f>
        <v>#REF!</v>
      </c>
      <c r="BG319" s="1" t="e">
        <f>BG162-#REF!</f>
        <v>#REF!</v>
      </c>
      <c r="BH319" s="1" t="e">
        <f>BH162-#REF!</f>
        <v>#REF!</v>
      </c>
      <c r="BI319" s="1" t="e">
        <f>BI162-#REF!</f>
        <v>#REF!</v>
      </c>
      <c r="BJ319" s="1" t="e">
        <f>BJ162-#REF!</f>
        <v>#REF!</v>
      </c>
      <c r="BK319" s="1" t="e">
        <f>BK162-#REF!</f>
        <v>#REF!</v>
      </c>
      <c r="BL319" s="1" t="e">
        <f>BL162-#REF!</f>
        <v>#REF!</v>
      </c>
      <c r="BM319" s="1" t="e">
        <f>BM162-#REF!</f>
        <v>#REF!</v>
      </c>
      <c r="BN319" s="1" t="e">
        <f>BN162-#REF!</f>
        <v>#REF!</v>
      </c>
      <c r="BO319" s="1" t="e">
        <f>BO162-#REF!</f>
        <v>#REF!</v>
      </c>
      <c r="BP319" s="1" t="e">
        <f>BP162-#REF!</f>
        <v>#REF!</v>
      </c>
      <c r="BQ319" s="1" t="e">
        <f>BQ162-#REF!</f>
        <v>#REF!</v>
      </c>
      <c r="BR319" s="1" t="e">
        <f>BR162-#REF!</f>
        <v>#REF!</v>
      </c>
      <c r="BS319" s="1" t="e">
        <f>BS162-#REF!</f>
        <v>#REF!</v>
      </c>
      <c r="BT319" s="1" t="e">
        <f>BT162-#REF!</f>
        <v>#REF!</v>
      </c>
      <c r="BU319" s="1" t="e">
        <f>BU162-#REF!</f>
        <v>#REF!</v>
      </c>
      <c r="BV319" s="1" t="e">
        <f>BV162-#REF!</f>
        <v>#REF!</v>
      </c>
    </row>
    <row r="320" spans="12:74" hidden="1" x14ac:dyDescent="0.35">
      <c r="L320" s="1" t="e">
        <f>L163-#REF!</f>
        <v>#REF!</v>
      </c>
      <c r="M320" s="1" t="e">
        <f>M163-#REF!</f>
        <v>#REF!</v>
      </c>
      <c r="N320" s="1" t="e">
        <f>N163-#REF!</f>
        <v>#REF!</v>
      </c>
      <c r="O320" s="1" t="e">
        <f>O163-#REF!</f>
        <v>#REF!</v>
      </c>
      <c r="P320" s="1" t="e">
        <f>P163-#REF!</f>
        <v>#REF!</v>
      </c>
      <c r="Q320" s="1" t="e">
        <f>Q163-#REF!</f>
        <v>#REF!</v>
      </c>
      <c r="R320" s="1" t="e">
        <f>R163-#REF!</f>
        <v>#REF!</v>
      </c>
      <c r="S320" s="1" t="e">
        <f>S163-#REF!</f>
        <v>#REF!</v>
      </c>
      <c r="T320" s="1" t="e">
        <f>T163-#REF!</f>
        <v>#REF!</v>
      </c>
      <c r="U320" s="1" t="e">
        <f>U163-#REF!</f>
        <v>#REF!</v>
      </c>
      <c r="V320" s="1" t="e">
        <f>V163-#REF!</f>
        <v>#REF!</v>
      </c>
      <c r="W320" s="1" t="e">
        <f>W163-#REF!</f>
        <v>#REF!</v>
      </c>
      <c r="X320" s="1" t="e">
        <f>X163-#REF!</f>
        <v>#REF!</v>
      </c>
      <c r="Y320" s="1" t="e">
        <f>Y163-#REF!</f>
        <v>#REF!</v>
      </c>
      <c r="Z320" s="1" t="e">
        <f>Z163-#REF!</f>
        <v>#REF!</v>
      </c>
      <c r="AA320" s="1" t="e">
        <f>AA163-#REF!</f>
        <v>#REF!</v>
      </c>
      <c r="AB320" s="1" t="e">
        <f>AB163-#REF!</f>
        <v>#REF!</v>
      </c>
      <c r="AC320" s="1" t="e">
        <f>AC163-#REF!</f>
        <v>#REF!</v>
      </c>
      <c r="AD320" s="1" t="e">
        <f>AD163-#REF!</f>
        <v>#REF!</v>
      </c>
      <c r="AE320" s="1" t="e">
        <f>AE163-#REF!</f>
        <v>#REF!</v>
      </c>
      <c r="AF320" s="1" t="e">
        <f>AF163-#REF!</f>
        <v>#REF!</v>
      </c>
      <c r="AG320" s="1" t="e">
        <f>AG163-#REF!</f>
        <v>#REF!</v>
      </c>
      <c r="AH320" s="1" t="e">
        <f>AH163-#REF!</f>
        <v>#REF!</v>
      </c>
      <c r="AI320" s="1" t="e">
        <f>AI163-#REF!</f>
        <v>#REF!</v>
      </c>
      <c r="AJ320" s="1" t="e">
        <f>AJ163-#REF!</f>
        <v>#REF!</v>
      </c>
      <c r="AK320" s="1" t="e">
        <f>AK163-#REF!</f>
        <v>#REF!</v>
      </c>
      <c r="AL320" s="1" t="e">
        <f>AL163-#REF!</f>
        <v>#REF!</v>
      </c>
      <c r="AM320" s="1" t="e">
        <f>AM163-#REF!</f>
        <v>#REF!</v>
      </c>
      <c r="AN320" s="1" t="e">
        <f>AN163-#REF!</f>
        <v>#REF!</v>
      </c>
      <c r="AO320" s="1" t="e">
        <f>AO163-#REF!</f>
        <v>#REF!</v>
      </c>
      <c r="AP320" s="1" t="e">
        <f>AP163-#REF!</f>
        <v>#REF!</v>
      </c>
      <c r="AQ320" s="1" t="e">
        <f>AQ163-#REF!</f>
        <v>#REF!</v>
      </c>
      <c r="AR320" s="1" t="e">
        <f>AR163-#REF!</f>
        <v>#REF!</v>
      </c>
      <c r="AS320" s="1" t="e">
        <f>AS163-#REF!</f>
        <v>#REF!</v>
      </c>
      <c r="AT320" s="1" t="e">
        <f>AT163-#REF!</f>
        <v>#REF!</v>
      </c>
      <c r="AU320" s="1" t="e">
        <f>AU163-#REF!</f>
        <v>#REF!</v>
      </c>
      <c r="AV320" s="1" t="e">
        <f>AV163-#REF!</f>
        <v>#REF!</v>
      </c>
      <c r="AW320" s="1" t="e">
        <f>AW163-#REF!</f>
        <v>#REF!</v>
      </c>
      <c r="AX320" s="1" t="e">
        <f>AX163-#REF!</f>
        <v>#REF!</v>
      </c>
      <c r="AY320" s="1" t="e">
        <f>AY163-#REF!</f>
        <v>#REF!</v>
      </c>
      <c r="AZ320" s="1" t="e">
        <f>AZ163-#REF!</f>
        <v>#REF!</v>
      </c>
      <c r="BA320" s="1" t="e">
        <f>BA163-#REF!</f>
        <v>#REF!</v>
      </c>
      <c r="BB320" s="1" t="e">
        <f>BB163-#REF!</f>
        <v>#REF!</v>
      </c>
      <c r="BC320" s="1" t="e">
        <f>BC163-#REF!</f>
        <v>#REF!</v>
      </c>
      <c r="BD320" s="1" t="e">
        <f>BD163-#REF!</f>
        <v>#REF!</v>
      </c>
      <c r="BE320" s="1" t="e">
        <f>BE163-#REF!</f>
        <v>#REF!</v>
      </c>
      <c r="BF320" s="1" t="e">
        <f>BF163-#REF!</f>
        <v>#REF!</v>
      </c>
      <c r="BG320" s="1" t="e">
        <f>BG163-#REF!</f>
        <v>#REF!</v>
      </c>
      <c r="BH320" s="1" t="e">
        <f>BH163-#REF!</f>
        <v>#REF!</v>
      </c>
      <c r="BI320" s="1" t="e">
        <f>BI163-#REF!</f>
        <v>#REF!</v>
      </c>
      <c r="BJ320" s="1" t="e">
        <f>BJ163-#REF!</f>
        <v>#REF!</v>
      </c>
      <c r="BK320" s="1" t="e">
        <f>BK163-#REF!</f>
        <v>#REF!</v>
      </c>
      <c r="BL320" s="1" t="e">
        <f>BL163-#REF!</f>
        <v>#REF!</v>
      </c>
      <c r="BM320" s="1" t="e">
        <f>BM163-#REF!</f>
        <v>#REF!</v>
      </c>
      <c r="BN320" s="1" t="e">
        <f>BN163-#REF!</f>
        <v>#REF!</v>
      </c>
      <c r="BO320" s="1" t="e">
        <f>BO163-#REF!</f>
        <v>#REF!</v>
      </c>
      <c r="BP320" s="1" t="e">
        <f>BP163-#REF!</f>
        <v>#REF!</v>
      </c>
      <c r="BQ320" s="1" t="e">
        <f>BQ163-#REF!</f>
        <v>#REF!</v>
      </c>
      <c r="BR320" s="1" t="e">
        <f>BR163-#REF!</f>
        <v>#REF!</v>
      </c>
      <c r="BS320" s="1" t="e">
        <f>BS163-#REF!</f>
        <v>#REF!</v>
      </c>
      <c r="BT320" s="1" t="e">
        <f>BT163-#REF!</f>
        <v>#REF!</v>
      </c>
      <c r="BU320" s="1" t="e">
        <f>BU163-#REF!</f>
        <v>#REF!</v>
      </c>
      <c r="BV320" s="1" t="e">
        <f>BV163-#REF!</f>
        <v>#REF!</v>
      </c>
    </row>
    <row r="321" spans="12:74" hidden="1" x14ac:dyDescent="0.35">
      <c r="L321" s="1" t="e">
        <f>L164-#REF!</f>
        <v>#REF!</v>
      </c>
      <c r="M321" s="1" t="e">
        <f>M164-#REF!</f>
        <v>#REF!</v>
      </c>
      <c r="N321" s="1" t="e">
        <f>N164-#REF!</f>
        <v>#REF!</v>
      </c>
      <c r="O321" s="1" t="e">
        <f>O164-#REF!</f>
        <v>#REF!</v>
      </c>
      <c r="P321" s="1" t="e">
        <f>P164-#REF!</f>
        <v>#REF!</v>
      </c>
      <c r="Q321" s="1" t="e">
        <f>Q164-#REF!</f>
        <v>#REF!</v>
      </c>
      <c r="R321" s="1" t="e">
        <f>R164-#REF!</f>
        <v>#REF!</v>
      </c>
      <c r="S321" s="1" t="e">
        <f>S164-#REF!</f>
        <v>#REF!</v>
      </c>
      <c r="T321" s="1" t="e">
        <f>T164-#REF!</f>
        <v>#REF!</v>
      </c>
      <c r="U321" s="1" t="e">
        <f>U164-#REF!</f>
        <v>#REF!</v>
      </c>
      <c r="V321" s="1" t="e">
        <f>V164-#REF!</f>
        <v>#REF!</v>
      </c>
      <c r="W321" s="1" t="e">
        <f>W164-#REF!</f>
        <v>#REF!</v>
      </c>
      <c r="X321" s="1" t="e">
        <f>X164-#REF!</f>
        <v>#REF!</v>
      </c>
      <c r="Y321" s="1" t="e">
        <f>Y164-#REF!</f>
        <v>#REF!</v>
      </c>
      <c r="Z321" s="1" t="e">
        <f>Z164-#REF!</f>
        <v>#REF!</v>
      </c>
      <c r="AA321" s="1" t="e">
        <f>AA164-#REF!</f>
        <v>#REF!</v>
      </c>
      <c r="AB321" s="1" t="e">
        <f>AB164-#REF!</f>
        <v>#REF!</v>
      </c>
      <c r="AC321" s="1" t="e">
        <f>AC164-#REF!</f>
        <v>#REF!</v>
      </c>
      <c r="AD321" s="1" t="e">
        <f>AD164-#REF!</f>
        <v>#REF!</v>
      </c>
      <c r="AE321" s="1" t="e">
        <f>AE164-#REF!</f>
        <v>#REF!</v>
      </c>
      <c r="AF321" s="1" t="e">
        <f>AF164-#REF!</f>
        <v>#REF!</v>
      </c>
      <c r="AG321" s="1" t="e">
        <f>AG164-#REF!</f>
        <v>#REF!</v>
      </c>
      <c r="AH321" s="1" t="e">
        <f>AH164-#REF!</f>
        <v>#REF!</v>
      </c>
      <c r="AI321" s="1" t="e">
        <f>AI164-#REF!</f>
        <v>#REF!</v>
      </c>
      <c r="AJ321" s="1" t="e">
        <f>AJ164-#REF!</f>
        <v>#REF!</v>
      </c>
      <c r="AK321" s="1" t="e">
        <f>AK164-#REF!</f>
        <v>#REF!</v>
      </c>
      <c r="AL321" s="1" t="e">
        <f>AL164-#REF!</f>
        <v>#REF!</v>
      </c>
      <c r="AM321" s="1" t="e">
        <f>AM164-#REF!</f>
        <v>#REF!</v>
      </c>
      <c r="AN321" s="1" t="e">
        <f>AN164-#REF!</f>
        <v>#REF!</v>
      </c>
      <c r="AO321" s="1" t="e">
        <f>AO164-#REF!</f>
        <v>#REF!</v>
      </c>
      <c r="AP321" s="1" t="e">
        <f>AP164-#REF!</f>
        <v>#REF!</v>
      </c>
      <c r="AQ321" s="1" t="e">
        <f>AQ164-#REF!</f>
        <v>#REF!</v>
      </c>
      <c r="AR321" s="1" t="e">
        <f>AR164-#REF!</f>
        <v>#REF!</v>
      </c>
      <c r="AS321" s="1" t="e">
        <f>AS164-#REF!</f>
        <v>#REF!</v>
      </c>
      <c r="AT321" s="1" t="e">
        <f>AT164-#REF!</f>
        <v>#REF!</v>
      </c>
      <c r="AU321" s="1" t="e">
        <f>AU164-#REF!</f>
        <v>#REF!</v>
      </c>
      <c r="AV321" s="1" t="e">
        <f>AV164-#REF!</f>
        <v>#REF!</v>
      </c>
      <c r="AW321" s="1" t="e">
        <f>AW164-#REF!</f>
        <v>#REF!</v>
      </c>
      <c r="AX321" s="1" t="e">
        <f>AX164-#REF!</f>
        <v>#REF!</v>
      </c>
      <c r="AY321" s="1" t="e">
        <f>AY164-#REF!</f>
        <v>#REF!</v>
      </c>
      <c r="AZ321" s="1" t="e">
        <f>AZ164-#REF!</f>
        <v>#REF!</v>
      </c>
      <c r="BA321" s="1" t="e">
        <f>BA164-#REF!</f>
        <v>#REF!</v>
      </c>
      <c r="BB321" s="1" t="e">
        <f>BB164-#REF!</f>
        <v>#REF!</v>
      </c>
      <c r="BC321" s="1" t="e">
        <f>BC164-#REF!</f>
        <v>#REF!</v>
      </c>
      <c r="BD321" s="1" t="e">
        <f>BD164-#REF!</f>
        <v>#REF!</v>
      </c>
      <c r="BE321" s="1" t="e">
        <f>BE164-#REF!</f>
        <v>#REF!</v>
      </c>
      <c r="BF321" s="1" t="e">
        <f>BF164-#REF!</f>
        <v>#REF!</v>
      </c>
      <c r="BG321" s="1" t="e">
        <f>BG164-#REF!</f>
        <v>#REF!</v>
      </c>
      <c r="BH321" s="1" t="e">
        <f>BH164-#REF!</f>
        <v>#REF!</v>
      </c>
      <c r="BI321" s="1" t="e">
        <f>BI164-#REF!</f>
        <v>#REF!</v>
      </c>
      <c r="BJ321" s="1" t="e">
        <f>BJ164-#REF!</f>
        <v>#REF!</v>
      </c>
      <c r="BK321" s="1" t="e">
        <f>BK164-#REF!</f>
        <v>#REF!</v>
      </c>
      <c r="BL321" s="1" t="e">
        <f>BL164-#REF!</f>
        <v>#REF!</v>
      </c>
      <c r="BM321" s="1" t="e">
        <f>BM164-#REF!</f>
        <v>#REF!</v>
      </c>
      <c r="BN321" s="1" t="e">
        <f>BN164-#REF!</f>
        <v>#REF!</v>
      </c>
      <c r="BO321" s="1" t="e">
        <f>BO164-#REF!</f>
        <v>#REF!</v>
      </c>
      <c r="BP321" s="1" t="e">
        <f>BP164-#REF!</f>
        <v>#REF!</v>
      </c>
      <c r="BQ321" s="1" t="e">
        <f>BQ164-#REF!</f>
        <v>#REF!</v>
      </c>
      <c r="BR321" s="1" t="e">
        <f>BR164-#REF!</f>
        <v>#REF!</v>
      </c>
      <c r="BS321" s="1" t="e">
        <f>BS164-#REF!</f>
        <v>#REF!</v>
      </c>
      <c r="BT321" s="1" t="e">
        <f>BT164-#REF!</f>
        <v>#REF!</v>
      </c>
      <c r="BU321" s="1" t="e">
        <f>BU164-#REF!</f>
        <v>#REF!</v>
      </c>
      <c r="BV321" s="1" t="e">
        <f>BV164-#REF!</f>
        <v>#REF!</v>
      </c>
    </row>
    <row r="322" spans="12:74" hidden="1" x14ac:dyDescent="0.35">
      <c r="L322" s="1" t="e">
        <f>L165-#REF!</f>
        <v>#REF!</v>
      </c>
      <c r="M322" s="1" t="e">
        <f>M165-#REF!</f>
        <v>#REF!</v>
      </c>
      <c r="N322" s="1" t="e">
        <f>N165-#REF!</f>
        <v>#REF!</v>
      </c>
      <c r="O322" s="1" t="e">
        <f>O165-#REF!</f>
        <v>#REF!</v>
      </c>
      <c r="P322" s="1" t="e">
        <f>P165-#REF!</f>
        <v>#REF!</v>
      </c>
      <c r="Q322" s="1" t="e">
        <f>Q165-#REF!</f>
        <v>#REF!</v>
      </c>
      <c r="R322" s="1" t="e">
        <f>R165-#REF!</f>
        <v>#REF!</v>
      </c>
      <c r="S322" s="1" t="e">
        <f>S165-#REF!</f>
        <v>#REF!</v>
      </c>
      <c r="T322" s="1" t="e">
        <f>T165-#REF!</f>
        <v>#REF!</v>
      </c>
      <c r="U322" s="1" t="e">
        <f>U165-#REF!</f>
        <v>#REF!</v>
      </c>
      <c r="V322" s="1" t="e">
        <f>V165-#REF!</f>
        <v>#REF!</v>
      </c>
      <c r="W322" s="1" t="e">
        <f>W165-#REF!</f>
        <v>#REF!</v>
      </c>
      <c r="X322" s="1" t="e">
        <f>X165-#REF!</f>
        <v>#REF!</v>
      </c>
      <c r="Y322" s="1" t="e">
        <f>Y165-#REF!</f>
        <v>#REF!</v>
      </c>
      <c r="Z322" s="1" t="e">
        <f>Z165-#REF!</f>
        <v>#REF!</v>
      </c>
      <c r="AA322" s="1" t="e">
        <f>AA165-#REF!</f>
        <v>#REF!</v>
      </c>
      <c r="AB322" s="1" t="e">
        <f>AB165-#REF!</f>
        <v>#REF!</v>
      </c>
      <c r="AC322" s="1" t="e">
        <f>AC165-#REF!</f>
        <v>#REF!</v>
      </c>
      <c r="AD322" s="1" t="e">
        <f>AD165-#REF!</f>
        <v>#REF!</v>
      </c>
      <c r="AE322" s="1" t="e">
        <f>AE165-#REF!</f>
        <v>#REF!</v>
      </c>
      <c r="AF322" s="1" t="e">
        <f>AF165-#REF!</f>
        <v>#REF!</v>
      </c>
      <c r="AG322" s="1" t="e">
        <f>AG165-#REF!</f>
        <v>#REF!</v>
      </c>
      <c r="AH322" s="1" t="e">
        <f>AH165-#REF!</f>
        <v>#REF!</v>
      </c>
      <c r="AI322" s="1" t="e">
        <f>AI165-#REF!</f>
        <v>#REF!</v>
      </c>
      <c r="AJ322" s="1" t="e">
        <f>AJ165-#REF!</f>
        <v>#REF!</v>
      </c>
      <c r="AK322" s="1" t="e">
        <f>AK165-#REF!</f>
        <v>#REF!</v>
      </c>
      <c r="AL322" s="1" t="e">
        <f>AL165-#REF!</f>
        <v>#REF!</v>
      </c>
      <c r="AM322" s="1" t="e">
        <f>AM165-#REF!</f>
        <v>#REF!</v>
      </c>
      <c r="AN322" s="1" t="e">
        <f>AN165-#REF!</f>
        <v>#REF!</v>
      </c>
      <c r="AO322" s="1" t="e">
        <f>AO165-#REF!</f>
        <v>#REF!</v>
      </c>
      <c r="AP322" s="1" t="e">
        <f>AP165-#REF!</f>
        <v>#REF!</v>
      </c>
      <c r="AQ322" s="1" t="e">
        <f>AQ165-#REF!</f>
        <v>#REF!</v>
      </c>
      <c r="AR322" s="1" t="e">
        <f>AR165-#REF!</f>
        <v>#REF!</v>
      </c>
      <c r="AS322" s="1" t="e">
        <f>AS165-#REF!</f>
        <v>#REF!</v>
      </c>
      <c r="AT322" s="1" t="e">
        <f>AT165-#REF!</f>
        <v>#REF!</v>
      </c>
      <c r="AU322" s="1" t="e">
        <f>AU165-#REF!</f>
        <v>#REF!</v>
      </c>
      <c r="AV322" s="1" t="e">
        <f>AV165-#REF!</f>
        <v>#REF!</v>
      </c>
      <c r="AW322" s="1" t="e">
        <f>AW165-#REF!</f>
        <v>#REF!</v>
      </c>
      <c r="AX322" s="1" t="e">
        <f>AX165-#REF!</f>
        <v>#REF!</v>
      </c>
      <c r="AY322" s="1" t="e">
        <f>AY165-#REF!</f>
        <v>#REF!</v>
      </c>
      <c r="AZ322" s="1" t="e">
        <f>AZ165-#REF!</f>
        <v>#REF!</v>
      </c>
      <c r="BA322" s="1" t="e">
        <f>BA165-#REF!</f>
        <v>#REF!</v>
      </c>
      <c r="BB322" s="1" t="e">
        <f>BB165-#REF!</f>
        <v>#REF!</v>
      </c>
      <c r="BC322" s="1" t="e">
        <f>BC165-#REF!</f>
        <v>#REF!</v>
      </c>
      <c r="BD322" s="1" t="e">
        <f>BD165-#REF!</f>
        <v>#REF!</v>
      </c>
      <c r="BE322" s="1" t="e">
        <f>BE165-#REF!</f>
        <v>#REF!</v>
      </c>
      <c r="BF322" s="1" t="e">
        <f>BF165-#REF!</f>
        <v>#REF!</v>
      </c>
      <c r="BG322" s="1" t="e">
        <f>BG165-#REF!</f>
        <v>#REF!</v>
      </c>
      <c r="BH322" s="1" t="e">
        <f>BH165-#REF!</f>
        <v>#REF!</v>
      </c>
      <c r="BI322" s="1" t="e">
        <f>BI165-#REF!</f>
        <v>#REF!</v>
      </c>
      <c r="BJ322" s="1" t="e">
        <f>BJ165-#REF!</f>
        <v>#REF!</v>
      </c>
      <c r="BK322" s="1" t="e">
        <f>BK165-#REF!</f>
        <v>#REF!</v>
      </c>
      <c r="BL322" s="1" t="e">
        <f>BL165-#REF!</f>
        <v>#REF!</v>
      </c>
      <c r="BM322" s="1" t="e">
        <f>BM165-#REF!</f>
        <v>#REF!</v>
      </c>
      <c r="BN322" s="1" t="e">
        <f>BN165-#REF!</f>
        <v>#REF!</v>
      </c>
      <c r="BO322" s="1" t="e">
        <f>BO165-#REF!</f>
        <v>#REF!</v>
      </c>
      <c r="BP322" s="1" t="e">
        <f>BP165-#REF!</f>
        <v>#REF!</v>
      </c>
      <c r="BQ322" s="1" t="e">
        <f>BQ165-#REF!</f>
        <v>#REF!</v>
      </c>
      <c r="BR322" s="1" t="e">
        <f>BR165-#REF!</f>
        <v>#REF!</v>
      </c>
      <c r="BS322" s="1" t="e">
        <f>BS165-#REF!</f>
        <v>#REF!</v>
      </c>
      <c r="BT322" s="1" t="e">
        <f>BT165-#REF!</f>
        <v>#REF!</v>
      </c>
      <c r="BU322" s="1" t="e">
        <f>BU165-#REF!</f>
        <v>#REF!</v>
      </c>
      <c r="BV322" s="1" t="e">
        <f>BV165-#REF!</f>
        <v>#REF!</v>
      </c>
    </row>
    <row r="323" spans="12:74" hidden="1" x14ac:dyDescent="0.35">
      <c r="L323" s="1" t="e">
        <f>L166-#REF!</f>
        <v>#REF!</v>
      </c>
      <c r="M323" s="1" t="e">
        <f>M166-#REF!</f>
        <v>#REF!</v>
      </c>
      <c r="N323" s="1" t="e">
        <f>N166-#REF!</f>
        <v>#REF!</v>
      </c>
      <c r="O323" s="1" t="e">
        <f>O166-#REF!</f>
        <v>#REF!</v>
      </c>
      <c r="P323" s="1" t="e">
        <f>P166-#REF!</f>
        <v>#REF!</v>
      </c>
      <c r="Q323" s="1" t="e">
        <f>Q166-#REF!</f>
        <v>#REF!</v>
      </c>
      <c r="R323" s="1" t="e">
        <f>R166-#REF!</f>
        <v>#REF!</v>
      </c>
      <c r="S323" s="1" t="e">
        <f>S166-#REF!</f>
        <v>#REF!</v>
      </c>
      <c r="T323" s="1" t="e">
        <f>T166-#REF!</f>
        <v>#REF!</v>
      </c>
      <c r="U323" s="1" t="e">
        <f>U166-#REF!</f>
        <v>#REF!</v>
      </c>
      <c r="V323" s="1" t="e">
        <f>V166-#REF!</f>
        <v>#REF!</v>
      </c>
      <c r="W323" s="1" t="e">
        <f>W166-#REF!</f>
        <v>#REF!</v>
      </c>
      <c r="X323" s="1" t="e">
        <f>X166-#REF!</f>
        <v>#REF!</v>
      </c>
      <c r="Y323" s="1" t="e">
        <f>Y166-#REF!</f>
        <v>#REF!</v>
      </c>
      <c r="Z323" s="1" t="e">
        <f>Z166-#REF!</f>
        <v>#REF!</v>
      </c>
      <c r="AA323" s="1" t="e">
        <f>AA166-#REF!</f>
        <v>#REF!</v>
      </c>
      <c r="AB323" s="1" t="e">
        <f>AB166-#REF!</f>
        <v>#REF!</v>
      </c>
      <c r="AC323" s="1" t="e">
        <f>AC166-#REF!</f>
        <v>#REF!</v>
      </c>
      <c r="AD323" s="1" t="e">
        <f>AD166-#REF!</f>
        <v>#REF!</v>
      </c>
      <c r="AE323" s="1" t="e">
        <f>AE166-#REF!</f>
        <v>#REF!</v>
      </c>
      <c r="AF323" s="1" t="e">
        <f>AF166-#REF!</f>
        <v>#REF!</v>
      </c>
      <c r="AG323" s="1" t="e">
        <f>AG166-#REF!</f>
        <v>#REF!</v>
      </c>
      <c r="AH323" s="1" t="e">
        <f>AH166-#REF!</f>
        <v>#REF!</v>
      </c>
      <c r="AI323" s="1" t="e">
        <f>AI166-#REF!</f>
        <v>#REF!</v>
      </c>
      <c r="AJ323" s="1" t="e">
        <f>AJ166-#REF!</f>
        <v>#REF!</v>
      </c>
      <c r="AK323" s="1" t="e">
        <f>AK166-#REF!</f>
        <v>#REF!</v>
      </c>
      <c r="AL323" s="1" t="e">
        <f>AL166-#REF!</f>
        <v>#REF!</v>
      </c>
      <c r="AM323" s="1" t="e">
        <f>AM166-#REF!</f>
        <v>#REF!</v>
      </c>
      <c r="AN323" s="1" t="e">
        <f>AN166-#REF!</f>
        <v>#REF!</v>
      </c>
      <c r="AO323" s="1" t="e">
        <f>AO166-#REF!</f>
        <v>#REF!</v>
      </c>
      <c r="AP323" s="1" t="e">
        <f>AP166-#REF!</f>
        <v>#REF!</v>
      </c>
      <c r="AQ323" s="1" t="e">
        <f>AQ166-#REF!</f>
        <v>#REF!</v>
      </c>
      <c r="AR323" s="1" t="e">
        <f>AR166-#REF!</f>
        <v>#REF!</v>
      </c>
      <c r="AS323" s="1" t="e">
        <f>AS166-#REF!</f>
        <v>#REF!</v>
      </c>
      <c r="AT323" s="1" t="e">
        <f>AT166-#REF!</f>
        <v>#REF!</v>
      </c>
      <c r="AU323" s="1" t="e">
        <f>AU166-#REF!</f>
        <v>#REF!</v>
      </c>
      <c r="AV323" s="1" t="e">
        <f>AV166-#REF!</f>
        <v>#REF!</v>
      </c>
      <c r="AW323" s="1" t="e">
        <f>AW166-#REF!</f>
        <v>#REF!</v>
      </c>
      <c r="AX323" s="1" t="e">
        <f>AX166-#REF!</f>
        <v>#REF!</v>
      </c>
      <c r="AY323" s="1" t="e">
        <f>AY166-#REF!</f>
        <v>#REF!</v>
      </c>
      <c r="AZ323" s="1" t="e">
        <f>AZ166-#REF!</f>
        <v>#REF!</v>
      </c>
      <c r="BA323" s="1" t="e">
        <f>BA166-#REF!</f>
        <v>#REF!</v>
      </c>
      <c r="BB323" s="1" t="e">
        <f>BB166-#REF!</f>
        <v>#REF!</v>
      </c>
      <c r="BC323" s="1" t="e">
        <f>BC166-#REF!</f>
        <v>#REF!</v>
      </c>
      <c r="BD323" s="1" t="e">
        <f>BD166-#REF!</f>
        <v>#REF!</v>
      </c>
      <c r="BE323" s="1" t="e">
        <f>BE166-#REF!</f>
        <v>#REF!</v>
      </c>
      <c r="BF323" s="1" t="e">
        <f>BF166-#REF!</f>
        <v>#REF!</v>
      </c>
      <c r="BG323" s="1" t="e">
        <f>BG166-#REF!</f>
        <v>#REF!</v>
      </c>
      <c r="BH323" s="1" t="e">
        <f>BH166-#REF!</f>
        <v>#REF!</v>
      </c>
      <c r="BI323" s="1" t="e">
        <f>BI166-#REF!</f>
        <v>#REF!</v>
      </c>
      <c r="BJ323" s="1" t="e">
        <f>BJ166-#REF!</f>
        <v>#REF!</v>
      </c>
      <c r="BK323" s="1" t="e">
        <f>BK166-#REF!</f>
        <v>#REF!</v>
      </c>
      <c r="BL323" s="1" t="e">
        <f>BL166-#REF!</f>
        <v>#REF!</v>
      </c>
      <c r="BM323" s="1" t="e">
        <f>BM166-#REF!</f>
        <v>#REF!</v>
      </c>
      <c r="BN323" s="1" t="e">
        <f>BN166-#REF!</f>
        <v>#REF!</v>
      </c>
      <c r="BO323" s="1" t="e">
        <f>BO166-#REF!</f>
        <v>#REF!</v>
      </c>
      <c r="BP323" s="1" t="e">
        <f>BP166-#REF!</f>
        <v>#REF!</v>
      </c>
      <c r="BQ323" s="1" t="e">
        <f>BQ166-#REF!</f>
        <v>#REF!</v>
      </c>
      <c r="BR323" s="1" t="e">
        <f>BR166-#REF!</f>
        <v>#REF!</v>
      </c>
      <c r="BS323" s="1" t="e">
        <f>BS166-#REF!</f>
        <v>#REF!</v>
      </c>
      <c r="BT323" s="1" t="e">
        <f>BT166-#REF!</f>
        <v>#REF!</v>
      </c>
      <c r="BU323" s="1" t="e">
        <f>BU166-#REF!</f>
        <v>#REF!</v>
      </c>
      <c r="BV323" s="1" t="e">
        <f>BV166-#REF!</f>
        <v>#REF!</v>
      </c>
    </row>
    <row r="324" spans="12:74" hidden="1" x14ac:dyDescent="0.35">
      <c r="L324" s="1" t="e">
        <f>L167-#REF!</f>
        <v>#REF!</v>
      </c>
      <c r="M324" s="1" t="e">
        <f>M167-#REF!</f>
        <v>#REF!</v>
      </c>
      <c r="N324" s="1" t="e">
        <f>N167-#REF!</f>
        <v>#REF!</v>
      </c>
      <c r="O324" s="1" t="e">
        <f>O167-#REF!</f>
        <v>#REF!</v>
      </c>
      <c r="P324" s="1" t="e">
        <f>P167-#REF!</f>
        <v>#REF!</v>
      </c>
      <c r="Q324" s="1" t="e">
        <f>Q167-#REF!</f>
        <v>#REF!</v>
      </c>
      <c r="R324" s="1" t="e">
        <f>R167-#REF!</f>
        <v>#REF!</v>
      </c>
      <c r="S324" s="1" t="e">
        <f>S167-#REF!</f>
        <v>#REF!</v>
      </c>
      <c r="T324" s="1" t="e">
        <f>T167-#REF!</f>
        <v>#REF!</v>
      </c>
      <c r="U324" s="1" t="e">
        <f>U167-#REF!</f>
        <v>#REF!</v>
      </c>
      <c r="V324" s="1" t="e">
        <f>V167-#REF!</f>
        <v>#REF!</v>
      </c>
      <c r="W324" s="1" t="e">
        <f>W167-#REF!</f>
        <v>#REF!</v>
      </c>
      <c r="X324" s="1" t="e">
        <f>X167-#REF!</f>
        <v>#REF!</v>
      </c>
      <c r="Y324" s="1" t="e">
        <f>Y167-#REF!</f>
        <v>#REF!</v>
      </c>
      <c r="Z324" s="1" t="e">
        <f>Z167-#REF!</f>
        <v>#REF!</v>
      </c>
      <c r="AA324" s="1" t="e">
        <f>AA167-#REF!</f>
        <v>#REF!</v>
      </c>
      <c r="AB324" s="1" t="e">
        <f>AB167-#REF!</f>
        <v>#REF!</v>
      </c>
      <c r="AC324" s="1" t="e">
        <f>AC167-#REF!</f>
        <v>#REF!</v>
      </c>
      <c r="AD324" s="1" t="e">
        <f>AD167-#REF!</f>
        <v>#REF!</v>
      </c>
      <c r="AE324" s="1" t="e">
        <f>AE167-#REF!</f>
        <v>#REF!</v>
      </c>
      <c r="AF324" s="1" t="e">
        <f>AF167-#REF!</f>
        <v>#REF!</v>
      </c>
      <c r="AG324" s="1" t="e">
        <f>AG167-#REF!</f>
        <v>#REF!</v>
      </c>
      <c r="AH324" s="1" t="e">
        <f>AH167-#REF!</f>
        <v>#REF!</v>
      </c>
      <c r="AI324" s="1" t="e">
        <f>AI167-#REF!</f>
        <v>#REF!</v>
      </c>
      <c r="AJ324" s="1" t="e">
        <f>AJ167-#REF!</f>
        <v>#REF!</v>
      </c>
      <c r="AK324" s="1" t="e">
        <f>AK167-#REF!</f>
        <v>#REF!</v>
      </c>
      <c r="AL324" s="1" t="e">
        <f>AL167-#REF!</f>
        <v>#REF!</v>
      </c>
      <c r="AM324" s="1" t="e">
        <f>AM167-#REF!</f>
        <v>#REF!</v>
      </c>
      <c r="AN324" s="1" t="e">
        <f>AN167-#REF!</f>
        <v>#REF!</v>
      </c>
      <c r="AO324" s="1" t="e">
        <f>AO167-#REF!</f>
        <v>#REF!</v>
      </c>
      <c r="AP324" s="1" t="e">
        <f>AP167-#REF!</f>
        <v>#REF!</v>
      </c>
      <c r="AQ324" s="1" t="e">
        <f>AQ167-#REF!</f>
        <v>#REF!</v>
      </c>
      <c r="AR324" s="1" t="e">
        <f>AR167-#REF!</f>
        <v>#REF!</v>
      </c>
      <c r="AS324" s="1" t="e">
        <f>AS167-#REF!</f>
        <v>#REF!</v>
      </c>
      <c r="AT324" s="1" t="e">
        <f>AT167-#REF!</f>
        <v>#REF!</v>
      </c>
      <c r="AU324" s="1" t="e">
        <f>AU167-#REF!</f>
        <v>#REF!</v>
      </c>
      <c r="AV324" s="1" t="e">
        <f>AV167-#REF!</f>
        <v>#REF!</v>
      </c>
      <c r="AW324" s="1" t="e">
        <f>AW167-#REF!</f>
        <v>#REF!</v>
      </c>
      <c r="AX324" s="1" t="e">
        <f>AX167-#REF!</f>
        <v>#REF!</v>
      </c>
      <c r="AY324" s="1" t="e">
        <f>AY167-#REF!</f>
        <v>#REF!</v>
      </c>
      <c r="AZ324" s="1" t="e">
        <f>AZ167-#REF!</f>
        <v>#REF!</v>
      </c>
      <c r="BA324" s="1" t="e">
        <f>BA167-#REF!</f>
        <v>#REF!</v>
      </c>
      <c r="BB324" s="1" t="e">
        <f>BB167-#REF!</f>
        <v>#REF!</v>
      </c>
      <c r="BC324" s="1" t="e">
        <f>BC167-#REF!</f>
        <v>#REF!</v>
      </c>
      <c r="BD324" s="1" t="e">
        <f>BD167-#REF!</f>
        <v>#REF!</v>
      </c>
      <c r="BE324" s="1" t="e">
        <f>BE167-#REF!</f>
        <v>#REF!</v>
      </c>
      <c r="BF324" s="1" t="e">
        <f>BF167-#REF!</f>
        <v>#REF!</v>
      </c>
      <c r="BG324" s="1" t="e">
        <f>BG167-#REF!</f>
        <v>#REF!</v>
      </c>
      <c r="BH324" s="1" t="e">
        <f>BH167-#REF!</f>
        <v>#REF!</v>
      </c>
      <c r="BI324" s="1" t="e">
        <f>BI167-#REF!</f>
        <v>#REF!</v>
      </c>
      <c r="BJ324" s="1" t="e">
        <f>BJ167-#REF!</f>
        <v>#REF!</v>
      </c>
      <c r="BK324" s="1" t="e">
        <f>BK167-#REF!</f>
        <v>#REF!</v>
      </c>
      <c r="BL324" s="1" t="e">
        <f>BL167-#REF!</f>
        <v>#REF!</v>
      </c>
      <c r="BM324" s="1" t="e">
        <f>BM167-#REF!</f>
        <v>#REF!</v>
      </c>
      <c r="BN324" s="1" t="e">
        <f>BN167-#REF!</f>
        <v>#REF!</v>
      </c>
      <c r="BO324" s="1" t="e">
        <f>BO167-#REF!</f>
        <v>#REF!</v>
      </c>
      <c r="BP324" s="1" t="e">
        <f>BP167-#REF!</f>
        <v>#REF!</v>
      </c>
      <c r="BQ324" s="1" t="e">
        <f>BQ167-#REF!</f>
        <v>#REF!</v>
      </c>
      <c r="BR324" s="1" t="e">
        <f>BR167-#REF!</f>
        <v>#REF!</v>
      </c>
      <c r="BS324" s="1" t="e">
        <f>BS167-#REF!</f>
        <v>#REF!</v>
      </c>
      <c r="BT324" s="1" t="e">
        <f>BT167-#REF!</f>
        <v>#REF!</v>
      </c>
      <c r="BU324" s="1" t="e">
        <f>BU167-#REF!</f>
        <v>#REF!</v>
      </c>
      <c r="BV324" s="1" t="e">
        <f>BV167-#REF!</f>
        <v>#REF!</v>
      </c>
    </row>
    <row r="325" spans="12:74" hidden="1" x14ac:dyDescent="0.35">
      <c r="L325" s="1" t="e">
        <f>L168-#REF!</f>
        <v>#REF!</v>
      </c>
      <c r="M325" s="1" t="e">
        <f>M168-#REF!</f>
        <v>#REF!</v>
      </c>
      <c r="N325" s="1" t="e">
        <f>N168-#REF!</f>
        <v>#REF!</v>
      </c>
      <c r="O325" s="1" t="e">
        <f>O168-#REF!</f>
        <v>#REF!</v>
      </c>
      <c r="P325" s="1" t="e">
        <f>P168-#REF!</f>
        <v>#REF!</v>
      </c>
      <c r="Q325" s="1" t="e">
        <f>Q168-#REF!</f>
        <v>#REF!</v>
      </c>
      <c r="R325" s="1" t="e">
        <f>R168-#REF!</f>
        <v>#REF!</v>
      </c>
      <c r="S325" s="1" t="e">
        <f>S168-#REF!</f>
        <v>#REF!</v>
      </c>
      <c r="T325" s="1" t="e">
        <f>T168-#REF!</f>
        <v>#REF!</v>
      </c>
      <c r="U325" s="1" t="e">
        <f>U168-#REF!</f>
        <v>#REF!</v>
      </c>
      <c r="V325" s="1" t="e">
        <f>V168-#REF!</f>
        <v>#REF!</v>
      </c>
      <c r="W325" s="1" t="e">
        <f>W168-#REF!</f>
        <v>#REF!</v>
      </c>
      <c r="X325" s="1" t="e">
        <f>X168-#REF!</f>
        <v>#REF!</v>
      </c>
      <c r="Y325" s="1" t="e">
        <f>Y168-#REF!</f>
        <v>#REF!</v>
      </c>
      <c r="Z325" s="1" t="e">
        <f>Z168-#REF!</f>
        <v>#REF!</v>
      </c>
      <c r="AA325" s="1" t="e">
        <f>AA168-#REF!</f>
        <v>#REF!</v>
      </c>
      <c r="AB325" s="1" t="e">
        <f>AB168-#REF!</f>
        <v>#REF!</v>
      </c>
      <c r="AC325" s="1" t="e">
        <f>AC168-#REF!</f>
        <v>#REF!</v>
      </c>
      <c r="AD325" s="1" t="e">
        <f>AD168-#REF!</f>
        <v>#REF!</v>
      </c>
      <c r="AE325" s="1" t="e">
        <f>AE168-#REF!</f>
        <v>#REF!</v>
      </c>
      <c r="AF325" s="1" t="e">
        <f>AF168-#REF!</f>
        <v>#REF!</v>
      </c>
      <c r="AG325" s="1" t="e">
        <f>AG168-#REF!</f>
        <v>#REF!</v>
      </c>
      <c r="AH325" s="1" t="e">
        <f>AH168-#REF!</f>
        <v>#REF!</v>
      </c>
      <c r="AI325" s="1" t="e">
        <f>AI168-#REF!</f>
        <v>#REF!</v>
      </c>
      <c r="AJ325" s="1" t="e">
        <f>AJ168-#REF!</f>
        <v>#REF!</v>
      </c>
      <c r="AK325" s="1" t="e">
        <f>AK168-#REF!</f>
        <v>#REF!</v>
      </c>
      <c r="AL325" s="1" t="e">
        <f>AL168-#REF!</f>
        <v>#REF!</v>
      </c>
      <c r="AM325" s="1" t="e">
        <f>AM168-#REF!</f>
        <v>#REF!</v>
      </c>
      <c r="AN325" s="1" t="e">
        <f>AN168-#REF!</f>
        <v>#REF!</v>
      </c>
      <c r="AO325" s="1" t="e">
        <f>AO168-#REF!</f>
        <v>#REF!</v>
      </c>
      <c r="AP325" s="1" t="e">
        <f>AP168-#REF!</f>
        <v>#REF!</v>
      </c>
      <c r="AQ325" s="1" t="e">
        <f>AQ168-#REF!</f>
        <v>#REF!</v>
      </c>
      <c r="AR325" s="1" t="e">
        <f>AR168-#REF!</f>
        <v>#REF!</v>
      </c>
      <c r="AS325" s="1" t="e">
        <f>AS168-#REF!</f>
        <v>#REF!</v>
      </c>
      <c r="AT325" s="1" t="e">
        <f>AT168-#REF!</f>
        <v>#REF!</v>
      </c>
      <c r="AU325" s="1" t="e">
        <f>AU168-#REF!</f>
        <v>#REF!</v>
      </c>
      <c r="AV325" s="1" t="e">
        <f>AV168-#REF!</f>
        <v>#REF!</v>
      </c>
      <c r="AW325" s="1" t="e">
        <f>AW168-#REF!</f>
        <v>#REF!</v>
      </c>
      <c r="AX325" s="1" t="e">
        <f>AX168-#REF!</f>
        <v>#REF!</v>
      </c>
      <c r="AY325" s="1" t="e">
        <f>AY168-#REF!</f>
        <v>#REF!</v>
      </c>
      <c r="AZ325" s="1" t="e">
        <f>AZ168-#REF!</f>
        <v>#REF!</v>
      </c>
      <c r="BA325" s="1" t="e">
        <f>BA168-#REF!</f>
        <v>#REF!</v>
      </c>
      <c r="BB325" s="1" t="e">
        <f>BB168-#REF!</f>
        <v>#REF!</v>
      </c>
      <c r="BC325" s="1" t="e">
        <f>BC168-#REF!</f>
        <v>#REF!</v>
      </c>
      <c r="BD325" s="1" t="e">
        <f>BD168-#REF!</f>
        <v>#REF!</v>
      </c>
      <c r="BE325" s="1" t="e">
        <f>BE168-#REF!</f>
        <v>#REF!</v>
      </c>
      <c r="BF325" s="1" t="e">
        <f>BF168-#REF!</f>
        <v>#REF!</v>
      </c>
      <c r="BG325" s="1" t="e">
        <f>BG168-#REF!</f>
        <v>#REF!</v>
      </c>
      <c r="BH325" s="1" t="e">
        <f>BH168-#REF!</f>
        <v>#REF!</v>
      </c>
      <c r="BI325" s="1" t="e">
        <f>BI168-#REF!</f>
        <v>#REF!</v>
      </c>
      <c r="BJ325" s="1" t="e">
        <f>BJ168-#REF!</f>
        <v>#REF!</v>
      </c>
      <c r="BK325" s="1" t="e">
        <f>BK168-#REF!</f>
        <v>#REF!</v>
      </c>
      <c r="BL325" s="1" t="e">
        <f>BL168-#REF!</f>
        <v>#REF!</v>
      </c>
      <c r="BM325" s="1" t="e">
        <f>BM168-#REF!</f>
        <v>#REF!</v>
      </c>
      <c r="BN325" s="1" t="e">
        <f>BN168-#REF!</f>
        <v>#REF!</v>
      </c>
      <c r="BO325" s="1" t="e">
        <f>BO168-#REF!</f>
        <v>#REF!</v>
      </c>
      <c r="BP325" s="1" t="e">
        <f>BP168-#REF!</f>
        <v>#REF!</v>
      </c>
      <c r="BQ325" s="1" t="e">
        <f>BQ168-#REF!</f>
        <v>#REF!</v>
      </c>
      <c r="BR325" s="1" t="e">
        <f>BR168-#REF!</f>
        <v>#REF!</v>
      </c>
      <c r="BS325" s="1" t="e">
        <f>BS168-#REF!</f>
        <v>#REF!</v>
      </c>
      <c r="BT325" s="1" t="e">
        <f>BT168-#REF!</f>
        <v>#REF!</v>
      </c>
      <c r="BU325" s="1" t="e">
        <f>BU168-#REF!</f>
        <v>#REF!</v>
      </c>
      <c r="BV325" s="1" t="e">
        <f>BV168-#REF!</f>
        <v>#REF!</v>
      </c>
    </row>
    <row r="326" spans="12:74" hidden="1" x14ac:dyDescent="0.35">
      <c r="L326" s="1" t="e">
        <f>L169-#REF!</f>
        <v>#REF!</v>
      </c>
      <c r="M326" s="1" t="e">
        <f>M169-#REF!</f>
        <v>#REF!</v>
      </c>
      <c r="N326" s="1" t="e">
        <f>N169-#REF!</f>
        <v>#REF!</v>
      </c>
      <c r="O326" s="1" t="e">
        <f>O169-#REF!</f>
        <v>#REF!</v>
      </c>
      <c r="P326" s="1" t="e">
        <f>P169-#REF!</f>
        <v>#REF!</v>
      </c>
      <c r="Q326" s="1" t="e">
        <f>Q169-#REF!</f>
        <v>#REF!</v>
      </c>
      <c r="R326" s="1" t="e">
        <f>R169-#REF!</f>
        <v>#REF!</v>
      </c>
      <c r="S326" s="1" t="e">
        <f>S169-#REF!</f>
        <v>#REF!</v>
      </c>
      <c r="T326" s="1" t="e">
        <f>T169-#REF!</f>
        <v>#REF!</v>
      </c>
      <c r="U326" s="1" t="e">
        <f>U169-#REF!</f>
        <v>#REF!</v>
      </c>
      <c r="V326" s="1" t="e">
        <f>V169-#REF!</f>
        <v>#REF!</v>
      </c>
      <c r="W326" s="1" t="e">
        <f>W169-#REF!</f>
        <v>#REF!</v>
      </c>
      <c r="X326" s="1" t="e">
        <f>X169-#REF!</f>
        <v>#REF!</v>
      </c>
      <c r="Y326" s="1" t="e">
        <f>Y169-#REF!</f>
        <v>#REF!</v>
      </c>
      <c r="Z326" s="1" t="e">
        <f>Z169-#REF!</f>
        <v>#REF!</v>
      </c>
      <c r="AA326" s="1" t="e">
        <f>AA169-#REF!</f>
        <v>#REF!</v>
      </c>
      <c r="AB326" s="1" t="e">
        <f>AB169-#REF!</f>
        <v>#REF!</v>
      </c>
      <c r="AC326" s="1" t="e">
        <f>AC169-#REF!</f>
        <v>#REF!</v>
      </c>
      <c r="AD326" s="1" t="e">
        <f>AD169-#REF!</f>
        <v>#REF!</v>
      </c>
      <c r="AE326" s="1" t="e">
        <f>AE169-#REF!</f>
        <v>#REF!</v>
      </c>
      <c r="AF326" s="1" t="e">
        <f>AF169-#REF!</f>
        <v>#REF!</v>
      </c>
      <c r="AG326" s="1" t="e">
        <f>AG169-#REF!</f>
        <v>#REF!</v>
      </c>
      <c r="AH326" s="1" t="e">
        <f>AH169-#REF!</f>
        <v>#REF!</v>
      </c>
      <c r="AI326" s="1" t="e">
        <f>AI169-#REF!</f>
        <v>#REF!</v>
      </c>
      <c r="AJ326" s="1" t="e">
        <f>AJ169-#REF!</f>
        <v>#REF!</v>
      </c>
      <c r="AK326" s="1" t="e">
        <f>AK169-#REF!</f>
        <v>#REF!</v>
      </c>
      <c r="AL326" s="1" t="e">
        <f>AL169-#REF!</f>
        <v>#REF!</v>
      </c>
      <c r="AM326" s="1" t="e">
        <f>AM169-#REF!</f>
        <v>#REF!</v>
      </c>
      <c r="AN326" s="1" t="e">
        <f>AN169-#REF!</f>
        <v>#REF!</v>
      </c>
      <c r="AO326" s="1" t="e">
        <f>AO169-#REF!</f>
        <v>#REF!</v>
      </c>
      <c r="AP326" s="1" t="e">
        <f>AP169-#REF!</f>
        <v>#REF!</v>
      </c>
      <c r="AQ326" s="1" t="e">
        <f>AQ169-#REF!</f>
        <v>#REF!</v>
      </c>
      <c r="AR326" s="1" t="e">
        <f>AR169-#REF!</f>
        <v>#REF!</v>
      </c>
      <c r="AS326" s="1" t="e">
        <f>AS169-#REF!</f>
        <v>#REF!</v>
      </c>
      <c r="AT326" s="1" t="e">
        <f>AT169-#REF!</f>
        <v>#REF!</v>
      </c>
      <c r="AU326" s="1" t="e">
        <f>AU169-#REF!</f>
        <v>#REF!</v>
      </c>
      <c r="AV326" s="1" t="e">
        <f>AV169-#REF!</f>
        <v>#REF!</v>
      </c>
      <c r="AW326" s="1" t="e">
        <f>AW169-#REF!</f>
        <v>#REF!</v>
      </c>
      <c r="AX326" s="1" t="e">
        <f>AX169-#REF!</f>
        <v>#REF!</v>
      </c>
      <c r="AY326" s="1" t="e">
        <f>AY169-#REF!</f>
        <v>#REF!</v>
      </c>
      <c r="AZ326" s="1" t="e">
        <f>AZ169-#REF!</f>
        <v>#REF!</v>
      </c>
      <c r="BA326" s="1" t="e">
        <f>BA169-#REF!</f>
        <v>#REF!</v>
      </c>
      <c r="BB326" s="1" t="e">
        <f>BB169-#REF!</f>
        <v>#REF!</v>
      </c>
      <c r="BC326" s="1" t="e">
        <f>BC169-#REF!</f>
        <v>#REF!</v>
      </c>
      <c r="BD326" s="1" t="e">
        <f>BD169-#REF!</f>
        <v>#REF!</v>
      </c>
      <c r="BE326" s="1" t="e">
        <f>BE169-#REF!</f>
        <v>#REF!</v>
      </c>
      <c r="BF326" s="1" t="e">
        <f>BF169-#REF!</f>
        <v>#REF!</v>
      </c>
      <c r="BG326" s="1" t="e">
        <f>BG169-#REF!</f>
        <v>#REF!</v>
      </c>
      <c r="BH326" s="1" t="e">
        <f>BH169-#REF!</f>
        <v>#REF!</v>
      </c>
      <c r="BI326" s="1" t="e">
        <f>BI169-#REF!</f>
        <v>#REF!</v>
      </c>
      <c r="BJ326" s="1" t="e">
        <f>BJ169-#REF!</f>
        <v>#REF!</v>
      </c>
      <c r="BK326" s="1" t="e">
        <f>BK169-#REF!</f>
        <v>#REF!</v>
      </c>
      <c r="BL326" s="1" t="e">
        <f>BL169-#REF!</f>
        <v>#REF!</v>
      </c>
      <c r="BM326" s="1" t="e">
        <f>BM169-#REF!</f>
        <v>#REF!</v>
      </c>
      <c r="BN326" s="1" t="e">
        <f>BN169-#REF!</f>
        <v>#REF!</v>
      </c>
      <c r="BO326" s="1" t="e">
        <f>BO169-#REF!</f>
        <v>#REF!</v>
      </c>
      <c r="BP326" s="1" t="e">
        <f>BP169-#REF!</f>
        <v>#REF!</v>
      </c>
      <c r="BQ326" s="1" t="e">
        <f>BQ169-#REF!</f>
        <v>#REF!</v>
      </c>
      <c r="BR326" s="1" t="e">
        <f>BR169-#REF!</f>
        <v>#REF!</v>
      </c>
      <c r="BS326" s="1" t="e">
        <f>BS169-#REF!</f>
        <v>#REF!</v>
      </c>
      <c r="BT326" s="1" t="e">
        <f>BT169-#REF!</f>
        <v>#REF!</v>
      </c>
      <c r="BU326" s="1" t="e">
        <f>BU169-#REF!</f>
        <v>#REF!</v>
      </c>
      <c r="BV326" s="1" t="e">
        <f>BV169-#REF!</f>
        <v>#REF!</v>
      </c>
    </row>
    <row r="327" spans="12:74" hidden="1" x14ac:dyDescent="0.35">
      <c r="L327" s="1" t="e">
        <f>L170-#REF!</f>
        <v>#REF!</v>
      </c>
      <c r="M327" s="1" t="e">
        <f>M170-#REF!</f>
        <v>#REF!</v>
      </c>
      <c r="N327" s="1" t="e">
        <f>N170-#REF!</f>
        <v>#REF!</v>
      </c>
      <c r="O327" s="1" t="e">
        <f>O170-#REF!</f>
        <v>#REF!</v>
      </c>
      <c r="P327" s="1" t="e">
        <f>P170-#REF!</f>
        <v>#REF!</v>
      </c>
      <c r="Q327" s="1" t="e">
        <f>Q170-#REF!</f>
        <v>#REF!</v>
      </c>
      <c r="R327" s="1" t="e">
        <f>R170-#REF!</f>
        <v>#REF!</v>
      </c>
      <c r="S327" s="1" t="e">
        <f>S170-#REF!</f>
        <v>#REF!</v>
      </c>
      <c r="T327" s="1" t="e">
        <f>T170-#REF!</f>
        <v>#REF!</v>
      </c>
      <c r="U327" s="1" t="e">
        <f>U170-#REF!</f>
        <v>#REF!</v>
      </c>
      <c r="V327" s="1" t="e">
        <f>V170-#REF!</f>
        <v>#REF!</v>
      </c>
      <c r="W327" s="1" t="e">
        <f>W170-#REF!</f>
        <v>#REF!</v>
      </c>
      <c r="X327" s="1" t="e">
        <f>X170-#REF!</f>
        <v>#REF!</v>
      </c>
      <c r="Y327" s="1" t="e">
        <f>Y170-#REF!</f>
        <v>#REF!</v>
      </c>
      <c r="Z327" s="1" t="e">
        <f>Z170-#REF!</f>
        <v>#REF!</v>
      </c>
      <c r="AA327" s="1" t="e">
        <f>AA170-#REF!</f>
        <v>#REF!</v>
      </c>
      <c r="AB327" s="1" t="e">
        <f>AB170-#REF!</f>
        <v>#REF!</v>
      </c>
      <c r="AC327" s="1" t="e">
        <f>AC170-#REF!</f>
        <v>#REF!</v>
      </c>
      <c r="AD327" s="1" t="e">
        <f>AD170-#REF!</f>
        <v>#REF!</v>
      </c>
      <c r="AE327" s="1" t="e">
        <f>AE170-#REF!</f>
        <v>#REF!</v>
      </c>
      <c r="AF327" s="1" t="e">
        <f>AF170-#REF!</f>
        <v>#REF!</v>
      </c>
      <c r="AG327" s="1" t="e">
        <f>AG170-#REF!</f>
        <v>#REF!</v>
      </c>
      <c r="AH327" s="1" t="e">
        <f>AH170-#REF!</f>
        <v>#REF!</v>
      </c>
      <c r="AI327" s="1" t="e">
        <f>AI170-#REF!</f>
        <v>#REF!</v>
      </c>
      <c r="AJ327" s="1" t="e">
        <f>AJ170-#REF!</f>
        <v>#REF!</v>
      </c>
      <c r="AK327" s="1" t="e">
        <f>AK170-#REF!</f>
        <v>#REF!</v>
      </c>
      <c r="AL327" s="1" t="e">
        <f>AL170-#REF!</f>
        <v>#REF!</v>
      </c>
      <c r="AM327" s="1" t="e">
        <f>AM170-#REF!</f>
        <v>#REF!</v>
      </c>
      <c r="AN327" s="1" t="e">
        <f>AN170-#REF!</f>
        <v>#REF!</v>
      </c>
      <c r="AO327" s="1" t="e">
        <f>AO170-#REF!</f>
        <v>#REF!</v>
      </c>
      <c r="AP327" s="1" t="e">
        <f>AP170-#REF!</f>
        <v>#REF!</v>
      </c>
      <c r="AQ327" s="1" t="e">
        <f>AQ170-#REF!</f>
        <v>#REF!</v>
      </c>
      <c r="AR327" s="1" t="e">
        <f>AR170-#REF!</f>
        <v>#REF!</v>
      </c>
      <c r="AS327" s="1" t="e">
        <f>AS170-#REF!</f>
        <v>#REF!</v>
      </c>
      <c r="AT327" s="1" t="e">
        <f>AT170-#REF!</f>
        <v>#REF!</v>
      </c>
      <c r="AU327" s="1" t="e">
        <f>AU170-#REF!</f>
        <v>#REF!</v>
      </c>
      <c r="AV327" s="1" t="e">
        <f>AV170-#REF!</f>
        <v>#REF!</v>
      </c>
      <c r="AW327" s="1" t="e">
        <f>AW170-#REF!</f>
        <v>#REF!</v>
      </c>
      <c r="AX327" s="1" t="e">
        <f>AX170-#REF!</f>
        <v>#REF!</v>
      </c>
      <c r="AY327" s="1" t="e">
        <f>AY170-#REF!</f>
        <v>#REF!</v>
      </c>
      <c r="AZ327" s="1" t="e">
        <f>AZ170-#REF!</f>
        <v>#REF!</v>
      </c>
      <c r="BA327" s="1" t="e">
        <f>BA170-#REF!</f>
        <v>#REF!</v>
      </c>
      <c r="BB327" s="1" t="e">
        <f>BB170-#REF!</f>
        <v>#REF!</v>
      </c>
      <c r="BC327" s="1" t="e">
        <f>BC170-#REF!</f>
        <v>#REF!</v>
      </c>
      <c r="BD327" s="1" t="e">
        <f>BD170-#REF!</f>
        <v>#REF!</v>
      </c>
      <c r="BE327" s="1" t="e">
        <f>BE170-#REF!</f>
        <v>#REF!</v>
      </c>
      <c r="BF327" s="1" t="e">
        <f>BF170-#REF!</f>
        <v>#REF!</v>
      </c>
      <c r="BG327" s="1" t="e">
        <f>BG170-#REF!</f>
        <v>#REF!</v>
      </c>
      <c r="BH327" s="1" t="e">
        <f>BH170-#REF!</f>
        <v>#REF!</v>
      </c>
      <c r="BI327" s="1" t="e">
        <f>BI170-#REF!</f>
        <v>#REF!</v>
      </c>
      <c r="BJ327" s="1" t="e">
        <f>BJ170-#REF!</f>
        <v>#REF!</v>
      </c>
      <c r="BK327" s="1" t="e">
        <f>BK170-#REF!</f>
        <v>#REF!</v>
      </c>
      <c r="BL327" s="1" t="e">
        <f>BL170-#REF!</f>
        <v>#REF!</v>
      </c>
      <c r="BM327" s="1" t="e">
        <f>BM170-#REF!</f>
        <v>#REF!</v>
      </c>
      <c r="BN327" s="1" t="e">
        <f>BN170-#REF!</f>
        <v>#REF!</v>
      </c>
      <c r="BO327" s="1" t="e">
        <f>BO170-#REF!</f>
        <v>#REF!</v>
      </c>
      <c r="BP327" s="1" t="e">
        <f>BP170-#REF!</f>
        <v>#REF!</v>
      </c>
      <c r="BQ327" s="1" t="e">
        <f>BQ170-#REF!</f>
        <v>#REF!</v>
      </c>
      <c r="BR327" s="1" t="e">
        <f>BR170-#REF!</f>
        <v>#REF!</v>
      </c>
      <c r="BS327" s="1" t="e">
        <f>BS170-#REF!</f>
        <v>#REF!</v>
      </c>
      <c r="BT327" s="1" t="e">
        <f>BT170-#REF!</f>
        <v>#REF!</v>
      </c>
      <c r="BU327" s="1" t="e">
        <f>BU170-#REF!</f>
        <v>#REF!</v>
      </c>
      <c r="BV327" s="1" t="e">
        <f>BV170-#REF!</f>
        <v>#REF!</v>
      </c>
    </row>
    <row r="328" spans="12:74" hidden="1" x14ac:dyDescent="0.35">
      <c r="L328" s="1" t="e">
        <f>L171-#REF!</f>
        <v>#REF!</v>
      </c>
      <c r="M328" s="1" t="e">
        <f>M171-#REF!</f>
        <v>#REF!</v>
      </c>
      <c r="N328" s="1" t="e">
        <f>N171-#REF!</f>
        <v>#REF!</v>
      </c>
      <c r="O328" s="1" t="e">
        <f>O171-#REF!</f>
        <v>#REF!</v>
      </c>
      <c r="P328" s="1" t="e">
        <f>P171-#REF!</f>
        <v>#REF!</v>
      </c>
      <c r="Q328" s="1" t="e">
        <f>Q171-#REF!</f>
        <v>#REF!</v>
      </c>
      <c r="R328" s="1" t="e">
        <f>R171-#REF!</f>
        <v>#REF!</v>
      </c>
      <c r="S328" s="1" t="e">
        <f>S171-#REF!</f>
        <v>#REF!</v>
      </c>
      <c r="T328" s="1" t="e">
        <f>T171-#REF!</f>
        <v>#REF!</v>
      </c>
      <c r="U328" s="1" t="e">
        <f>U171-#REF!</f>
        <v>#REF!</v>
      </c>
      <c r="V328" s="1" t="e">
        <f>V171-#REF!</f>
        <v>#REF!</v>
      </c>
      <c r="W328" s="1" t="e">
        <f>W171-#REF!</f>
        <v>#REF!</v>
      </c>
      <c r="X328" s="1" t="e">
        <f>X171-#REF!</f>
        <v>#REF!</v>
      </c>
      <c r="Y328" s="1" t="e">
        <f>Y171-#REF!</f>
        <v>#REF!</v>
      </c>
      <c r="Z328" s="1" t="e">
        <f>Z171-#REF!</f>
        <v>#REF!</v>
      </c>
      <c r="AA328" s="1" t="e">
        <f>AA171-#REF!</f>
        <v>#REF!</v>
      </c>
      <c r="AB328" s="1" t="e">
        <f>AB171-#REF!</f>
        <v>#REF!</v>
      </c>
      <c r="AC328" s="1" t="e">
        <f>AC171-#REF!</f>
        <v>#REF!</v>
      </c>
      <c r="AD328" s="1" t="e">
        <f>AD171-#REF!</f>
        <v>#REF!</v>
      </c>
      <c r="AE328" s="1" t="e">
        <f>AE171-#REF!</f>
        <v>#REF!</v>
      </c>
      <c r="AF328" s="1" t="e">
        <f>AF171-#REF!</f>
        <v>#REF!</v>
      </c>
      <c r="AG328" s="1" t="e">
        <f>AG171-#REF!</f>
        <v>#REF!</v>
      </c>
      <c r="AH328" s="1" t="e">
        <f>AH171-#REF!</f>
        <v>#REF!</v>
      </c>
      <c r="AI328" s="1" t="e">
        <f>AI171-#REF!</f>
        <v>#REF!</v>
      </c>
      <c r="AJ328" s="1" t="e">
        <f>AJ171-#REF!</f>
        <v>#REF!</v>
      </c>
      <c r="AK328" s="1" t="e">
        <f>AK171-#REF!</f>
        <v>#REF!</v>
      </c>
      <c r="AL328" s="1" t="e">
        <f>AL171-#REF!</f>
        <v>#REF!</v>
      </c>
      <c r="AM328" s="1" t="e">
        <f>AM171-#REF!</f>
        <v>#REF!</v>
      </c>
      <c r="AN328" s="1" t="e">
        <f>AN171-#REF!</f>
        <v>#REF!</v>
      </c>
      <c r="AO328" s="1" t="e">
        <f>AO171-#REF!</f>
        <v>#REF!</v>
      </c>
      <c r="AP328" s="1" t="e">
        <f>AP171-#REF!</f>
        <v>#REF!</v>
      </c>
      <c r="AQ328" s="1" t="e">
        <f>AQ171-#REF!</f>
        <v>#REF!</v>
      </c>
      <c r="AR328" s="1" t="e">
        <f>AR171-#REF!</f>
        <v>#REF!</v>
      </c>
      <c r="AS328" s="1" t="e">
        <f>AS171-#REF!</f>
        <v>#REF!</v>
      </c>
      <c r="AT328" s="1" t="e">
        <f>AT171-#REF!</f>
        <v>#REF!</v>
      </c>
      <c r="AU328" s="1" t="e">
        <f>AU171-#REF!</f>
        <v>#REF!</v>
      </c>
      <c r="AV328" s="1" t="e">
        <f>AV171-#REF!</f>
        <v>#REF!</v>
      </c>
      <c r="AW328" s="1" t="e">
        <f>AW171-#REF!</f>
        <v>#REF!</v>
      </c>
      <c r="AX328" s="1" t="e">
        <f>AX171-#REF!</f>
        <v>#REF!</v>
      </c>
      <c r="AY328" s="1" t="e">
        <f>AY171-#REF!</f>
        <v>#REF!</v>
      </c>
      <c r="AZ328" s="1" t="e">
        <f>AZ171-#REF!</f>
        <v>#REF!</v>
      </c>
      <c r="BA328" s="1" t="e">
        <f>BA171-#REF!</f>
        <v>#REF!</v>
      </c>
      <c r="BB328" s="1" t="e">
        <f>BB171-#REF!</f>
        <v>#REF!</v>
      </c>
      <c r="BC328" s="1" t="e">
        <f>BC171-#REF!</f>
        <v>#REF!</v>
      </c>
      <c r="BD328" s="1" t="e">
        <f>BD171-#REF!</f>
        <v>#REF!</v>
      </c>
      <c r="BE328" s="1" t="e">
        <f>BE171-#REF!</f>
        <v>#REF!</v>
      </c>
      <c r="BF328" s="1" t="e">
        <f>BF171-#REF!</f>
        <v>#REF!</v>
      </c>
      <c r="BG328" s="1" t="e">
        <f>BG171-#REF!</f>
        <v>#REF!</v>
      </c>
      <c r="BH328" s="1" t="e">
        <f>BH171-#REF!</f>
        <v>#REF!</v>
      </c>
      <c r="BI328" s="1" t="e">
        <f>BI171-#REF!</f>
        <v>#REF!</v>
      </c>
      <c r="BJ328" s="1" t="e">
        <f>BJ171-#REF!</f>
        <v>#REF!</v>
      </c>
      <c r="BK328" s="1" t="e">
        <f>BK171-#REF!</f>
        <v>#REF!</v>
      </c>
      <c r="BL328" s="1" t="e">
        <f>BL171-#REF!</f>
        <v>#REF!</v>
      </c>
      <c r="BM328" s="1" t="e">
        <f>BM171-#REF!</f>
        <v>#REF!</v>
      </c>
      <c r="BN328" s="1" t="e">
        <f>BN171-#REF!</f>
        <v>#REF!</v>
      </c>
      <c r="BO328" s="1" t="e">
        <f>BO171-#REF!</f>
        <v>#REF!</v>
      </c>
      <c r="BP328" s="1" t="e">
        <f>BP171-#REF!</f>
        <v>#REF!</v>
      </c>
      <c r="BQ328" s="1" t="e">
        <f>BQ171-#REF!</f>
        <v>#REF!</v>
      </c>
      <c r="BR328" s="1" t="e">
        <f>BR171-#REF!</f>
        <v>#REF!</v>
      </c>
      <c r="BS328" s="1" t="e">
        <f>BS171-#REF!</f>
        <v>#REF!</v>
      </c>
      <c r="BT328" s="1" t="e">
        <f>BT171-#REF!</f>
        <v>#REF!</v>
      </c>
      <c r="BU328" s="1" t="e">
        <f>BU171-#REF!</f>
        <v>#REF!</v>
      </c>
      <c r="BV328" s="1" t="e">
        <f>BV171-#REF!</f>
        <v>#REF!</v>
      </c>
    </row>
    <row r="329" spans="12:74" hidden="1" x14ac:dyDescent="0.35">
      <c r="L329" s="1" t="e">
        <f>L172-#REF!</f>
        <v>#REF!</v>
      </c>
      <c r="M329" s="1" t="e">
        <f>M172-#REF!</f>
        <v>#REF!</v>
      </c>
      <c r="N329" s="1" t="e">
        <f>N172-#REF!</f>
        <v>#REF!</v>
      </c>
      <c r="O329" s="1" t="e">
        <f>O172-#REF!</f>
        <v>#REF!</v>
      </c>
      <c r="P329" s="1" t="e">
        <f>P172-#REF!</f>
        <v>#REF!</v>
      </c>
      <c r="Q329" s="1" t="e">
        <f>Q172-#REF!</f>
        <v>#REF!</v>
      </c>
      <c r="R329" s="1" t="e">
        <f>R172-#REF!</f>
        <v>#REF!</v>
      </c>
      <c r="S329" s="1" t="e">
        <f>S172-#REF!</f>
        <v>#REF!</v>
      </c>
      <c r="T329" s="1" t="e">
        <f>T172-#REF!</f>
        <v>#REF!</v>
      </c>
      <c r="U329" s="1" t="e">
        <f>U172-#REF!</f>
        <v>#REF!</v>
      </c>
      <c r="V329" s="1" t="e">
        <f>V172-#REF!</f>
        <v>#REF!</v>
      </c>
      <c r="W329" s="1" t="e">
        <f>W172-#REF!</f>
        <v>#REF!</v>
      </c>
      <c r="X329" s="1" t="e">
        <f>X172-#REF!</f>
        <v>#REF!</v>
      </c>
      <c r="Y329" s="1" t="e">
        <f>Y172-#REF!</f>
        <v>#REF!</v>
      </c>
      <c r="Z329" s="1" t="e">
        <f>Z172-#REF!</f>
        <v>#REF!</v>
      </c>
      <c r="AA329" s="1" t="e">
        <f>AA172-#REF!</f>
        <v>#REF!</v>
      </c>
      <c r="AB329" s="1" t="e">
        <f>AB172-#REF!</f>
        <v>#REF!</v>
      </c>
      <c r="AC329" s="1" t="e">
        <f>AC172-#REF!</f>
        <v>#REF!</v>
      </c>
      <c r="AD329" s="1" t="e">
        <f>AD172-#REF!</f>
        <v>#REF!</v>
      </c>
      <c r="AE329" s="1" t="e">
        <f>AE172-#REF!</f>
        <v>#REF!</v>
      </c>
      <c r="AF329" s="1" t="e">
        <f>AF172-#REF!</f>
        <v>#REF!</v>
      </c>
      <c r="AG329" s="1" t="e">
        <f>AG172-#REF!</f>
        <v>#REF!</v>
      </c>
      <c r="AH329" s="1" t="e">
        <f>AH172-#REF!</f>
        <v>#REF!</v>
      </c>
      <c r="AI329" s="1" t="e">
        <f>AI172-#REF!</f>
        <v>#REF!</v>
      </c>
      <c r="AJ329" s="1" t="e">
        <f>AJ172-#REF!</f>
        <v>#REF!</v>
      </c>
      <c r="AK329" s="1" t="e">
        <f>AK172-#REF!</f>
        <v>#REF!</v>
      </c>
      <c r="AL329" s="1" t="e">
        <f>AL172-#REF!</f>
        <v>#REF!</v>
      </c>
      <c r="AM329" s="1" t="e">
        <f>AM172-#REF!</f>
        <v>#REF!</v>
      </c>
      <c r="AN329" s="1" t="e">
        <f>AN172-#REF!</f>
        <v>#REF!</v>
      </c>
      <c r="AO329" s="1" t="e">
        <f>AO172-#REF!</f>
        <v>#REF!</v>
      </c>
      <c r="AP329" s="1" t="e">
        <f>AP172-#REF!</f>
        <v>#REF!</v>
      </c>
      <c r="AQ329" s="1" t="e">
        <f>AQ172-#REF!</f>
        <v>#REF!</v>
      </c>
      <c r="AR329" s="1" t="e">
        <f>AR172-#REF!</f>
        <v>#REF!</v>
      </c>
      <c r="AS329" s="1" t="e">
        <f>AS172-#REF!</f>
        <v>#REF!</v>
      </c>
      <c r="AT329" s="1" t="e">
        <f>AT172-#REF!</f>
        <v>#REF!</v>
      </c>
      <c r="AU329" s="1" t="e">
        <f>AU172-#REF!</f>
        <v>#REF!</v>
      </c>
      <c r="AV329" s="1" t="e">
        <f>AV172-#REF!</f>
        <v>#REF!</v>
      </c>
      <c r="AW329" s="1" t="e">
        <f>AW172-#REF!</f>
        <v>#REF!</v>
      </c>
      <c r="AX329" s="1" t="e">
        <f>AX172-#REF!</f>
        <v>#REF!</v>
      </c>
      <c r="AY329" s="1" t="e">
        <f>AY172-#REF!</f>
        <v>#REF!</v>
      </c>
      <c r="AZ329" s="1" t="e">
        <f>AZ172-#REF!</f>
        <v>#REF!</v>
      </c>
      <c r="BA329" s="1" t="e">
        <f>BA172-#REF!</f>
        <v>#REF!</v>
      </c>
      <c r="BB329" s="1" t="e">
        <f>BB172-#REF!</f>
        <v>#REF!</v>
      </c>
      <c r="BC329" s="1" t="e">
        <f>BC172-#REF!</f>
        <v>#REF!</v>
      </c>
      <c r="BD329" s="1" t="e">
        <f>BD172-#REF!</f>
        <v>#REF!</v>
      </c>
      <c r="BE329" s="1" t="e">
        <f>BE172-#REF!</f>
        <v>#REF!</v>
      </c>
      <c r="BF329" s="1" t="e">
        <f>BF172-#REF!</f>
        <v>#REF!</v>
      </c>
      <c r="BG329" s="1" t="e">
        <f>BG172-#REF!</f>
        <v>#REF!</v>
      </c>
      <c r="BH329" s="1" t="e">
        <f>BH172-#REF!</f>
        <v>#REF!</v>
      </c>
      <c r="BI329" s="1" t="e">
        <f>BI172-#REF!</f>
        <v>#REF!</v>
      </c>
      <c r="BJ329" s="1" t="e">
        <f>BJ172-#REF!</f>
        <v>#REF!</v>
      </c>
      <c r="BK329" s="1" t="e">
        <f>BK172-#REF!</f>
        <v>#REF!</v>
      </c>
      <c r="BL329" s="1" t="e">
        <f>BL172-#REF!</f>
        <v>#REF!</v>
      </c>
      <c r="BM329" s="1" t="e">
        <f>BM172-#REF!</f>
        <v>#REF!</v>
      </c>
      <c r="BN329" s="1" t="e">
        <f>BN172-#REF!</f>
        <v>#REF!</v>
      </c>
      <c r="BO329" s="1" t="e">
        <f>BO172-#REF!</f>
        <v>#REF!</v>
      </c>
      <c r="BP329" s="1" t="e">
        <f>BP172-#REF!</f>
        <v>#REF!</v>
      </c>
      <c r="BQ329" s="1" t="e">
        <f>BQ172-#REF!</f>
        <v>#REF!</v>
      </c>
      <c r="BR329" s="1" t="e">
        <f>BR172-#REF!</f>
        <v>#REF!</v>
      </c>
      <c r="BS329" s="1" t="e">
        <f>BS172-#REF!</f>
        <v>#REF!</v>
      </c>
      <c r="BT329" s="1" t="e">
        <f>BT172-#REF!</f>
        <v>#REF!</v>
      </c>
      <c r="BU329" s="1" t="e">
        <f>BU172-#REF!</f>
        <v>#REF!</v>
      </c>
      <c r="BV329" s="1" t="e">
        <f>BV172-#REF!</f>
        <v>#REF!</v>
      </c>
    </row>
    <row r="330" spans="12:74" hidden="1" x14ac:dyDescent="0.35">
      <c r="L330" s="1" t="e">
        <f>L173-#REF!</f>
        <v>#REF!</v>
      </c>
      <c r="M330" s="1" t="e">
        <f>M173-#REF!</f>
        <v>#REF!</v>
      </c>
      <c r="N330" s="1" t="e">
        <f>N173-#REF!</f>
        <v>#REF!</v>
      </c>
      <c r="O330" s="1" t="e">
        <f>O173-#REF!</f>
        <v>#REF!</v>
      </c>
      <c r="P330" s="1" t="e">
        <f>P173-#REF!</f>
        <v>#REF!</v>
      </c>
      <c r="Q330" s="1" t="e">
        <f>Q173-#REF!</f>
        <v>#REF!</v>
      </c>
      <c r="R330" s="1" t="e">
        <f>R173-#REF!</f>
        <v>#REF!</v>
      </c>
      <c r="S330" s="1" t="e">
        <f>S173-#REF!</f>
        <v>#REF!</v>
      </c>
      <c r="T330" s="1" t="e">
        <f>T173-#REF!</f>
        <v>#REF!</v>
      </c>
      <c r="U330" s="1" t="e">
        <f>U173-#REF!</f>
        <v>#REF!</v>
      </c>
      <c r="V330" s="1" t="e">
        <f>V173-#REF!</f>
        <v>#REF!</v>
      </c>
      <c r="W330" s="1" t="e">
        <f>W173-#REF!</f>
        <v>#REF!</v>
      </c>
      <c r="X330" s="1" t="e">
        <f>X173-#REF!</f>
        <v>#REF!</v>
      </c>
      <c r="Y330" s="1" t="e">
        <f>Y173-#REF!</f>
        <v>#REF!</v>
      </c>
      <c r="Z330" s="1" t="e">
        <f>Z173-#REF!</f>
        <v>#REF!</v>
      </c>
      <c r="AA330" s="1" t="e">
        <f>AA173-#REF!</f>
        <v>#REF!</v>
      </c>
      <c r="AB330" s="1" t="e">
        <f>AB173-#REF!</f>
        <v>#REF!</v>
      </c>
      <c r="AC330" s="1" t="e">
        <f>AC173-#REF!</f>
        <v>#REF!</v>
      </c>
      <c r="AD330" s="1" t="e">
        <f>AD173-#REF!</f>
        <v>#REF!</v>
      </c>
      <c r="AE330" s="1" t="e">
        <f>AE173-#REF!</f>
        <v>#REF!</v>
      </c>
      <c r="AF330" s="1" t="e">
        <f>AF173-#REF!</f>
        <v>#REF!</v>
      </c>
      <c r="AG330" s="1" t="e">
        <f>AG173-#REF!</f>
        <v>#REF!</v>
      </c>
      <c r="AH330" s="1" t="e">
        <f>AH173-#REF!</f>
        <v>#REF!</v>
      </c>
      <c r="AI330" s="1" t="e">
        <f>AI173-#REF!</f>
        <v>#REF!</v>
      </c>
      <c r="AJ330" s="1" t="e">
        <f>AJ173-#REF!</f>
        <v>#REF!</v>
      </c>
      <c r="AK330" s="1" t="e">
        <f>AK173-#REF!</f>
        <v>#REF!</v>
      </c>
      <c r="AL330" s="1" t="e">
        <f>AL173-#REF!</f>
        <v>#REF!</v>
      </c>
      <c r="AM330" s="1" t="e">
        <f>AM173-#REF!</f>
        <v>#REF!</v>
      </c>
      <c r="AN330" s="1" t="e">
        <f>AN173-#REF!</f>
        <v>#REF!</v>
      </c>
      <c r="AO330" s="1" t="e">
        <f>AO173-#REF!</f>
        <v>#REF!</v>
      </c>
      <c r="AP330" s="1" t="e">
        <f>AP173-#REF!</f>
        <v>#REF!</v>
      </c>
      <c r="AQ330" s="1" t="e">
        <f>AQ173-#REF!</f>
        <v>#REF!</v>
      </c>
      <c r="AR330" s="1" t="e">
        <f>AR173-#REF!</f>
        <v>#REF!</v>
      </c>
      <c r="AS330" s="1" t="e">
        <f>AS173-#REF!</f>
        <v>#REF!</v>
      </c>
      <c r="AT330" s="1" t="e">
        <f>AT173-#REF!</f>
        <v>#REF!</v>
      </c>
      <c r="AU330" s="1" t="e">
        <f>AU173-#REF!</f>
        <v>#REF!</v>
      </c>
      <c r="AV330" s="1" t="e">
        <f>AV173-#REF!</f>
        <v>#REF!</v>
      </c>
      <c r="AW330" s="1" t="e">
        <f>AW173-#REF!</f>
        <v>#REF!</v>
      </c>
      <c r="AX330" s="1" t="e">
        <f>AX173-#REF!</f>
        <v>#REF!</v>
      </c>
      <c r="AY330" s="1" t="e">
        <f>AY173-#REF!</f>
        <v>#REF!</v>
      </c>
      <c r="AZ330" s="1" t="e">
        <f>AZ173-#REF!</f>
        <v>#REF!</v>
      </c>
      <c r="BA330" s="1" t="e">
        <f>BA173-#REF!</f>
        <v>#REF!</v>
      </c>
      <c r="BB330" s="1" t="e">
        <f>BB173-#REF!</f>
        <v>#REF!</v>
      </c>
      <c r="BC330" s="1" t="e">
        <f>BC173-#REF!</f>
        <v>#REF!</v>
      </c>
      <c r="BD330" s="1" t="e">
        <f>BD173-#REF!</f>
        <v>#REF!</v>
      </c>
      <c r="BE330" s="1" t="e">
        <f>BE173-#REF!</f>
        <v>#REF!</v>
      </c>
      <c r="BF330" s="1" t="e">
        <f>BF173-#REF!</f>
        <v>#REF!</v>
      </c>
      <c r="BG330" s="1" t="e">
        <f>BG173-#REF!</f>
        <v>#REF!</v>
      </c>
      <c r="BH330" s="1" t="e">
        <f>BH173-#REF!</f>
        <v>#REF!</v>
      </c>
      <c r="BI330" s="1" t="e">
        <f>BI173-#REF!</f>
        <v>#REF!</v>
      </c>
      <c r="BJ330" s="1" t="e">
        <f>BJ173-#REF!</f>
        <v>#REF!</v>
      </c>
      <c r="BK330" s="1" t="e">
        <f>BK173-#REF!</f>
        <v>#REF!</v>
      </c>
      <c r="BL330" s="1" t="e">
        <f>BL173-#REF!</f>
        <v>#REF!</v>
      </c>
      <c r="BM330" s="1" t="e">
        <f>BM173-#REF!</f>
        <v>#REF!</v>
      </c>
      <c r="BN330" s="1" t="e">
        <f>BN173-#REF!</f>
        <v>#REF!</v>
      </c>
      <c r="BO330" s="1" t="e">
        <f>BO173-#REF!</f>
        <v>#REF!</v>
      </c>
      <c r="BP330" s="1" t="e">
        <f>BP173-#REF!</f>
        <v>#REF!</v>
      </c>
      <c r="BQ330" s="1" t="e">
        <f>BQ173-#REF!</f>
        <v>#REF!</v>
      </c>
      <c r="BR330" s="1" t="e">
        <f>BR173-#REF!</f>
        <v>#REF!</v>
      </c>
      <c r="BS330" s="1" t="e">
        <f>BS173-#REF!</f>
        <v>#REF!</v>
      </c>
      <c r="BT330" s="1" t="e">
        <f>BT173-#REF!</f>
        <v>#REF!</v>
      </c>
      <c r="BU330" s="1" t="e">
        <f>BU173-#REF!</f>
        <v>#REF!</v>
      </c>
      <c r="BV330" s="1" t="e">
        <f>BV173-#REF!</f>
        <v>#REF!</v>
      </c>
    </row>
    <row r="331" spans="12:74" hidden="1" x14ac:dyDescent="0.35">
      <c r="L331" s="1" t="e">
        <f>L174-#REF!</f>
        <v>#REF!</v>
      </c>
      <c r="M331" s="1" t="e">
        <f>M174-#REF!</f>
        <v>#REF!</v>
      </c>
      <c r="N331" s="1" t="e">
        <f>N174-#REF!</f>
        <v>#REF!</v>
      </c>
      <c r="O331" s="1" t="e">
        <f>O174-#REF!</f>
        <v>#REF!</v>
      </c>
      <c r="P331" s="1" t="e">
        <f>P174-#REF!</f>
        <v>#REF!</v>
      </c>
      <c r="Q331" s="1" t="e">
        <f>Q174-#REF!</f>
        <v>#REF!</v>
      </c>
      <c r="R331" s="1" t="e">
        <f>R174-#REF!</f>
        <v>#REF!</v>
      </c>
      <c r="S331" s="1" t="e">
        <f>S174-#REF!</f>
        <v>#REF!</v>
      </c>
      <c r="T331" s="1" t="e">
        <f>T174-#REF!</f>
        <v>#REF!</v>
      </c>
      <c r="U331" s="1" t="e">
        <f>U174-#REF!</f>
        <v>#REF!</v>
      </c>
      <c r="V331" s="1" t="e">
        <f>V174-#REF!</f>
        <v>#REF!</v>
      </c>
      <c r="W331" s="1" t="e">
        <f>W174-#REF!</f>
        <v>#REF!</v>
      </c>
      <c r="X331" s="1" t="e">
        <f>X174-#REF!</f>
        <v>#REF!</v>
      </c>
      <c r="Y331" s="1" t="e">
        <f>Y174-#REF!</f>
        <v>#REF!</v>
      </c>
      <c r="Z331" s="1" t="e">
        <f>Z174-#REF!</f>
        <v>#REF!</v>
      </c>
      <c r="AA331" s="1" t="e">
        <f>AA174-#REF!</f>
        <v>#REF!</v>
      </c>
      <c r="AB331" s="1" t="e">
        <f>AB174-#REF!</f>
        <v>#REF!</v>
      </c>
      <c r="AC331" s="1" t="e">
        <f>AC174-#REF!</f>
        <v>#REF!</v>
      </c>
      <c r="AD331" s="1" t="e">
        <f>AD174-#REF!</f>
        <v>#REF!</v>
      </c>
      <c r="AE331" s="1" t="e">
        <f>AE174-#REF!</f>
        <v>#REF!</v>
      </c>
      <c r="AF331" s="1" t="e">
        <f>AF174-#REF!</f>
        <v>#REF!</v>
      </c>
      <c r="AG331" s="1" t="e">
        <f>AG174-#REF!</f>
        <v>#REF!</v>
      </c>
      <c r="AH331" s="1" t="e">
        <f>AH174-#REF!</f>
        <v>#REF!</v>
      </c>
      <c r="AI331" s="1" t="e">
        <f>AI174-#REF!</f>
        <v>#REF!</v>
      </c>
      <c r="AJ331" s="1" t="e">
        <f>AJ174-#REF!</f>
        <v>#REF!</v>
      </c>
      <c r="AK331" s="1" t="e">
        <f>AK174-#REF!</f>
        <v>#REF!</v>
      </c>
      <c r="AL331" s="1" t="e">
        <f>AL174-#REF!</f>
        <v>#REF!</v>
      </c>
      <c r="AM331" s="1" t="e">
        <f>AM174-#REF!</f>
        <v>#REF!</v>
      </c>
      <c r="AN331" s="1" t="e">
        <f>AN174-#REF!</f>
        <v>#REF!</v>
      </c>
      <c r="AO331" s="1" t="e">
        <f>AO174-#REF!</f>
        <v>#REF!</v>
      </c>
      <c r="AP331" s="1" t="e">
        <f>AP174-#REF!</f>
        <v>#REF!</v>
      </c>
      <c r="AQ331" s="1" t="e">
        <f>AQ174-#REF!</f>
        <v>#REF!</v>
      </c>
      <c r="AR331" s="1" t="e">
        <f>AR174-#REF!</f>
        <v>#REF!</v>
      </c>
      <c r="AS331" s="1" t="e">
        <f>AS174-#REF!</f>
        <v>#REF!</v>
      </c>
      <c r="AT331" s="1" t="e">
        <f>AT174-#REF!</f>
        <v>#REF!</v>
      </c>
      <c r="AU331" s="1" t="e">
        <f>AU174-#REF!</f>
        <v>#REF!</v>
      </c>
      <c r="AV331" s="1" t="e">
        <f>AV174-#REF!</f>
        <v>#REF!</v>
      </c>
      <c r="AW331" s="1" t="e">
        <f>AW174-#REF!</f>
        <v>#REF!</v>
      </c>
      <c r="AX331" s="1" t="e">
        <f>AX174-#REF!</f>
        <v>#REF!</v>
      </c>
      <c r="AY331" s="1" t="e">
        <f>AY174-#REF!</f>
        <v>#REF!</v>
      </c>
      <c r="AZ331" s="1" t="e">
        <f>AZ174-#REF!</f>
        <v>#REF!</v>
      </c>
      <c r="BA331" s="1" t="e">
        <f>BA174-#REF!</f>
        <v>#REF!</v>
      </c>
      <c r="BB331" s="1" t="e">
        <f>BB174-#REF!</f>
        <v>#REF!</v>
      </c>
      <c r="BC331" s="1" t="e">
        <f>BC174-#REF!</f>
        <v>#REF!</v>
      </c>
      <c r="BD331" s="1" t="e">
        <f>BD174-#REF!</f>
        <v>#REF!</v>
      </c>
      <c r="BE331" s="1" t="e">
        <f>BE174-#REF!</f>
        <v>#REF!</v>
      </c>
      <c r="BF331" s="1" t="e">
        <f>BF174-#REF!</f>
        <v>#REF!</v>
      </c>
      <c r="BG331" s="1" t="e">
        <f>BG174-#REF!</f>
        <v>#REF!</v>
      </c>
      <c r="BH331" s="1" t="e">
        <f>BH174-#REF!</f>
        <v>#REF!</v>
      </c>
      <c r="BI331" s="1" t="e">
        <f>BI174-#REF!</f>
        <v>#REF!</v>
      </c>
      <c r="BJ331" s="1" t="e">
        <f>BJ174-#REF!</f>
        <v>#REF!</v>
      </c>
      <c r="BK331" s="1" t="e">
        <f>BK174-#REF!</f>
        <v>#REF!</v>
      </c>
      <c r="BL331" s="1" t="e">
        <f>BL174-#REF!</f>
        <v>#REF!</v>
      </c>
      <c r="BM331" s="1" t="e">
        <f>BM174-#REF!</f>
        <v>#REF!</v>
      </c>
      <c r="BN331" s="1" t="e">
        <f>BN174-#REF!</f>
        <v>#REF!</v>
      </c>
      <c r="BO331" s="1" t="e">
        <f>BO174-#REF!</f>
        <v>#REF!</v>
      </c>
      <c r="BP331" s="1" t="e">
        <f>BP174-#REF!</f>
        <v>#REF!</v>
      </c>
      <c r="BQ331" s="1" t="e">
        <f>BQ174-#REF!</f>
        <v>#REF!</v>
      </c>
      <c r="BR331" s="1" t="e">
        <f>BR174-#REF!</f>
        <v>#REF!</v>
      </c>
      <c r="BS331" s="1" t="e">
        <f>BS174-#REF!</f>
        <v>#REF!</v>
      </c>
      <c r="BT331" s="1" t="e">
        <f>BT174-#REF!</f>
        <v>#REF!</v>
      </c>
      <c r="BU331" s="1" t="e">
        <f>BU174-#REF!</f>
        <v>#REF!</v>
      </c>
      <c r="BV331" s="1" t="e">
        <f>BV174-#REF!</f>
        <v>#REF!</v>
      </c>
    </row>
    <row r="332" spans="12:74" hidden="1" x14ac:dyDescent="0.35">
      <c r="L332" s="1" t="e">
        <f>L178-#REF!</f>
        <v>#REF!</v>
      </c>
      <c r="M332" s="1" t="e">
        <f>M178-#REF!</f>
        <v>#REF!</v>
      </c>
      <c r="N332" s="1" t="e">
        <f>N178-#REF!</f>
        <v>#REF!</v>
      </c>
      <c r="O332" s="1" t="e">
        <f>O178-#REF!</f>
        <v>#REF!</v>
      </c>
      <c r="P332" s="1" t="e">
        <f>P178-#REF!</f>
        <v>#REF!</v>
      </c>
      <c r="Q332" s="1" t="e">
        <f>Q178-#REF!</f>
        <v>#REF!</v>
      </c>
      <c r="R332" s="1" t="e">
        <f>R178-#REF!</f>
        <v>#REF!</v>
      </c>
      <c r="S332" s="1" t="e">
        <f>S178-#REF!</f>
        <v>#REF!</v>
      </c>
      <c r="T332" s="1" t="e">
        <f>T178-#REF!</f>
        <v>#REF!</v>
      </c>
      <c r="U332" s="1" t="e">
        <f>U178-#REF!</f>
        <v>#REF!</v>
      </c>
      <c r="V332" s="1" t="e">
        <f>V178-#REF!</f>
        <v>#REF!</v>
      </c>
      <c r="W332" s="1" t="e">
        <f>W178-#REF!</f>
        <v>#REF!</v>
      </c>
      <c r="X332" s="1" t="e">
        <f>X178-#REF!</f>
        <v>#REF!</v>
      </c>
      <c r="Y332" s="1" t="e">
        <f>Y178-#REF!</f>
        <v>#REF!</v>
      </c>
      <c r="Z332" s="1" t="e">
        <f>Z178-#REF!</f>
        <v>#REF!</v>
      </c>
      <c r="AA332" s="1" t="e">
        <f>AA178-#REF!</f>
        <v>#REF!</v>
      </c>
      <c r="AB332" s="1" t="e">
        <f>AB178-#REF!</f>
        <v>#REF!</v>
      </c>
      <c r="AC332" s="1" t="e">
        <f>AC178-#REF!</f>
        <v>#REF!</v>
      </c>
      <c r="AD332" s="1" t="e">
        <f>AD178-#REF!</f>
        <v>#REF!</v>
      </c>
      <c r="AE332" s="1" t="e">
        <f>AE178-#REF!</f>
        <v>#REF!</v>
      </c>
      <c r="AF332" s="1" t="e">
        <f>AF178-#REF!</f>
        <v>#REF!</v>
      </c>
      <c r="AG332" s="1" t="e">
        <f>AG178-#REF!</f>
        <v>#REF!</v>
      </c>
      <c r="AH332" s="1" t="e">
        <f>AH178-#REF!</f>
        <v>#REF!</v>
      </c>
      <c r="AI332" s="1" t="e">
        <f>AI178-#REF!</f>
        <v>#REF!</v>
      </c>
      <c r="AJ332" s="1" t="e">
        <f>AJ178-#REF!</f>
        <v>#REF!</v>
      </c>
      <c r="AK332" s="1" t="e">
        <f>AK178-#REF!</f>
        <v>#REF!</v>
      </c>
      <c r="AL332" s="1" t="e">
        <f>AL178-#REF!</f>
        <v>#REF!</v>
      </c>
      <c r="AM332" s="1" t="e">
        <f>AM178-#REF!</f>
        <v>#REF!</v>
      </c>
      <c r="AN332" s="1" t="e">
        <f>AN178-#REF!</f>
        <v>#REF!</v>
      </c>
      <c r="AO332" s="1" t="e">
        <f>AO178-#REF!</f>
        <v>#REF!</v>
      </c>
      <c r="AP332" s="1" t="e">
        <f>AP178-#REF!</f>
        <v>#REF!</v>
      </c>
      <c r="AQ332" s="1" t="e">
        <f>AQ178-#REF!</f>
        <v>#REF!</v>
      </c>
      <c r="AR332" s="1" t="e">
        <f>AR178-#REF!</f>
        <v>#REF!</v>
      </c>
      <c r="AS332" s="1" t="e">
        <f>AS178-#REF!</f>
        <v>#REF!</v>
      </c>
      <c r="AT332" s="1" t="e">
        <f>AT178-#REF!</f>
        <v>#REF!</v>
      </c>
      <c r="AU332" s="1" t="e">
        <f>AU178-#REF!</f>
        <v>#REF!</v>
      </c>
      <c r="AV332" s="1" t="e">
        <f>AV178-#REF!</f>
        <v>#REF!</v>
      </c>
      <c r="AW332" s="1" t="e">
        <f>AW178-#REF!</f>
        <v>#REF!</v>
      </c>
      <c r="AX332" s="1" t="e">
        <f>AX178-#REF!</f>
        <v>#REF!</v>
      </c>
      <c r="AY332" s="1" t="e">
        <f>AY178-#REF!</f>
        <v>#REF!</v>
      </c>
      <c r="AZ332" s="1" t="e">
        <f>AZ178-#REF!</f>
        <v>#REF!</v>
      </c>
      <c r="BA332" s="1" t="e">
        <f>BA178-#REF!</f>
        <v>#REF!</v>
      </c>
      <c r="BB332" s="1" t="e">
        <f>BB178-#REF!</f>
        <v>#REF!</v>
      </c>
      <c r="BC332" s="1" t="e">
        <f>BC178-#REF!</f>
        <v>#REF!</v>
      </c>
      <c r="BD332" s="1" t="e">
        <f>BD178-#REF!</f>
        <v>#REF!</v>
      </c>
      <c r="BE332" s="1" t="e">
        <f>BE178-#REF!</f>
        <v>#REF!</v>
      </c>
      <c r="BF332" s="1" t="e">
        <f>BF178-#REF!</f>
        <v>#REF!</v>
      </c>
      <c r="BG332" s="1" t="e">
        <f>BG178-#REF!</f>
        <v>#REF!</v>
      </c>
      <c r="BH332" s="1" t="e">
        <f>BH178-#REF!</f>
        <v>#REF!</v>
      </c>
      <c r="BI332" s="1" t="e">
        <f>BI178-#REF!</f>
        <v>#REF!</v>
      </c>
      <c r="BJ332" s="1" t="e">
        <f>BJ178-#REF!</f>
        <v>#REF!</v>
      </c>
      <c r="BK332" s="1" t="e">
        <f>BK178-#REF!</f>
        <v>#REF!</v>
      </c>
      <c r="BL332" s="1" t="e">
        <f>BL178-#REF!</f>
        <v>#REF!</v>
      </c>
      <c r="BM332" s="1" t="e">
        <f>BM178-#REF!</f>
        <v>#REF!</v>
      </c>
      <c r="BN332" s="1" t="e">
        <f>BN178-#REF!</f>
        <v>#REF!</v>
      </c>
      <c r="BO332" s="1" t="e">
        <f>BO178-#REF!</f>
        <v>#REF!</v>
      </c>
      <c r="BP332" s="1" t="e">
        <f>BP178-#REF!</f>
        <v>#REF!</v>
      </c>
      <c r="BQ332" s="1" t="e">
        <f>BQ178-#REF!</f>
        <v>#REF!</v>
      </c>
      <c r="BR332" s="1" t="e">
        <f>BR178-#REF!</f>
        <v>#REF!</v>
      </c>
      <c r="BS332" s="1" t="e">
        <f>BS178-#REF!</f>
        <v>#REF!</v>
      </c>
      <c r="BT332" s="1" t="e">
        <f>BT178-#REF!</f>
        <v>#REF!</v>
      </c>
      <c r="BU332" s="1" t="e">
        <f>BU178-#REF!</f>
        <v>#REF!</v>
      </c>
      <c r="BV332" s="1" t="e">
        <f>BV178-#REF!</f>
        <v>#REF!</v>
      </c>
    </row>
    <row r="333" spans="12:74" hidden="1" x14ac:dyDescent="0.35">
      <c r="L333" s="1" t="e">
        <f>L179-#REF!</f>
        <v>#REF!</v>
      </c>
      <c r="M333" s="1" t="e">
        <f>M179-#REF!</f>
        <v>#REF!</v>
      </c>
      <c r="N333" s="1" t="e">
        <f>N179-#REF!</f>
        <v>#REF!</v>
      </c>
      <c r="O333" s="1" t="e">
        <f>O179-#REF!</f>
        <v>#REF!</v>
      </c>
      <c r="P333" s="1" t="e">
        <f>P179-#REF!</f>
        <v>#REF!</v>
      </c>
      <c r="Q333" s="1" t="e">
        <f>Q179-#REF!</f>
        <v>#REF!</v>
      </c>
      <c r="R333" s="1" t="e">
        <f>R179-#REF!</f>
        <v>#REF!</v>
      </c>
      <c r="S333" s="1" t="e">
        <f>S179-#REF!</f>
        <v>#REF!</v>
      </c>
      <c r="T333" s="1" t="e">
        <f>T179-#REF!</f>
        <v>#REF!</v>
      </c>
      <c r="U333" s="1" t="e">
        <f>U179-#REF!</f>
        <v>#REF!</v>
      </c>
      <c r="V333" s="1" t="e">
        <f>V179-#REF!</f>
        <v>#REF!</v>
      </c>
      <c r="W333" s="1" t="e">
        <f>W179-#REF!</f>
        <v>#REF!</v>
      </c>
      <c r="X333" s="1" t="e">
        <f>X179-#REF!</f>
        <v>#REF!</v>
      </c>
      <c r="Y333" s="1" t="e">
        <f>Y179-#REF!</f>
        <v>#REF!</v>
      </c>
      <c r="Z333" s="1" t="e">
        <f>Z179-#REF!</f>
        <v>#REF!</v>
      </c>
      <c r="AA333" s="1" t="e">
        <f>AA179-#REF!</f>
        <v>#REF!</v>
      </c>
      <c r="AB333" s="1" t="e">
        <f>AB179-#REF!</f>
        <v>#REF!</v>
      </c>
      <c r="AC333" s="1" t="e">
        <f>AC179-#REF!</f>
        <v>#REF!</v>
      </c>
      <c r="AD333" s="1" t="e">
        <f>AD179-#REF!</f>
        <v>#REF!</v>
      </c>
      <c r="AE333" s="1" t="e">
        <f>AE179-#REF!</f>
        <v>#REF!</v>
      </c>
      <c r="AF333" s="1" t="e">
        <f>AF179-#REF!</f>
        <v>#REF!</v>
      </c>
      <c r="AG333" s="1" t="e">
        <f>AG179-#REF!</f>
        <v>#REF!</v>
      </c>
      <c r="AH333" s="1" t="e">
        <f>AH179-#REF!</f>
        <v>#REF!</v>
      </c>
      <c r="AI333" s="1" t="e">
        <f>AI179-#REF!</f>
        <v>#REF!</v>
      </c>
      <c r="AJ333" s="1" t="e">
        <f>AJ179-#REF!</f>
        <v>#REF!</v>
      </c>
      <c r="AK333" s="1" t="e">
        <f>AK179-#REF!</f>
        <v>#REF!</v>
      </c>
      <c r="AL333" s="1" t="e">
        <f>AL179-#REF!</f>
        <v>#REF!</v>
      </c>
      <c r="AM333" s="1" t="e">
        <f>AM179-#REF!</f>
        <v>#REF!</v>
      </c>
      <c r="AN333" s="1" t="e">
        <f>AN179-#REF!</f>
        <v>#REF!</v>
      </c>
      <c r="AO333" s="1" t="e">
        <f>AO179-#REF!</f>
        <v>#REF!</v>
      </c>
      <c r="AP333" s="1" t="e">
        <f>AP179-#REF!</f>
        <v>#REF!</v>
      </c>
      <c r="AQ333" s="1" t="e">
        <f>AQ179-#REF!</f>
        <v>#REF!</v>
      </c>
      <c r="AR333" s="1" t="e">
        <f>AR179-#REF!</f>
        <v>#REF!</v>
      </c>
      <c r="AS333" s="1" t="e">
        <f>AS179-#REF!</f>
        <v>#REF!</v>
      </c>
      <c r="AT333" s="1" t="e">
        <f>AT179-#REF!</f>
        <v>#REF!</v>
      </c>
      <c r="AU333" s="1" t="e">
        <f>AU179-#REF!</f>
        <v>#REF!</v>
      </c>
      <c r="AV333" s="1" t="e">
        <f>AV179-#REF!</f>
        <v>#REF!</v>
      </c>
      <c r="AW333" s="1" t="e">
        <f>AW179-#REF!</f>
        <v>#REF!</v>
      </c>
      <c r="AX333" s="1" t="e">
        <f>AX179-#REF!</f>
        <v>#REF!</v>
      </c>
      <c r="AY333" s="1" t="e">
        <f>AY179-#REF!</f>
        <v>#REF!</v>
      </c>
      <c r="AZ333" s="1" t="e">
        <f>AZ179-#REF!</f>
        <v>#REF!</v>
      </c>
      <c r="BA333" s="1" t="e">
        <f>BA179-#REF!</f>
        <v>#REF!</v>
      </c>
      <c r="BB333" s="1" t="e">
        <f>BB179-#REF!</f>
        <v>#REF!</v>
      </c>
      <c r="BC333" s="1" t="e">
        <f>BC179-#REF!</f>
        <v>#REF!</v>
      </c>
      <c r="BD333" s="1" t="e">
        <f>BD179-#REF!</f>
        <v>#REF!</v>
      </c>
      <c r="BE333" s="1" t="e">
        <f>BE179-#REF!</f>
        <v>#REF!</v>
      </c>
      <c r="BF333" s="1" t="e">
        <f>BF179-#REF!</f>
        <v>#REF!</v>
      </c>
      <c r="BG333" s="1" t="e">
        <f>BG179-#REF!</f>
        <v>#REF!</v>
      </c>
      <c r="BH333" s="1" t="e">
        <f>BH179-#REF!</f>
        <v>#REF!</v>
      </c>
      <c r="BI333" s="1" t="e">
        <f>BI179-#REF!</f>
        <v>#REF!</v>
      </c>
      <c r="BJ333" s="1" t="e">
        <f>BJ179-#REF!</f>
        <v>#REF!</v>
      </c>
      <c r="BK333" s="1" t="e">
        <f>BK179-#REF!</f>
        <v>#REF!</v>
      </c>
      <c r="BL333" s="1" t="e">
        <f>BL179-#REF!</f>
        <v>#REF!</v>
      </c>
      <c r="BM333" s="1" t="e">
        <f>BM179-#REF!</f>
        <v>#REF!</v>
      </c>
      <c r="BN333" s="1" t="e">
        <f>BN179-#REF!</f>
        <v>#REF!</v>
      </c>
      <c r="BO333" s="1" t="e">
        <f>BO179-#REF!</f>
        <v>#REF!</v>
      </c>
      <c r="BP333" s="1" t="e">
        <f>BP179-#REF!</f>
        <v>#REF!</v>
      </c>
      <c r="BQ333" s="1" t="e">
        <f>BQ179-#REF!</f>
        <v>#REF!</v>
      </c>
      <c r="BR333" s="1" t="e">
        <f>BR179-#REF!</f>
        <v>#REF!</v>
      </c>
      <c r="BS333" s="1" t="e">
        <f>BS179-#REF!</f>
        <v>#REF!</v>
      </c>
      <c r="BT333" s="1" t="e">
        <f>BT179-#REF!</f>
        <v>#REF!</v>
      </c>
      <c r="BU333" s="1" t="e">
        <f>BU179-#REF!</f>
        <v>#REF!</v>
      </c>
      <c r="BV333" s="1" t="e">
        <f>BV179-#REF!</f>
        <v>#REF!</v>
      </c>
    </row>
    <row r="334" spans="12:74" hidden="1" x14ac:dyDescent="0.35">
      <c r="L334" s="1" t="e">
        <f>L180-#REF!</f>
        <v>#REF!</v>
      </c>
      <c r="M334" s="1" t="e">
        <f>M180-#REF!</f>
        <v>#REF!</v>
      </c>
      <c r="N334" s="1" t="e">
        <f>N180-#REF!</f>
        <v>#REF!</v>
      </c>
      <c r="O334" s="1" t="e">
        <f>O180-#REF!</f>
        <v>#REF!</v>
      </c>
      <c r="P334" s="1" t="e">
        <f>P180-#REF!</f>
        <v>#REF!</v>
      </c>
      <c r="Q334" s="1" t="e">
        <f>Q180-#REF!</f>
        <v>#REF!</v>
      </c>
      <c r="R334" s="1" t="e">
        <f>R180-#REF!</f>
        <v>#REF!</v>
      </c>
      <c r="S334" s="1" t="e">
        <f>S180-#REF!</f>
        <v>#REF!</v>
      </c>
      <c r="T334" s="1" t="e">
        <f>T180-#REF!</f>
        <v>#REF!</v>
      </c>
      <c r="U334" s="1" t="e">
        <f>U180-#REF!</f>
        <v>#REF!</v>
      </c>
      <c r="V334" s="1" t="e">
        <f>V180-#REF!</f>
        <v>#REF!</v>
      </c>
      <c r="W334" s="1" t="e">
        <f>W180-#REF!</f>
        <v>#REF!</v>
      </c>
      <c r="X334" s="1" t="e">
        <f>X180-#REF!</f>
        <v>#REF!</v>
      </c>
      <c r="Y334" s="1" t="e">
        <f>Y180-#REF!</f>
        <v>#REF!</v>
      </c>
      <c r="Z334" s="1" t="e">
        <f>Z180-#REF!</f>
        <v>#REF!</v>
      </c>
      <c r="AA334" s="1" t="e">
        <f>AA180-#REF!</f>
        <v>#REF!</v>
      </c>
      <c r="AB334" s="1" t="e">
        <f>AB180-#REF!</f>
        <v>#REF!</v>
      </c>
      <c r="AC334" s="1" t="e">
        <f>AC180-#REF!</f>
        <v>#REF!</v>
      </c>
      <c r="AD334" s="1" t="e">
        <f>AD180-#REF!</f>
        <v>#REF!</v>
      </c>
      <c r="AE334" s="1" t="e">
        <f>AE180-#REF!</f>
        <v>#REF!</v>
      </c>
      <c r="AF334" s="1" t="e">
        <f>AF180-#REF!</f>
        <v>#REF!</v>
      </c>
      <c r="AG334" s="1" t="e">
        <f>AG180-#REF!</f>
        <v>#REF!</v>
      </c>
      <c r="AH334" s="1" t="e">
        <f>AH180-#REF!</f>
        <v>#REF!</v>
      </c>
      <c r="AI334" s="1" t="e">
        <f>AI180-#REF!</f>
        <v>#REF!</v>
      </c>
      <c r="AJ334" s="1" t="e">
        <f>AJ180-#REF!</f>
        <v>#REF!</v>
      </c>
      <c r="AK334" s="1" t="e">
        <f>AK180-#REF!</f>
        <v>#REF!</v>
      </c>
      <c r="AL334" s="1" t="e">
        <f>AL180-#REF!</f>
        <v>#REF!</v>
      </c>
      <c r="AM334" s="1" t="e">
        <f>AM180-#REF!</f>
        <v>#REF!</v>
      </c>
      <c r="AN334" s="1" t="e">
        <f>AN180-#REF!</f>
        <v>#REF!</v>
      </c>
      <c r="AO334" s="1" t="e">
        <f>AO180-#REF!</f>
        <v>#REF!</v>
      </c>
      <c r="AP334" s="1" t="e">
        <f>AP180-#REF!</f>
        <v>#REF!</v>
      </c>
      <c r="AQ334" s="1" t="e">
        <f>AQ180-#REF!</f>
        <v>#REF!</v>
      </c>
      <c r="AR334" s="1" t="e">
        <f>AR180-#REF!</f>
        <v>#REF!</v>
      </c>
      <c r="AS334" s="1" t="e">
        <f>AS180-#REF!</f>
        <v>#REF!</v>
      </c>
      <c r="AT334" s="1" t="e">
        <f>AT180-#REF!</f>
        <v>#REF!</v>
      </c>
      <c r="AU334" s="1" t="e">
        <f>AU180-#REF!</f>
        <v>#REF!</v>
      </c>
      <c r="AV334" s="1" t="e">
        <f>AV180-#REF!</f>
        <v>#REF!</v>
      </c>
      <c r="AW334" s="1" t="e">
        <f>AW180-#REF!</f>
        <v>#REF!</v>
      </c>
      <c r="AX334" s="1" t="e">
        <f>AX180-#REF!</f>
        <v>#REF!</v>
      </c>
      <c r="AY334" s="1" t="e">
        <f>AY180-#REF!</f>
        <v>#REF!</v>
      </c>
      <c r="AZ334" s="1" t="e">
        <f>AZ180-#REF!</f>
        <v>#REF!</v>
      </c>
      <c r="BA334" s="1" t="e">
        <f>BA180-#REF!</f>
        <v>#REF!</v>
      </c>
      <c r="BB334" s="1" t="e">
        <f>BB180-#REF!</f>
        <v>#REF!</v>
      </c>
      <c r="BC334" s="1" t="e">
        <f>BC180-#REF!</f>
        <v>#REF!</v>
      </c>
      <c r="BD334" s="1" t="e">
        <f>BD180-#REF!</f>
        <v>#REF!</v>
      </c>
      <c r="BE334" s="1" t="e">
        <f>BE180-#REF!</f>
        <v>#REF!</v>
      </c>
      <c r="BF334" s="1" t="e">
        <f>BF180-#REF!</f>
        <v>#REF!</v>
      </c>
      <c r="BG334" s="1" t="e">
        <f>BG180-#REF!</f>
        <v>#REF!</v>
      </c>
      <c r="BH334" s="1" t="e">
        <f>BH180-#REF!</f>
        <v>#REF!</v>
      </c>
      <c r="BI334" s="1" t="e">
        <f>BI180-#REF!</f>
        <v>#REF!</v>
      </c>
      <c r="BJ334" s="1" t="e">
        <f>BJ180-#REF!</f>
        <v>#REF!</v>
      </c>
      <c r="BK334" s="1" t="e">
        <f>BK180-#REF!</f>
        <v>#REF!</v>
      </c>
      <c r="BL334" s="1" t="e">
        <f>BL180-#REF!</f>
        <v>#REF!</v>
      </c>
      <c r="BM334" s="1" t="e">
        <f>BM180-#REF!</f>
        <v>#REF!</v>
      </c>
      <c r="BN334" s="1" t="e">
        <f>BN180-#REF!</f>
        <v>#REF!</v>
      </c>
      <c r="BO334" s="1" t="e">
        <f>BO180-#REF!</f>
        <v>#REF!</v>
      </c>
      <c r="BP334" s="1" t="e">
        <f>BP180-#REF!</f>
        <v>#REF!</v>
      </c>
      <c r="BQ334" s="1" t="e">
        <f>BQ180-#REF!</f>
        <v>#REF!</v>
      </c>
      <c r="BR334" s="1" t="e">
        <f>BR180-#REF!</f>
        <v>#REF!</v>
      </c>
      <c r="BS334" s="1" t="e">
        <f>BS180-#REF!</f>
        <v>#REF!</v>
      </c>
      <c r="BT334" s="1" t="e">
        <f>BT180-#REF!</f>
        <v>#REF!</v>
      </c>
      <c r="BU334" s="1" t="e">
        <f>BU180-#REF!</f>
        <v>#REF!</v>
      </c>
      <c r="BV334" s="1" t="e">
        <f>BV180-#REF!</f>
        <v>#REF!</v>
      </c>
    </row>
    <row r="335" spans="12:74" hidden="1" x14ac:dyDescent="0.35">
      <c r="L335" s="1" t="e">
        <f>L181-#REF!</f>
        <v>#REF!</v>
      </c>
      <c r="M335" s="1" t="e">
        <f>M181-#REF!</f>
        <v>#REF!</v>
      </c>
      <c r="N335" s="1" t="e">
        <f>N181-#REF!</f>
        <v>#REF!</v>
      </c>
      <c r="O335" s="1" t="e">
        <f>O181-#REF!</f>
        <v>#REF!</v>
      </c>
      <c r="P335" s="1" t="e">
        <f>P181-#REF!</f>
        <v>#REF!</v>
      </c>
      <c r="Q335" s="1" t="e">
        <f>Q181-#REF!</f>
        <v>#REF!</v>
      </c>
      <c r="R335" s="1" t="e">
        <f>R181-#REF!</f>
        <v>#REF!</v>
      </c>
      <c r="S335" s="1" t="e">
        <f>S181-#REF!</f>
        <v>#REF!</v>
      </c>
      <c r="T335" s="1" t="e">
        <f>T181-#REF!</f>
        <v>#REF!</v>
      </c>
      <c r="U335" s="1" t="e">
        <f>U181-#REF!</f>
        <v>#REF!</v>
      </c>
      <c r="V335" s="1" t="e">
        <f>V181-#REF!</f>
        <v>#REF!</v>
      </c>
      <c r="W335" s="1" t="e">
        <f>W181-#REF!</f>
        <v>#REF!</v>
      </c>
      <c r="X335" s="1" t="e">
        <f>X181-#REF!</f>
        <v>#REF!</v>
      </c>
      <c r="Y335" s="1" t="e">
        <f>Y181-#REF!</f>
        <v>#REF!</v>
      </c>
      <c r="Z335" s="1" t="e">
        <f>Z181-#REF!</f>
        <v>#REF!</v>
      </c>
      <c r="AA335" s="1" t="e">
        <f>AA181-#REF!</f>
        <v>#REF!</v>
      </c>
      <c r="AB335" s="1" t="e">
        <f>AB181-#REF!</f>
        <v>#REF!</v>
      </c>
      <c r="AC335" s="1" t="e">
        <f>AC181-#REF!</f>
        <v>#REF!</v>
      </c>
      <c r="AD335" s="1" t="e">
        <f>AD181-#REF!</f>
        <v>#REF!</v>
      </c>
      <c r="AE335" s="1" t="e">
        <f>AE181-#REF!</f>
        <v>#REF!</v>
      </c>
      <c r="AF335" s="1" t="e">
        <f>AF181-#REF!</f>
        <v>#REF!</v>
      </c>
      <c r="AG335" s="1" t="e">
        <f>AG181-#REF!</f>
        <v>#REF!</v>
      </c>
      <c r="AH335" s="1" t="e">
        <f>AH181-#REF!</f>
        <v>#REF!</v>
      </c>
      <c r="AI335" s="1" t="e">
        <f>AI181-#REF!</f>
        <v>#REF!</v>
      </c>
      <c r="AJ335" s="1" t="e">
        <f>AJ181-#REF!</f>
        <v>#REF!</v>
      </c>
      <c r="AK335" s="1" t="e">
        <f>AK181-#REF!</f>
        <v>#REF!</v>
      </c>
      <c r="AL335" s="1" t="e">
        <f>AL181-#REF!</f>
        <v>#REF!</v>
      </c>
      <c r="AM335" s="1" t="e">
        <f>AM181-#REF!</f>
        <v>#REF!</v>
      </c>
      <c r="AN335" s="1" t="e">
        <f>AN181-#REF!</f>
        <v>#REF!</v>
      </c>
      <c r="AO335" s="1" t="e">
        <f>AO181-#REF!</f>
        <v>#REF!</v>
      </c>
      <c r="AP335" s="1" t="e">
        <f>AP181-#REF!</f>
        <v>#REF!</v>
      </c>
      <c r="AQ335" s="1" t="e">
        <f>AQ181-#REF!</f>
        <v>#REF!</v>
      </c>
      <c r="AR335" s="1" t="e">
        <f>AR181-#REF!</f>
        <v>#REF!</v>
      </c>
      <c r="AS335" s="1" t="e">
        <f>AS181-#REF!</f>
        <v>#REF!</v>
      </c>
      <c r="AT335" s="1" t="e">
        <f>AT181-#REF!</f>
        <v>#REF!</v>
      </c>
      <c r="AU335" s="1" t="e">
        <f>AU181-#REF!</f>
        <v>#REF!</v>
      </c>
      <c r="AV335" s="1" t="e">
        <f>AV181-#REF!</f>
        <v>#REF!</v>
      </c>
      <c r="AW335" s="1" t="e">
        <f>AW181-#REF!</f>
        <v>#REF!</v>
      </c>
      <c r="AX335" s="1" t="e">
        <f>AX181-#REF!</f>
        <v>#REF!</v>
      </c>
      <c r="AY335" s="1" t="e">
        <f>AY181-#REF!</f>
        <v>#REF!</v>
      </c>
      <c r="AZ335" s="1" t="e">
        <f>AZ181-#REF!</f>
        <v>#REF!</v>
      </c>
      <c r="BA335" s="1" t="e">
        <f>BA181-#REF!</f>
        <v>#REF!</v>
      </c>
      <c r="BB335" s="1" t="e">
        <f>BB181-#REF!</f>
        <v>#REF!</v>
      </c>
      <c r="BC335" s="1" t="e">
        <f>BC181-#REF!</f>
        <v>#REF!</v>
      </c>
      <c r="BD335" s="1" t="e">
        <f>BD181-#REF!</f>
        <v>#REF!</v>
      </c>
      <c r="BE335" s="1" t="e">
        <f>BE181-#REF!</f>
        <v>#REF!</v>
      </c>
      <c r="BF335" s="1" t="e">
        <f>BF181-#REF!</f>
        <v>#REF!</v>
      </c>
      <c r="BG335" s="1" t="e">
        <f>BG181-#REF!</f>
        <v>#REF!</v>
      </c>
      <c r="BH335" s="1" t="e">
        <f>BH181-#REF!</f>
        <v>#REF!</v>
      </c>
      <c r="BI335" s="1" t="e">
        <f>BI181-#REF!</f>
        <v>#REF!</v>
      </c>
      <c r="BJ335" s="1" t="e">
        <f>BJ181-#REF!</f>
        <v>#REF!</v>
      </c>
      <c r="BK335" s="1" t="e">
        <f>BK181-#REF!</f>
        <v>#REF!</v>
      </c>
      <c r="BL335" s="1" t="e">
        <f>BL181-#REF!</f>
        <v>#REF!</v>
      </c>
      <c r="BM335" s="1" t="e">
        <f>BM181-#REF!</f>
        <v>#REF!</v>
      </c>
      <c r="BN335" s="1" t="e">
        <f>BN181-#REF!</f>
        <v>#REF!</v>
      </c>
      <c r="BO335" s="1" t="e">
        <f>BO181-#REF!</f>
        <v>#REF!</v>
      </c>
      <c r="BP335" s="1" t="e">
        <f>BP181-#REF!</f>
        <v>#REF!</v>
      </c>
      <c r="BQ335" s="1" t="e">
        <f>BQ181-#REF!</f>
        <v>#REF!</v>
      </c>
      <c r="BR335" s="1" t="e">
        <f>BR181-#REF!</f>
        <v>#REF!</v>
      </c>
      <c r="BS335" s="1" t="e">
        <f>BS181-#REF!</f>
        <v>#REF!</v>
      </c>
      <c r="BT335" s="1" t="e">
        <f>BT181-#REF!</f>
        <v>#REF!</v>
      </c>
      <c r="BU335" s="1" t="e">
        <f>BU181-#REF!</f>
        <v>#REF!</v>
      </c>
      <c r="BV335" s="1" t="e">
        <f>BV181-#REF!</f>
        <v>#REF!</v>
      </c>
    </row>
    <row r="336" spans="12:74" hidden="1" x14ac:dyDescent="0.35">
      <c r="L336" s="1" t="e">
        <f>L182-#REF!</f>
        <v>#REF!</v>
      </c>
      <c r="M336" s="1" t="e">
        <f>M182-#REF!</f>
        <v>#REF!</v>
      </c>
      <c r="N336" s="1" t="e">
        <f>N182-#REF!</f>
        <v>#REF!</v>
      </c>
      <c r="O336" s="1" t="e">
        <f>O182-#REF!</f>
        <v>#REF!</v>
      </c>
      <c r="P336" s="1" t="e">
        <f>P182-#REF!</f>
        <v>#REF!</v>
      </c>
      <c r="Q336" s="1" t="e">
        <f>Q182-#REF!</f>
        <v>#REF!</v>
      </c>
      <c r="R336" s="1" t="e">
        <f>R182-#REF!</f>
        <v>#REF!</v>
      </c>
      <c r="S336" s="1" t="e">
        <f>S182-#REF!</f>
        <v>#REF!</v>
      </c>
      <c r="T336" s="1" t="e">
        <f>T182-#REF!</f>
        <v>#REF!</v>
      </c>
      <c r="U336" s="1" t="e">
        <f>U182-#REF!</f>
        <v>#REF!</v>
      </c>
      <c r="V336" s="1" t="e">
        <f>V182-#REF!</f>
        <v>#REF!</v>
      </c>
      <c r="W336" s="1" t="e">
        <f>W182-#REF!</f>
        <v>#REF!</v>
      </c>
      <c r="X336" s="1" t="e">
        <f>X182-#REF!</f>
        <v>#REF!</v>
      </c>
      <c r="Y336" s="1" t="e">
        <f>Y182-#REF!</f>
        <v>#REF!</v>
      </c>
      <c r="Z336" s="1" t="e">
        <f>Z182-#REF!</f>
        <v>#REF!</v>
      </c>
      <c r="AA336" s="1" t="e">
        <f>AA182-#REF!</f>
        <v>#REF!</v>
      </c>
      <c r="AB336" s="1" t="e">
        <f>AB182-#REF!</f>
        <v>#REF!</v>
      </c>
      <c r="AC336" s="1" t="e">
        <f>AC182-#REF!</f>
        <v>#REF!</v>
      </c>
      <c r="AD336" s="1" t="e">
        <f>AD182-#REF!</f>
        <v>#REF!</v>
      </c>
      <c r="AE336" s="1" t="e">
        <f>AE182-#REF!</f>
        <v>#REF!</v>
      </c>
      <c r="AF336" s="1" t="e">
        <f>AF182-#REF!</f>
        <v>#REF!</v>
      </c>
      <c r="AG336" s="1" t="e">
        <f>AG182-#REF!</f>
        <v>#REF!</v>
      </c>
      <c r="AH336" s="1" t="e">
        <f>AH182-#REF!</f>
        <v>#REF!</v>
      </c>
      <c r="AI336" s="1" t="e">
        <f>AI182-#REF!</f>
        <v>#REF!</v>
      </c>
      <c r="AJ336" s="1" t="e">
        <f>AJ182-#REF!</f>
        <v>#REF!</v>
      </c>
      <c r="AK336" s="1" t="e">
        <f>AK182-#REF!</f>
        <v>#REF!</v>
      </c>
      <c r="AL336" s="1" t="e">
        <f>AL182-#REF!</f>
        <v>#REF!</v>
      </c>
      <c r="AM336" s="1" t="e">
        <f>AM182-#REF!</f>
        <v>#REF!</v>
      </c>
      <c r="AN336" s="1" t="e">
        <f>AN182-#REF!</f>
        <v>#REF!</v>
      </c>
      <c r="AO336" s="1" t="e">
        <f>AO182-#REF!</f>
        <v>#REF!</v>
      </c>
      <c r="AP336" s="1" t="e">
        <f>AP182-#REF!</f>
        <v>#REF!</v>
      </c>
      <c r="AQ336" s="1" t="e">
        <f>AQ182-#REF!</f>
        <v>#REF!</v>
      </c>
      <c r="AR336" s="1" t="e">
        <f>AR182-#REF!</f>
        <v>#REF!</v>
      </c>
      <c r="AS336" s="1" t="e">
        <f>AS182-#REF!</f>
        <v>#REF!</v>
      </c>
      <c r="AT336" s="1" t="e">
        <f>AT182-#REF!</f>
        <v>#REF!</v>
      </c>
      <c r="AU336" s="1" t="e">
        <f>AU182-#REF!</f>
        <v>#REF!</v>
      </c>
      <c r="AV336" s="1" t="e">
        <f>AV182-#REF!</f>
        <v>#REF!</v>
      </c>
      <c r="AW336" s="1" t="e">
        <f>AW182-#REF!</f>
        <v>#REF!</v>
      </c>
      <c r="AX336" s="1" t="e">
        <f>AX182-#REF!</f>
        <v>#REF!</v>
      </c>
      <c r="AY336" s="1" t="e">
        <f>AY182-#REF!</f>
        <v>#REF!</v>
      </c>
      <c r="AZ336" s="1" t="e">
        <f>AZ182-#REF!</f>
        <v>#REF!</v>
      </c>
      <c r="BA336" s="1" t="e">
        <f>BA182-#REF!</f>
        <v>#REF!</v>
      </c>
      <c r="BB336" s="1" t="e">
        <f>BB182-#REF!</f>
        <v>#REF!</v>
      </c>
      <c r="BC336" s="1" t="e">
        <f>BC182-#REF!</f>
        <v>#REF!</v>
      </c>
      <c r="BD336" s="1" t="e">
        <f>BD182-#REF!</f>
        <v>#REF!</v>
      </c>
      <c r="BE336" s="1" t="e">
        <f>BE182-#REF!</f>
        <v>#REF!</v>
      </c>
      <c r="BF336" s="1" t="e">
        <f>BF182-#REF!</f>
        <v>#REF!</v>
      </c>
      <c r="BG336" s="1" t="e">
        <f>BG182-#REF!</f>
        <v>#REF!</v>
      </c>
      <c r="BH336" s="1" t="e">
        <f>BH182-#REF!</f>
        <v>#REF!</v>
      </c>
      <c r="BI336" s="1" t="e">
        <f>BI182-#REF!</f>
        <v>#REF!</v>
      </c>
      <c r="BJ336" s="1" t="e">
        <f>BJ182-#REF!</f>
        <v>#REF!</v>
      </c>
      <c r="BK336" s="1" t="e">
        <f>BK182-#REF!</f>
        <v>#REF!</v>
      </c>
      <c r="BL336" s="1" t="e">
        <f>BL182-#REF!</f>
        <v>#REF!</v>
      </c>
      <c r="BM336" s="1" t="e">
        <f>BM182-#REF!</f>
        <v>#REF!</v>
      </c>
      <c r="BN336" s="1" t="e">
        <f>BN182-#REF!</f>
        <v>#REF!</v>
      </c>
      <c r="BO336" s="1" t="e">
        <f>BO182-#REF!</f>
        <v>#REF!</v>
      </c>
      <c r="BP336" s="1" t="e">
        <f>BP182-#REF!</f>
        <v>#REF!</v>
      </c>
      <c r="BQ336" s="1" t="e">
        <f>BQ182-#REF!</f>
        <v>#REF!</v>
      </c>
      <c r="BR336" s="1" t="e">
        <f>BR182-#REF!</f>
        <v>#REF!</v>
      </c>
      <c r="BS336" s="1" t="e">
        <f>BS182-#REF!</f>
        <v>#REF!</v>
      </c>
      <c r="BT336" s="1" t="e">
        <f>BT182-#REF!</f>
        <v>#REF!</v>
      </c>
      <c r="BU336" s="1" t="e">
        <f>BU182-#REF!</f>
        <v>#REF!</v>
      </c>
      <c r="BV336" s="1" t="e">
        <f>BV182-#REF!</f>
        <v>#REF!</v>
      </c>
    </row>
    <row r="337" spans="12:74" hidden="1" x14ac:dyDescent="0.35">
      <c r="L337" s="1" t="e">
        <f>L183-#REF!</f>
        <v>#REF!</v>
      </c>
      <c r="M337" s="1" t="e">
        <f>M183-#REF!</f>
        <v>#REF!</v>
      </c>
      <c r="N337" s="1" t="e">
        <f>N183-#REF!</f>
        <v>#REF!</v>
      </c>
      <c r="O337" s="1" t="e">
        <f>O183-#REF!</f>
        <v>#REF!</v>
      </c>
      <c r="P337" s="1" t="e">
        <f>P183-#REF!</f>
        <v>#REF!</v>
      </c>
      <c r="Q337" s="1" t="e">
        <f>Q183-#REF!</f>
        <v>#REF!</v>
      </c>
      <c r="R337" s="1" t="e">
        <f>R183-#REF!</f>
        <v>#REF!</v>
      </c>
      <c r="S337" s="1" t="e">
        <f>S183-#REF!</f>
        <v>#REF!</v>
      </c>
      <c r="T337" s="1" t="e">
        <f>T183-#REF!</f>
        <v>#REF!</v>
      </c>
      <c r="U337" s="1" t="e">
        <f>U183-#REF!</f>
        <v>#REF!</v>
      </c>
      <c r="V337" s="1" t="e">
        <f>V183-#REF!</f>
        <v>#REF!</v>
      </c>
      <c r="W337" s="1" t="e">
        <f>W183-#REF!</f>
        <v>#REF!</v>
      </c>
      <c r="X337" s="1" t="e">
        <f>X183-#REF!</f>
        <v>#REF!</v>
      </c>
      <c r="Y337" s="1" t="e">
        <f>Y183-#REF!</f>
        <v>#REF!</v>
      </c>
      <c r="Z337" s="1" t="e">
        <f>Z183-#REF!</f>
        <v>#REF!</v>
      </c>
      <c r="AA337" s="1" t="e">
        <f>AA183-#REF!</f>
        <v>#REF!</v>
      </c>
      <c r="AB337" s="1" t="e">
        <f>AB183-#REF!</f>
        <v>#REF!</v>
      </c>
      <c r="AC337" s="1" t="e">
        <f>AC183-#REF!</f>
        <v>#REF!</v>
      </c>
      <c r="AD337" s="1" t="e">
        <f>AD183-#REF!</f>
        <v>#REF!</v>
      </c>
      <c r="AE337" s="1" t="e">
        <f>AE183-#REF!</f>
        <v>#REF!</v>
      </c>
      <c r="AF337" s="1" t="e">
        <f>AF183-#REF!</f>
        <v>#REF!</v>
      </c>
      <c r="AG337" s="1" t="e">
        <f>AG183-#REF!</f>
        <v>#REF!</v>
      </c>
      <c r="AH337" s="1" t="e">
        <f>AH183-#REF!</f>
        <v>#REF!</v>
      </c>
      <c r="AI337" s="1" t="e">
        <f>AI183-#REF!</f>
        <v>#REF!</v>
      </c>
      <c r="AJ337" s="1" t="e">
        <f>AJ183-#REF!</f>
        <v>#REF!</v>
      </c>
      <c r="AK337" s="1" t="e">
        <f>AK183-#REF!</f>
        <v>#REF!</v>
      </c>
      <c r="AL337" s="1" t="e">
        <f>AL183-#REF!</f>
        <v>#REF!</v>
      </c>
      <c r="AM337" s="1" t="e">
        <f>AM183-#REF!</f>
        <v>#REF!</v>
      </c>
      <c r="AN337" s="1" t="e">
        <f>AN183-#REF!</f>
        <v>#REF!</v>
      </c>
      <c r="AO337" s="1" t="e">
        <f>AO183-#REF!</f>
        <v>#REF!</v>
      </c>
      <c r="AP337" s="1" t="e">
        <f>AP183-#REF!</f>
        <v>#REF!</v>
      </c>
      <c r="AQ337" s="1" t="e">
        <f>AQ183-#REF!</f>
        <v>#REF!</v>
      </c>
      <c r="AR337" s="1" t="e">
        <f>AR183-#REF!</f>
        <v>#REF!</v>
      </c>
      <c r="AS337" s="1" t="e">
        <f>AS183-#REF!</f>
        <v>#REF!</v>
      </c>
      <c r="AT337" s="1" t="e">
        <f>AT183-#REF!</f>
        <v>#REF!</v>
      </c>
      <c r="AU337" s="1" t="e">
        <f>AU183-#REF!</f>
        <v>#REF!</v>
      </c>
      <c r="AV337" s="1" t="e">
        <f>AV183-#REF!</f>
        <v>#REF!</v>
      </c>
      <c r="AW337" s="1" t="e">
        <f>AW183-#REF!</f>
        <v>#REF!</v>
      </c>
      <c r="AX337" s="1" t="e">
        <f>AX183-#REF!</f>
        <v>#REF!</v>
      </c>
      <c r="AY337" s="1" t="e">
        <f>AY183-#REF!</f>
        <v>#REF!</v>
      </c>
      <c r="AZ337" s="1" t="e">
        <f>AZ183-#REF!</f>
        <v>#REF!</v>
      </c>
      <c r="BA337" s="1" t="e">
        <f>BA183-#REF!</f>
        <v>#REF!</v>
      </c>
      <c r="BB337" s="1" t="e">
        <f>BB183-#REF!</f>
        <v>#REF!</v>
      </c>
      <c r="BC337" s="1" t="e">
        <f>BC183-#REF!</f>
        <v>#REF!</v>
      </c>
      <c r="BD337" s="1" t="e">
        <f>BD183-#REF!</f>
        <v>#REF!</v>
      </c>
      <c r="BE337" s="1" t="e">
        <f>BE183-#REF!</f>
        <v>#REF!</v>
      </c>
      <c r="BF337" s="1" t="e">
        <f>BF183-#REF!</f>
        <v>#REF!</v>
      </c>
      <c r="BG337" s="1" t="e">
        <f>BG183-#REF!</f>
        <v>#REF!</v>
      </c>
      <c r="BH337" s="1" t="e">
        <f>BH183-#REF!</f>
        <v>#REF!</v>
      </c>
      <c r="BI337" s="1" t="e">
        <f>BI183-#REF!</f>
        <v>#REF!</v>
      </c>
      <c r="BJ337" s="1" t="e">
        <f>BJ183-#REF!</f>
        <v>#REF!</v>
      </c>
      <c r="BK337" s="1" t="e">
        <f>BK183-#REF!</f>
        <v>#REF!</v>
      </c>
      <c r="BL337" s="1" t="e">
        <f>BL183-#REF!</f>
        <v>#REF!</v>
      </c>
      <c r="BM337" s="1" t="e">
        <f>BM183-#REF!</f>
        <v>#REF!</v>
      </c>
      <c r="BN337" s="1" t="e">
        <f>BN183-#REF!</f>
        <v>#REF!</v>
      </c>
      <c r="BO337" s="1" t="e">
        <f>BO183-#REF!</f>
        <v>#REF!</v>
      </c>
      <c r="BP337" s="1" t="e">
        <f>BP183-#REF!</f>
        <v>#REF!</v>
      </c>
      <c r="BQ337" s="1" t="e">
        <f>BQ183-#REF!</f>
        <v>#REF!</v>
      </c>
      <c r="BR337" s="1" t="e">
        <f>BR183-#REF!</f>
        <v>#REF!</v>
      </c>
      <c r="BS337" s="1" t="e">
        <f>BS183-#REF!</f>
        <v>#REF!</v>
      </c>
      <c r="BT337" s="1" t="e">
        <f>BT183-#REF!</f>
        <v>#REF!</v>
      </c>
      <c r="BU337" s="1" t="e">
        <f>BU183-#REF!</f>
        <v>#REF!</v>
      </c>
      <c r="BV337" s="1" t="e">
        <f>BV183-#REF!</f>
        <v>#REF!</v>
      </c>
    </row>
    <row r="338" spans="12:74" hidden="1" x14ac:dyDescent="0.35">
      <c r="L338" s="1" t="e">
        <f>L184-#REF!</f>
        <v>#REF!</v>
      </c>
      <c r="M338" s="1" t="e">
        <f>M184-#REF!</f>
        <v>#REF!</v>
      </c>
      <c r="N338" s="1" t="e">
        <f>N184-#REF!</f>
        <v>#REF!</v>
      </c>
      <c r="O338" s="1" t="e">
        <f>O184-#REF!</f>
        <v>#REF!</v>
      </c>
      <c r="P338" s="1" t="e">
        <f>P184-#REF!</f>
        <v>#REF!</v>
      </c>
      <c r="Q338" s="1" t="e">
        <f>Q184-#REF!</f>
        <v>#REF!</v>
      </c>
      <c r="R338" s="1" t="e">
        <f>R184-#REF!</f>
        <v>#REF!</v>
      </c>
      <c r="S338" s="1" t="e">
        <f>S184-#REF!</f>
        <v>#REF!</v>
      </c>
      <c r="T338" s="1" t="e">
        <f>T184-#REF!</f>
        <v>#REF!</v>
      </c>
      <c r="U338" s="1" t="e">
        <f>U184-#REF!</f>
        <v>#REF!</v>
      </c>
      <c r="V338" s="1" t="e">
        <f>V184-#REF!</f>
        <v>#REF!</v>
      </c>
      <c r="W338" s="1" t="e">
        <f>W184-#REF!</f>
        <v>#REF!</v>
      </c>
      <c r="X338" s="1" t="e">
        <f>X184-#REF!</f>
        <v>#REF!</v>
      </c>
      <c r="Y338" s="1" t="e">
        <f>Y184-#REF!</f>
        <v>#REF!</v>
      </c>
      <c r="Z338" s="1" t="e">
        <f>Z184-#REF!</f>
        <v>#REF!</v>
      </c>
      <c r="AA338" s="1" t="e">
        <f>AA184-#REF!</f>
        <v>#REF!</v>
      </c>
      <c r="AB338" s="1" t="e">
        <f>AB184-#REF!</f>
        <v>#REF!</v>
      </c>
      <c r="AC338" s="1" t="e">
        <f>AC184-#REF!</f>
        <v>#REF!</v>
      </c>
      <c r="AD338" s="1" t="e">
        <f>AD184-#REF!</f>
        <v>#REF!</v>
      </c>
      <c r="AE338" s="1" t="e">
        <f>AE184-#REF!</f>
        <v>#REF!</v>
      </c>
      <c r="AF338" s="1" t="e">
        <f>AF184-#REF!</f>
        <v>#REF!</v>
      </c>
      <c r="AG338" s="1" t="e">
        <f>AG184-#REF!</f>
        <v>#REF!</v>
      </c>
      <c r="AH338" s="1" t="e">
        <f>AH184-#REF!</f>
        <v>#REF!</v>
      </c>
      <c r="AI338" s="1" t="e">
        <f>AI184-#REF!</f>
        <v>#REF!</v>
      </c>
      <c r="AJ338" s="1" t="e">
        <f>AJ184-#REF!</f>
        <v>#REF!</v>
      </c>
      <c r="AK338" s="1" t="e">
        <f>AK184-#REF!</f>
        <v>#REF!</v>
      </c>
      <c r="AL338" s="1" t="e">
        <f>AL184-#REF!</f>
        <v>#REF!</v>
      </c>
      <c r="AM338" s="1" t="e">
        <f>AM184-#REF!</f>
        <v>#REF!</v>
      </c>
      <c r="AN338" s="1" t="e">
        <f>AN184-#REF!</f>
        <v>#REF!</v>
      </c>
      <c r="AO338" s="1" t="e">
        <f>AO184-#REF!</f>
        <v>#REF!</v>
      </c>
      <c r="AP338" s="1" t="e">
        <f>AP184-#REF!</f>
        <v>#REF!</v>
      </c>
      <c r="AQ338" s="1" t="e">
        <f>AQ184-#REF!</f>
        <v>#REF!</v>
      </c>
      <c r="AR338" s="1" t="e">
        <f>AR184-#REF!</f>
        <v>#REF!</v>
      </c>
      <c r="AS338" s="1" t="e">
        <f>AS184-#REF!</f>
        <v>#REF!</v>
      </c>
      <c r="AT338" s="1" t="e">
        <f>AT184-#REF!</f>
        <v>#REF!</v>
      </c>
      <c r="AU338" s="1" t="e">
        <f>AU184-#REF!</f>
        <v>#REF!</v>
      </c>
      <c r="AV338" s="1" t="e">
        <f>AV184-#REF!</f>
        <v>#REF!</v>
      </c>
      <c r="AW338" s="1" t="e">
        <f>AW184-#REF!</f>
        <v>#REF!</v>
      </c>
      <c r="AX338" s="1" t="e">
        <f>AX184-#REF!</f>
        <v>#REF!</v>
      </c>
      <c r="AY338" s="1" t="e">
        <f>AY184-#REF!</f>
        <v>#REF!</v>
      </c>
      <c r="AZ338" s="1" t="e">
        <f>AZ184-#REF!</f>
        <v>#REF!</v>
      </c>
      <c r="BA338" s="1" t="e">
        <f>BA184-#REF!</f>
        <v>#REF!</v>
      </c>
      <c r="BB338" s="1" t="e">
        <f>BB184-#REF!</f>
        <v>#REF!</v>
      </c>
      <c r="BC338" s="1" t="e">
        <f>BC184-#REF!</f>
        <v>#REF!</v>
      </c>
      <c r="BD338" s="1" t="e">
        <f>BD184-#REF!</f>
        <v>#REF!</v>
      </c>
      <c r="BE338" s="1" t="e">
        <f>BE184-#REF!</f>
        <v>#REF!</v>
      </c>
      <c r="BF338" s="1" t="e">
        <f>BF184-#REF!</f>
        <v>#REF!</v>
      </c>
      <c r="BG338" s="1" t="e">
        <f>BG184-#REF!</f>
        <v>#REF!</v>
      </c>
      <c r="BH338" s="1" t="e">
        <f>BH184-#REF!</f>
        <v>#REF!</v>
      </c>
      <c r="BI338" s="1" t="e">
        <f>BI184-#REF!</f>
        <v>#REF!</v>
      </c>
      <c r="BJ338" s="1" t="e">
        <f>BJ184-#REF!</f>
        <v>#REF!</v>
      </c>
      <c r="BK338" s="1" t="e">
        <f>BK184-#REF!</f>
        <v>#REF!</v>
      </c>
      <c r="BL338" s="1" t="e">
        <f>BL184-#REF!</f>
        <v>#REF!</v>
      </c>
      <c r="BM338" s="1" t="e">
        <f>BM184-#REF!</f>
        <v>#REF!</v>
      </c>
      <c r="BN338" s="1" t="e">
        <f>BN184-#REF!</f>
        <v>#REF!</v>
      </c>
      <c r="BO338" s="1" t="e">
        <f>BO184-#REF!</f>
        <v>#REF!</v>
      </c>
      <c r="BP338" s="1" t="e">
        <f>BP184-#REF!</f>
        <v>#REF!</v>
      </c>
      <c r="BQ338" s="1" t="e">
        <f>BQ184-#REF!</f>
        <v>#REF!</v>
      </c>
      <c r="BR338" s="1" t="e">
        <f>BR184-#REF!</f>
        <v>#REF!</v>
      </c>
      <c r="BS338" s="1" t="e">
        <f>BS184-#REF!</f>
        <v>#REF!</v>
      </c>
      <c r="BT338" s="1" t="e">
        <f>BT184-#REF!</f>
        <v>#REF!</v>
      </c>
      <c r="BU338" s="1" t="e">
        <f>BU184-#REF!</f>
        <v>#REF!</v>
      </c>
      <c r="BV338" s="1" t="e">
        <f>BV184-#REF!</f>
        <v>#REF!</v>
      </c>
    </row>
    <row r="339" spans="12:74" hidden="1" x14ac:dyDescent="0.35">
      <c r="L339" s="1" t="e">
        <f>L185-#REF!</f>
        <v>#REF!</v>
      </c>
      <c r="M339" s="1" t="e">
        <f>M185-#REF!</f>
        <v>#REF!</v>
      </c>
      <c r="N339" s="1" t="e">
        <f>N185-#REF!</f>
        <v>#REF!</v>
      </c>
      <c r="O339" s="1" t="e">
        <f>O185-#REF!</f>
        <v>#REF!</v>
      </c>
      <c r="P339" s="1" t="e">
        <f>P185-#REF!</f>
        <v>#REF!</v>
      </c>
      <c r="Q339" s="1" t="e">
        <f>Q185-#REF!</f>
        <v>#REF!</v>
      </c>
      <c r="R339" s="1" t="e">
        <f>R185-#REF!</f>
        <v>#REF!</v>
      </c>
      <c r="S339" s="1" t="e">
        <f>S185-#REF!</f>
        <v>#REF!</v>
      </c>
      <c r="T339" s="1" t="e">
        <f>T185-#REF!</f>
        <v>#REF!</v>
      </c>
      <c r="U339" s="1" t="e">
        <f>U185-#REF!</f>
        <v>#REF!</v>
      </c>
      <c r="V339" s="1" t="e">
        <f>V185-#REF!</f>
        <v>#REF!</v>
      </c>
      <c r="W339" s="1" t="e">
        <f>W185-#REF!</f>
        <v>#REF!</v>
      </c>
      <c r="X339" s="1" t="e">
        <f>X185-#REF!</f>
        <v>#REF!</v>
      </c>
      <c r="Y339" s="1" t="e">
        <f>Y185-#REF!</f>
        <v>#REF!</v>
      </c>
      <c r="Z339" s="1" t="e">
        <f>Z185-#REF!</f>
        <v>#REF!</v>
      </c>
      <c r="AA339" s="1" t="e">
        <f>AA185-#REF!</f>
        <v>#REF!</v>
      </c>
      <c r="AB339" s="1" t="e">
        <f>AB185-#REF!</f>
        <v>#REF!</v>
      </c>
      <c r="AC339" s="1" t="e">
        <f>AC185-#REF!</f>
        <v>#REF!</v>
      </c>
      <c r="AD339" s="1" t="e">
        <f>AD185-#REF!</f>
        <v>#REF!</v>
      </c>
      <c r="AE339" s="1" t="e">
        <f>AE185-#REF!</f>
        <v>#REF!</v>
      </c>
      <c r="AF339" s="1" t="e">
        <f>AF185-#REF!</f>
        <v>#REF!</v>
      </c>
      <c r="AG339" s="1" t="e">
        <f>AG185-#REF!</f>
        <v>#REF!</v>
      </c>
      <c r="AH339" s="1" t="e">
        <f>AH185-#REF!</f>
        <v>#REF!</v>
      </c>
      <c r="AI339" s="1" t="e">
        <f>AI185-#REF!</f>
        <v>#REF!</v>
      </c>
      <c r="AJ339" s="1" t="e">
        <f>AJ185-#REF!</f>
        <v>#REF!</v>
      </c>
      <c r="AK339" s="1" t="e">
        <f>AK185-#REF!</f>
        <v>#REF!</v>
      </c>
      <c r="AL339" s="1" t="e">
        <f>AL185-#REF!</f>
        <v>#REF!</v>
      </c>
      <c r="AM339" s="1" t="e">
        <f>AM185-#REF!</f>
        <v>#REF!</v>
      </c>
      <c r="AN339" s="1" t="e">
        <f>AN185-#REF!</f>
        <v>#REF!</v>
      </c>
      <c r="AO339" s="1" t="e">
        <f>AO185-#REF!</f>
        <v>#REF!</v>
      </c>
      <c r="AP339" s="1" t="e">
        <f>AP185-#REF!</f>
        <v>#REF!</v>
      </c>
      <c r="AQ339" s="1" t="e">
        <f>AQ185-#REF!</f>
        <v>#REF!</v>
      </c>
      <c r="AR339" s="1" t="e">
        <f>AR185-#REF!</f>
        <v>#REF!</v>
      </c>
      <c r="AS339" s="1" t="e">
        <f>AS185-#REF!</f>
        <v>#REF!</v>
      </c>
      <c r="AT339" s="1" t="e">
        <f>AT185-#REF!</f>
        <v>#REF!</v>
      </c>
      <c r="AU339" s="1" t="e">
        <f>AU185-#REF!</f>
        <v>#REF!</v>
      </c>
      <c r="AV339" s="1" t="e">
        <f>AV185-#REF!</f>
        <v>#REF!</v>
      </c>
      <c r="AW339" s="1" t="e">
        <f>AW185-#REF!</f>
        <v>#REF!</v>
      </c>
      <c r="AX339" s="1" t="e">
        <f>AX185-#REF!</f>
        <v>#REF!</v>
      </c>
      <c r="AY339" s="1" t="e">
        <f>AY185-#REF!</f>
        <v>#REF!</v>
      </c>
      <c r="AZ339" s="1" t="e">
        <f>AZ185-#REF!</f>
        <v>#REF!</v>
      </c>
      <c r="BA339" s="1" t="e">
        <f>BA185-#REF!</f>
        <v>#REF!</v>
      </c>
      <c r="BB339" s="1" t="e">
        <f>BB185-#REF!</f>
        <v>#REF!</v>
      </c>
      <c r="BC339" s="1" t="e">
        <f>BC185-#REF!</f>
        <v>#REF!</v>
      </c>
      <c r="BD339" s="1" t="e">
        <f>BD185-#REF!</f>
        <v>#REF!</v>
      </c>
      <c r="BE339" s="1" t="e">
        <f>BE185-#REF!</f>
        <v>#REF!</v>
      </c>
      <c r="BF339" s="1" t="e">
        <f>BF185-#REF!</f>
        <v>#REF!</v>
      </c>
      <c r="BG339" s="1" t="e">
        <f>BG185-#REF!</f>
        <v>#REF!</v>
      </c>
      <c r="BH339" s="1" t="e">
        <f>BH185-#REF!</f>
        <v>#REF!</v>
      </c>
      <c r="BI339" s="1" t="e">
        <f>BI185-#REF!</f>
        <v>#REF!</v>
      </c>
      <c r="BJ339" s="1" t="e">
        <f>BJ185-#REF!</f>
        <v>#REF!</v>
      </c>
      <c r="BK339" s="1" t="e">
        <f>BK185-#REF!</f>
        <v>#REF!</v>
      </c>
      <c r="BL339" s="1" t="e">
        <f>BL185-#REF!</f>
        <v>#REF!</v>
      </c>
      <c r="BM339" s="1" t="e">
        <f>BM185-#REF!</f>
        <v>#REF!</v>
      </c>
      <c r="BN339" s="1" t="e">
        <f>BN185-#REF!</f>
        <v>#REF!</v>
      </c>
      <c r="BO339" s="1" t="e">
        <f>BO185-#REF!</f>
        <v>#REF!</v>
      </c>
      <c r="BP339" s="1" t="e">
        <f>BP185-#REF!</f>
        <v>#REF!</v>
      </c>
      <c r="BQ339" s="1" t="e">
        <f>BQ185-#REF!</f>
        <v>#REF!</v>
      </c>
      <c r="BR339" s="1" t="e">
        <f>BR185-#REF!</f>
        <v>#REF!</v>
      </c>
      <c r="BS339" s="1" t="e">
        <f>BS185-#REF!</f>
        <v>#REF!</v>
      </c>
      <c r="BT339" s="1" t="e">
        <f>BT185-#REF!</f>
        <v>#REF!</v>
      </c>
      <c r="BU339" s="1" t="e">
        <f>BU185-#REF!</f>
        <v>#REF!</v>
      </c>
      <c r="BV339" s="1" t="e">
        <f>BV185-#REF!</f>
        <v>#REF!</v>
      </c>
    </row>
    <row r="340" spans="12:74" hidden="1" x14ac:dyDescent="0.35">
      <c r="L340" s="1" t="e">
        <f>L186-#REF!</f>
        <v>#REF!</v>
      </c>
      <c r="M340" s="1" t="e">
        <f>M186-#REF!</f>
        <v>#REF!</v>
      </c>
      <c r="N340" s="1" t="e">
        <f>N186-#REF!</f>
        <v>#REF!</v>
      </c>
      <c r="O340" s="1" t="e">
        <f>O186-#REF!</f>
        <v>#REF!</v>
      </c>
      <c r="P340" s="1" t="e">
        <f>P186-#REF!</f>
        <v>#REF!</v>
      </c>
      <c r="Q340" s="1" t="e">
        <f>Q186-#REF!</f>
        <v>#REF!</v>
      </c>
      <c r="R340" s="1" t="e">
        <f>R186-#REF!</f>
        <v>#REF!</v>
      </c>
      <c r="S340" s="1" t="e">
        <f>S186-#REF!</f>
        <v>#REF!</v>
      </c>
      <c r="T340" s="1" t="e">
        <f>T186-#REF!</f>
        <v>#REF!</v>
      </c>
      <c r="U340" s="1" t="e">
        <f>U186-#REF!</f>
        <v>#REF!</v>
      </c>
      <c r="V340" s="1" t="e">
        <f>V186-#REF!</f>
        <v>#REF!</v>
      </c>
      <c r="W340" s="1" t="e">
        <f>W186-#REF!</f>
        <v>#REF!</v>
      </c>
      <c r="X340" s="1" t="e">
        <f>X186-#REF!</f>
        <v>#REF!</v>
      </c>
      <c r="Y340" s="1" t="e">
        <f>Y186-#REF!</f>
        <v>#REF!</v>
      </c>
      <c r="Z340" s="1" t="e">
        <f>Z186-#REF!</f>
        <v>#REF!</v>
      </c>
      <c r="AA340" s="1" t="e">
        <f>AA186-#REF!</f>
        <v>#REF!</v>
      </c>
      <c r="AB340" s="1" t="e">
        <f>AB186-#REF!</f>
        <v>#REF!</v>
      </c>
      <c r="AC340" s="1" t="e">
        <f>AC186-#REF!</f>
        <v>#REF!</v>
      </c>
      <c r="AD340" s="1" t="e">
        <f>AD186-#REF!</f>
        <v>#REF!</v>
      </c>
      <c r="AE340" s="1" t="e">
        <f>AE186-#REF!</f>
        <v>#REF!</v>
      </c>
      <c r="AF340" s="1" t="e">
        <f>AF186-#REF!</f>
        <v>#REF!</v>
      </c>
      <c r="AG340" s="1" t="e">
        <f>AG186-#REF!</f>
        <v>#REF!</v>
      </c>
      <c r="AH340" s="1" t="e">
        <f>AH186-#REF!</f>
        <v>#REF!</v>
      </c>
      <c r="AI340" s="1" t="e">
        <f>AI186-#REF!</f>
        <v>#REF!</v>
      </c>
      <c r="AJ340" s="1" t="e">
        <f>AJ186-#REF!</f>
        <v>#REF!</v>
      </c>
      <c r="AK340" s="1" t="e">
        <f>AK186-#REF!</f>
        <v>#REF!</v>
      </c>
      <c r="AL340" s="1" t="e">
        <f>AL186-#REF!</f>
        <v>#REF!</v>
      </c>
      <c r="AM340" s="1" t="e">
        <f>AM186-#REF!</f>
        <v>#REF!</v>
      </c>
      <c r="AN340" s="1" t="e">
        <f>AN186-#REF!</f>
        <v>#REF!</v>
      </c>
      <c r="AO340" s="1" t="e">
        <f>AO186-#REF!</f>
        <v>#REF!</v>
      </c>
      <c r="AP340" s="1" t="e">
        <f>AP186-#REF!</f>
        <v>#REF!</v>
      </c>
      <c r="AQ340" s="1" t="e">
        <f>AQ186-#REF!</f>
        <v>#REF!</v>
      </c>
      <c r="AR340" s="1" t="e">
        <f>AR186-#REF!</f>
        <v>#REF!</v>
      </c>
      <c r="AS340" s="1" t="e">
        <f>AS186-#REF!</f>
        <v>#REF!</v>
      </c>
      <c r="AT340" s="1" t="e">
        <f>AT186-#REF!</f>
        <v>#REF!</v>
      </c>
      <c r="AU340" s="1" t="e">
        <f>AU186-#REF!</f>
        <v>#REF!</v>
      </c>
      <c r="AV340" s="1" t="e">
        <f>AV186-#REF!</f>
        <v>#REF!</v>
      </c>
      <c r="AW340" s="1" t="e">
        <f>AW186-#REF!</f>
        <v>#REF!</v>
      </c>
      <c r="AX340" s="1" t="e">
        <f>AX186-#REF!</f>
        <v>#REF!</v>
      </c>
      <c r="AY340" s="1" t="e">
        <f>AY186-#REF!</f>
        <v>#REF!</v>
      </c>
      <c r="AZ340" s="1" t="e">
        <f>AZ186-#REF!</f>
        <v>#REF!</v>
      </c>
      <c r="BA340" s="1" t="e">
        <f>BA186-#REF!</f>
        <v>#REF!</v>
      </c>
      <c r="BB340" s="1" t="e">
        <f>BB186-#REF!</f>
        <v>#REF!</v>
      </c>
      <c r="BC340" s="1" t="e">
        <f>BC186-#REF!</f>
        <v>#REF!</v>
      </c>
      <c r="BD340" s="1" t="e">
        <f>BD186-#REF!</f>
        <v>#REF!</v>
      </c>
      <c r="BE340" s="1" t="e">
        <f>BE186-#REF!</f>
        <v>#REF!</v>
      </c>
      <c r="BF340" s="1" t="e">
        <f>BF186-#REF!</f>
        <v>#REF!</v>
      </c>
      <c r="BG340" s="1" t="e">
        <f>BG186-#REF!</f>
        <v>#REF!</v>
      </c>
      <c r="BH340" s="1" t="e">
        <f>BH186-#REF!</f>
        <v>#REF!</v>
      </c>
      <c r="BI340" s="1" t="e">
        <f>BI186-#REF!</f>
        <v>#REF!</v>
      </c>
      <c r="BJ340" s="1" t="e">
        <f>BJ186-#REF!</f>
        <v>#REF!</v>
      </c>
      <c r="BK340" s="1" t="e">
        <f>BK186-#REF!</f>
        <v>#REF!</v>
      </c>
      <c r="BL340" s="1" t="e">
        <f>BL186-#REF!</f>
        <v>#REF!</v>
      </c>
      <c r="BM340" s="1" t="e">
        <f>BM186-#REF!</f>
        <v>#REF!</v>
      </c>
      <c r="BN340" s="1" t="e">
        <f>BN186-#REF!</f>
        <v>#REF!</v>
      </c>
      <c r="BO340" s="1" t="e">
        <f>BO186-#REF!</f>
        <v>#REF!</v>
      </c>
      <c r="BP340" s="1" t="e">
        <f>BP186-#REF!</f>
        <v>#REF!</v>
      </c>
      <c r="BQ340" s="1" t="e">
        <f>BQ186-#REF!</f>
        <v>#REF!</v>
      </c>
      <c r="BR340" s="1" t="e">
        <f>BR186-#REF!</f>
        <v>#REF!</v>
      </c>
      <c r="BS340" s="1" t="e">
        <f>BS186-#REF!</f>
        <v>#REF!</v>
      </c>
      <c r="BT340" s="1" t="e">
        <f>BT186-#REF!</f>
        <v>#REF!</v>
      </c>
      <c r="BU340" s="1" t="e">
        <f>BU186-#REF!</f>
        <v>#REF!</v>
      </c>
      <c r="BV340" s="1" t="e">
        <f>BV186-#REF!</f>
        <v>#REF!</v>
      </c>
    </row>
    <row r="341" spans="12:74" hidden="1" x14ac:dyDescent="0.35">
      <c r="L341" s="1" t="e">
        <f>L187-#REF!</f>
        <v>#REF!</v>
      </c>
      <c r="M341" s="1" t="e">
        <f>M187-#REF!</f>
        <v>#REF!</v>
      </c>
      <c r="N341" s="1" t="e">
        <f>N187-#REF!</f>
        <v>#REF!</v>
      </c>
      <c r="O341" s="1" t="e">
        <f>O187-#REF!</f>
        <v>#REF!</v>
      </c>
      <c r="P341" s="1" t="e">
        <f>P187-#REF!</f>
        <v>#REF!</v>
      </c>
      <c r="Q341" s="1" t="e">
        <f>Q187-#REF!</f>
        <v>#REF!</v>
      </c>
      <c r="R341" s="1" t="e">
        <f>R187-#REF!</f>
        <v>#REF!</v>
      </c>
      <c r="S341" s="1" t="e">
        <f>S187-#REF!</f>
        <v>#REF!</v>
      </c>
      <c r="T341" s="1" t="e">
        <f>T187-#REF!</f>
        <v>#REF!</v>
      </c>
      <c r="U341" s="1" t="e">
        <f>U187-#REF!</f>
        <v>#REF!</v>
      </c>
      <c r="V341" s="1" t="e">
        <f>V187-#REF!</f>
        <v>#REF!</v>
      </c>
      <c r="W341" s="1" t="e">
        <f>W187-#REF!</f>
        <v>#REF!</v>
      </c>
      <c r="X341" s="1" t="e">
        <f>X187-#REF!</f>
        <v>#REF!</v>
      </c>
      <c r="Y341" s="1" t="e">
        <f>Y187-#REF!</f>
        <v>#REF!</v>
      </c>
      <c r="Z341" s="1" t="e">
        <f>Z187-#REF!</f>
        <v>#REF!</v>
      </c>
      <c r="AA341" s="1" t="e">
        <f>AA187-#REF!</f>
        <v>#REF!</v>
      </c>
      <c r="AB341" s="1" t="e">
        <f>AB187-#REF!</f>
        <v>#REF!</v>
      </c>
      <c r="AC341" s="1" t="e">
        <f>AC187-#REF!</f>
        <v>#REF!</v>
      </c>
      <c r="AD341" s="1" t="e">
        <f>AD187-#REF!</f>
        <v>#REF!</v>
      </c>
      <c r="AE341" s="1" t="e">
        <f>AE187-#REF!</f>
        <v>#REF!</v>
      </c>
      <c r="AF341" s="1" t="e">
        <f>AF187-#REF!</f>
        <v>#REF!</v>
      </c>
      <c r="AG341" s="1" t="e">
        <f>AG187-#REF!</f>
        <v>#REF!</v>
      </c>
      <c r="AH341" s="1" t="e">
        <f>AH187-#REF!</f>
        <v>#REF!</v>
      </c>
      <c r="AI341" s="1" t="e">
        <f>AI187-#REF!</f>
        <v>#REF!</v>
      </c>
      <c r="AJ341" s="1" t="e">
        <f>AJ187-#REF!</f>
        <v>#REF!</v>
      </c>
      <c r="AK341" s="1" t="e">
        <f>AK187-#REF!</f>
        <v>#REF!</v>
      </c>
      <c r="AL341" s="1" t="e">
        <f>AL187-#REF!</f>
        <v>#REF!</v>
      </c>
      <c r="AM341" s="1" t="e">
        <f>AM187-#REF!</f>
        <v>#REF!</v>
      </c>
      <c r="AN341" s="1" t="e">
        <f>AN187-#REF!</f>
        <v>#REF!</v>
      </c>
      <c r="AO341" s="1" t="e">
        <f>AO187-#REF!</f>
        <v>#REF!</v>
      </c>
      <c r="AP341" s="1" t="e">
        <f>AP187-#REF!</f>
        <v>#REF!</v>
      </c>
      <c r="AQ341" s="1" t="e">
        <f>AQ187-#REF!</f>
        <v>#REF!</v>
      </c>
      <c r="AR341" s="1" t="e">
        <f>AR187-#REF!</f>
        <v>#REF!</v>
      </c>
      <c r="AS341" s="1" t="e">
        <f>AS187-#REF!</f>
        <v>#REF!</v>
      </c>
      <c r="AT341" s="1" t="e">
        <f>AT187-#REF!</f>
        <v>#REF!</v>
      </c>
      <c r="AU341" s="1" t="e">
        <f>AU187-#REF!</f>
        <v>#REF!</v>
      </c>
      <c r="AV341" s="1" t="e">
        <f>AV187-#REF!</f>
        <v>#REF!</v>
      </c>
      <c r="AW341" s="1" t="e">
        <f>AW187-#REF!</f>
        <v>#REF!</v>
      </c>
      <c r="AX341" s="1" t="e">
        <f>AX187-#REF!</f>
        <v>#REF!</v>
      </c>
      <c r="AY341" s="1" t="e">
        <f>AY187-#REF!</f>
        <v>#REF!</v>
      </c>
      <c r="AZ341" s="1" t="e">
        <f>AZ187-#REF!</f>
        <v>#REF!</v>
      </c>
      <c r="BA341" s="1" t="e">
        <f>BA187-#REF!</f>
        <v>#REF!</v>
      </c>
      <c r="BB341" s="1" t="e">
        <f>BB187-#REF!</f>
        <v>#REF!</v>
      </c>
      <c r="BC341" s="1" t="e">
        <f>BC187-#REF!</f>
        <v>#REF!</v>
      </c>
      <c r="BD341" s="1" t="e">
        <f>BD187-#REF!</f>
        <v>#REF!</v>
      </c>
      <c r="BE341" s="1" t="e">
        <f>BE187-#REF!</f>
        <v>#REF!</v>
      </c>
      <c r="BF341" s="1" t="e">
        <f>BF187-#REF!</f>
        <v>#REF!</v>
      </c>
      <c r="BG341" s="1" t="e">
        <f>BG187-#REF!</f>
        <v>#REF!</v>
      </c>
      <c r="BH341" s="1" t="e">
        <f>BH187-#REF!</f>
        <v>#REF!</v>
      </c>
      <c r="BI341" s="1" t="e">
        <f>BI187-#REF!</f>
        <v>#REF!</v>
      </c>
      <c r="BJ341" s="1" t="e">
        <f>BJ187-#REF!</f>
        <v>#REF!</v>
      </c>
      <c r="BK341" s="1" t="e">
        <f>BK187-#REF!</f>
        <v>#REF!</v>
      </c>
      <c r="BL341" s="1" t="e">
        <f>BL187-#REF!</f>
        <v>#REF!</v>
      </c>
      <c r="BM341" s="1" t="e">
        <f>BM187-#REF!</f>
        <v>#REF!</v>
      </c>
      <c r="BN341" s="1" t="e">
        <f>BN187-#REF!</f>
        <v>#REF!</v>
      </c>
      <c r="BO341" s="1" t="e">
        <f>BO187-#REF!</f>
        <v>#REF!</v>
      </c>
      <c r="BP341" s="1" t="e">
        <f>BP187-#REF!</f>
        <v>#REF!</v>
      </c>
      <c r="BQ341" s="1" t="e">
        <f>BQ187-#REF!</f>
        <v>#REF!</v>
      </c>
      <c r="BR341" s="1" t="e">
        <f>BR187-#REF!</f>
        <v>#REF!</v>
      </c>
      <c r="BS341" s="1" t="e">
        <f>BS187-#REF!</f>
        <v>#REF!</v>
      </c>
      <c r="BT341" s="1" t="e">
        <f>BT187-#REF!</f>
        <v>#REF!</v>
      </c>
      <c r="BU341" s="1" t="e">
        <f>BU187-#REF!</f>
        <v>#REF!</v>
      </c>
      <c r="BV341" s="1" t="e">
        <f>BV187-#REF!</f>
        <v>#REF!</v>
      </c>
    </row>
    <row r="342" spans="12:74" hidden="1" x14ac:dyDescent="0.35">
      <c r="L342" s="1" t="e">
        <f>L188-#REF!</f>
        <v>#REF!</v>
      </c>
      <c r="M342" s="1" t="e">
        <f>M188-#REF!</f>
        <v>#REF!</v>
      </c>
      <c r="N342" s="1" t="e">
        <f>N188-#REF!</f>
        <v>#REF!</v>
      </c>
      <c r="O342" s="1" t="e">
        <f>O188-#REF!</f>
        <v>#REF!</v>
      </c>
      <c r="P342" s="1" t="e">
        <f>P188-#REF!</f>
        <v>#REF!</v>
      </c>
      <c r="Q342" s="1" t="e">
        <f>Q188-#REF!</f>
        <v>#REF!</v>
      </c>
      <c r="R342" s="1" t="e">
        <f>R188-#REF!</f>
        <v>#REF!</v>
      </c>
      <c r="S342" s="1" t="e">
        <f>S188-#REF!</f>
        <v>#REF!</v>
      </c>
      <c r="T342" s="1" t="e">
        <f>T188-#REF!</f>
        <v>#REF!</v>
      </c>
      <c r="U342" s="1" t="e">
        <f>U188-#REF!</f>
        <v>#REF!</v>
      </c>
      <c r="V342" s="1" t="e">
        <f>V188-#REF!</f>
        <v>#REF!</v>
      </c>
      <c r="W342" s="1" t="e">
        <f>W188-#REF!</f>
        <v>#REF!</v>
      </c>
      <c r="X342" s="1" t="e">
        <f>X188-#REF!</f>
        <v>#REF!</v>
      </c>
      <c r="Y342" s="1" t="e">
        <f>Y188-#REF!</f>
        <v>#REF!</v>
      </c>
      <c r="Z342" s="1" t="e">
        <f>Z188-#REF!</f>
        <v>#REF!</v>
      </c>
      <c r="AA342" s="1" t="e">
        <f>AA188-#REF!</f>
        <v>#REF!</v>
      </c>
      <c r="AB342" s="1" t="e">
        <f>AB188-#REF!</f>
        <v>#REF!</v>
      </c>
      <c r="AC342" s="1" t="e">
        <f>AC188-#REF!</f>
        <v>#REF!</v>
      </c>
      <c r="AD342" s="1" t="e">
        <f>AD188-#REF!</f>
        <v>#REF!</v>
      </c>
      <c r="AE342" s="1" t="e">
        <f>AE188-#REF!</f>
        <v>#REF!</v>
      </c>
      <c r="AF342" s="1" t="e">
        <f>AF188-#REF!</f>
        <v>#REF!</v>
      </c>
      <c r="AG342" s="1" t="e">
        <f>AG188-#REF!</f>
        <v>#REF!</v>
      </c>
      <c r="AH342" s="1" t="e">
        <f>AH188-#REF!</f>
        <v>#REF!</v>
      </c>
      <c r="AI342" s="1" t="e">
        <f>AI188-#REF!</f>
        <v>#REF!</v>
      </c>
      <c r="AJ342" s="1" t="e">
        <f>AJ188-#REF!</f>
        <v>#REF!</v>
      </c>
      <c r="AK342" s="1" t="e">
        <f>AK188-#REF!</f>
        <v>#REF!</v>
      </c>
      <c r="AL342" s="1" t="e">
        <f>AL188-#REF!</f>
        <v>#REF!</v>
      </c>
      <c r="AM342" s="1" t="e">
        <f>AM188-#REF!</f>
        <v>#REF!</v>
      </c>
      <c r="AN342" s="1" t="e">
        <f>AN188-#REF!</f>
        <v>#REF!</v>
      </c>
      <c r="AO342" s="1" t="e">
        <f>AO188-#REF!</f>
        <v>#REF!</v>
      </c>
      <c r="AP342" s="1" t="e">
        <f>AP188-#REF!</f>
        <v>#REF!</v>
      </c>
      <c r="AQ342" s="1" t="e">
        <f>AQ188-#REF!</f>
        <v>#REF!</v>
      </c>
      <c r="AR342" s="1" t="e">
        <f>AR188-#REF!</f>
        <v>#REF!</v>
      </c>
      <c r="AS342" s="1" t="e">
        <f>AS188-#REF!</f>
        <v>#REF!</v>
      </c>
      <c r="AT342" s="1" t="e">
        <f>AT188-#REF!</f>
        <v>#REF!</v>
      </c>
      <c r="AU342" s="1" t="e">
        <f>AU188-#REF!</f>
        <v>#REF!</v>
      </c>
      <c r="AV342" s="1" t="e">
        <f>AV188-#REF!</f>
        <v>#REF!</v>
      </c>
      <c r="AW342" s="1" t="e">
        <f>AW188-#REF!</f>
        <v>#REF!</v>
      </c>
      <c r="AX342" s="1" t="e">
        <f>AX188-#REF!</f>
        <v>#REF!</v>
      </c>
      <c r="AY342" s="1" t="e">
        <f>AY188-#REF!</f>
        <v>#REF!</v>
      </c>
      <c r="AZ342" s="1" t="e">
        <f>AZ188-#REF!</f>
        <v>#REF!</v>
      </c>
      <c r="BA342" s="1" t="e">
        <f>BA188-#REF!</f>
        <v>#REF!</v>
      </c>
      <c r="BB342" s="1" t="e">
        <f>BB188-#REF!</f>
        <v>#REF!</v>
      </c>
      <c r="BC342" s="1" t="e">
        <f>BC188-#REF!</f>
        <v>#REF!</v>
      </c>
      <c r="BD342" s="1" t="e">
        <f>BD188-#REF!</f>
        <v>#REF!</v>
      </c>
      <c r="BE342" s="1" t="e">
        <f>BE188-#REF!</f>
        <v>#REF!</v>
      </c>
      <c r="BF342" s="1" t="e">
        <f>BF188-#REF!</f>
        <v>#REF!</v>
      </c>
      <c r="BG342" s="1" t="e">
        <f>BG188-#REF!</f>
        <v>#REF!</v>
      </c>
      <c r="BH342" s="1" t="e">
        <f>BH188-#REF!</f>
        <v>#REF!</v>
      </c>
      <c r="BI342" s="1" t="e">
        <f>BI188-#REF!</f>
        <v>#REF!</v>
      </c>
      <c r="BJ342" s="1" t="e">
        <f>BJ188-#REF!</f>
        <v>#REF!</v>
      </c>
      <c r="BK342" s="1" t="e">
        <f>BK188-#REF!</f>
        <v>#REF!</v>
      </c>
      <c r="BL342" s="1" t="e">
        <f>BL188-#REF!</f>
        <v>#REF!</v>
      </c>
      <c r="BM342" s="1" t="e">
        <f>BM188-#REF!</f>
        <v>#REF!</v>
      </c>
      <c r="BN342" s="1" t="e">
        <f>BN188-#REF!</f>
        <v>#REF!</v>
      </c>
      <c r="BO342" s="1" t="e">
        <f>BO188-#REF!</f>
        <v>#REF!</v>
      </c>
      <c r="BP342" s="1" t="e">
        <f>BP188-#REF!</f>
        <v>#REF!</v>
      </c>
      <c r="BQ342" s="1" t="e">
        <f>BQ188-#REF!</f>
        <v>#REF!</v>
      </c>
      <c r="BR342" s="1" t="e">
        <f>BR188-#REF!</f>
        <v>#REF!</v>
      </c>
      <c r="BS342" s="1" t="e">
        <f>BS188-#REF!</f>
        <v>#REF!</v>
      </c>
      <c r="BT342" s="1" t="e">
        <f>BT188-#REF!</f>
        <v>#REF!</v>
      </c>
      <c r="BU342" s="1" t="e">
        <f>BU188-#REF!</f>
        <v>#REF!</v>
      </c>
      <c r="BV342" s="1" t="e">
        <f>BV188-#REF!</f>
        <v>#REF!</v>
      </c>
    </row>
    <row r="343" spans="12:74" hidden="1" x14ac:dyDescent="0.35">
      <c r="L343" s="1" t="e">
        <f>L189-#REF!</f>
        <v>#REF!</v>
      </c>
      <c r="M343" s="1" t="e">
        <f>M189-#REF!</f>
        <v>#REF!</v>
      </c>
      <c r="N343" s="1" t="e">
        <f>N189-#REF!</f>
        <v>#REF!</v>
      </c>
      <c r="O343" s="1" t="e">
        <f>O189-#REF!</f>
        <v>#REF!</v>
      </c>
      <c r="P343" s="1" t="e">
        <f>P189-#REF!</f>
        <v>#REF!</v>
      </c>
      <c r="Q343" s="1" t="e">
        <f>Q189-#REF!</f>
        <v>#REF!</v>
      </c>
      <c r="R343" s="1" t="e">
        <f>R189-#REF!</f>
        <v>#REF!</v>
      </c>
      <c r="S343" s="1" t="e">
        <f>S189-#REF!</f>
        <v>#REF!</v>
      </c>
      <c r="T343" s="1" t="e">
        <f>T189-#REF!</f>
        <v>#REF!</v>
      </c>
      <c r="U343" s="1" t="e">
        <f>U189-#REF!</f>
        <v>#REF!</v>
      </c>
      <c r="V343" s="1" t="e">
        <f>V189-#REF!</f>
        <v>#REF!</v>
      </c>
      <c r="W343" s="1" t="e">
        <f>W189-#REF!</f>
        <v>#REF!</v>
      </c>
      <c r="X343" s="1" t="e">
        <f>X189-#REF!</f>
        <v>#REF!</v>
      </c>
      <c r="Y343" s="1" t="e">
        <f>Y189-#REF!</f>
        <v>#REF!</v>
      </c>
      <c r="Z343" s="1" t="e">
        <f>Z189-#REF!</f>
        <v>#REF!</v>
      </c>
      <c r="AA343" s="1" t="e">
        <f>AA189-#REF!</f>
        <v>#REF!</v>
      </c>
      <c r="AB343" s="1" t="e">
        <f>AB189-#REF!</f>
        <v>#REF!</v>
      </c>
      <c r="AC343" s="1" t="e">
        <f>AC189-#REF!</f>
        <v>#REF!</v>
      </c>
      <c r="AD343" s="1" t="e">
        <f>AD189-#REF!</f>
        <v>#REF!</v>
      </c>
      <c r="AE343" s="1" t="e">
        <f>AE189-#REF!</f>
        <v>#REF!</v>
      </c>
      <c r="AF343" s="1" t="e">
        <f>AF189-#REF!</f>
        <v>#REF!</v>
      </c>
      <c r="AG343" s="1" t="e">
        <f>AG189-#REF!</f>
        <v>#REF!</v>
      </c>
      <c r="AH343" s="1" t="e">
        <f>AH189-#REF!</f>
        <v>#REF!</v>
      </c>
      <c r="AI343" s="1" t="e">
        <f>AI189-#REF!</f>
        <v>#REF!</v>
      </c>
      <c r="AJ343" s="1" t="e">
        <f>AJ189-#REF!</f>
        <v>#REF!</v>
      </c>
      <c r="AK343" s="1" t="e">
        <f>AK189-#REF!</f>
        <v>#REF!</v>
      </c>
      <c r="AL343" s="1" t="e">
        <f>AL189-#REF!</f>
        <v>#REF!</v>
      </c>
      <c r="AM343" s="1" t="e">
        <f>AM189-#REF!</f>
        <v>#REF!</v>
      </c>
      <c r="AN343" s="1" t="e">
        <f>AN189-#REF!</f>
        <v>#REF!</v>
      </c>
      <c r="AO343" s="1" t="e">
        <f>AO189-#REF!</f>
        <v>#REF!</v>
      </c>
      <c r="AP343" s="1" t="e">
        <f>AP189-#REF!</f>
        <v>#REF!</v>
      </c>
      <c r="AQ343" s="1" t="e">
        <f>AQ189-#REF!</f>
        <v>#REF!</v>
      </c>
      <c r="AR343" s="1" t="e">
        <f>AR189-#REF!</f>
        <v>#REF!</v>
      </c>
      <c r="AS343" s="1" t="e">
        <f>AS189-#REF!</f>
        <v>#REF!</v>
      </c>
      <c r="AT343" s="1" t="e">
        <f>AT189-#REF!</f>
        <v>#REF!</v>
      </c>
      <c r="AU343" s="1" t="e">
        <f>AU189-#REF!</f>
        <v>#REF!</v>
      </c>
      <c r="AV343" s="1" t="e">
        <f>AV189-#REF!</f>
        <v>#REF!</v>
      </c>
      <c r="AW343" s="1" t="e">
        <f>AW189-#REF!</f>
        <v>#REF!</v>
      </c>
      <c r="AX343" s="1" t="e">
        <f>AX189-#REF!</f>
        <v>#REF!</v>
      </c>
      <c r="AY343" s="1" t="e">
        <f>AY189-#REF!</f>
        <v>#REF!</v>
      </c>
      <c r="AZ343" s="1" t="e">
        <f>AZ189-#REF!</f>
        <v>#REF!</v>
      </c>
      <c r="BA343" s="1" t="e">
        <f>BA189-#REF!</f>
        <v>#REF!</v>
      </c>
      <c r="BB343" s="1" t="e">
        <f>BB189-#REF!</f>
        <v>#REF!</v>
      </c>
      <c r="BC343" s="1" t="e">
        <f>BC189-#REF!</f>
        <v>#REF!</v>
      </c>
      <c r="BD343" s="1" t="e">
        <f>BD189-#REF!</f>
        <v>#REF!</v>
      </c>
      <c r="BE343" s="1" t="e">
        <f>BE189-#REF!</f>
        <v>#REF!</v>
      </c>
      <c r="BF343" s="1" t="e">
        <f>BF189-#REF!</f>
        <v>#REF!</v>
      </c>
      <c r="BG343" s="1" t="e">
        <f>BG189-#REF!</f>
        <v>#REF!</v>
      </c>
      <c r="BH343" s="1" t="e">
        <f>BH189-#REF!</f>
        <v>#REF!</v>
      </c>
      <c r="BI343" s="1" t="e">
        <f>BI189-#REF!</f>
        <v>#REF!</v>
      </c>
      <c r="BJ343" s="1" t="e">
        <f>BJ189-#REF!</f>
        <v>#REF!</v>
      </c>
      <c r="BK343" s="1" t="e">
        <f>BK189-#REF!</f>
        <v>#REF!</v>
      </c>
      <c r="BL343" s="1" t="e">
        <f>BL189-#REF!</f>
        <v>#REF!</v>
      </c>
      <c r="BM343" s="1" t="e">
        <f>BM189-#REF!</f>
        <v>#REF!</v>
      </c>
      <c r="BN343" s="1" t="e">
        <f>BN189-#REF!</f>
        <v>#REF!</v>
      </c>
      <c r="BO343" s="1" t="e">
        <f>BO189-#REF!</f>
        <v>#REF!</v>
      </c>
      <c r="BP343" s="1" t="e">
        <f>BP189-#REF!</f>
        <v>#REF!</v>
      </c>
      <c r="BQ343" s="1" t="e">
        <f>BQ189-#REF!</f>
        <v>#REF!</v>
      </c>
      <c r="BR343" s="1" t="e">
        <f>BR189-#REF!</f>
        <v>#REF!</v>
      </c>
      <c r="BS343" s="1" t="e">
        <f>BS189-#REF!</f>
        <v>#REF!</v>
      </c>
      <c r="BT343" s="1" t="e">
        <f>BT189-#REF!</f>
        <v>#REF!</v>
      </c>
      <c r="BU343" s="1" t="e">
        <f>BU189-#REF!</f>
        <v>#REF!</v>
      </c>
      <c r="BV343" s="1" t="e">
        <f>BV189-#REF!</f>
        <v>#REF!</v>
      </c>
    </row>
    <row r="344" spans="12:74" hidden="1" x14ac:dyDescent="0.35">
      <c r="L344" s="1" t="e">
        <f>L190-#REF!</f>
        <v>#REF!</v>
      </c>
      <c r="M344" s="1" t="e">
        <f>M190-#REF!</f>
        <v>#REF!</v>
      </c>
      <c r="N344" s="1" t="e">
        <f>N190-#REF!</f>
        <v>#REF!</v>
      </c>
      <c r="O344" s="1" t="e">
        <f>O190-#REF!</f>
        <v>#REF!</v>
      </c>
      <c r="P344" s="1" t="e">
        <f>P190-#REF!</f>
        <v>#REF!</v>
      </c>
      <c r="Q344" s="1" t="e">
        <f>Q190-#REF!</f>
        <v>#REF!</v>
      </c>
      <c r="R344" s="1" t="e">
        <f>R190-#REF!</f>
        <v>#REF!</v>
      </c>
      <c r="S344" s="1" t="e">
        <f>S190-#REF!</f>
        <v>#REF!</v>
      </c>
      <c r="T344" s="1" t="e">
        <f>T190-#REF!</f>
        <v>#REF!</v>
      </c>
      <c r="U344" s="1" t="e">
        <f>U190-#REF!</f>
        <v>#REF!</v>
      </c>
      <c r="V344" s="1" t="e">
        <f>V190-#REF!</f>
        <v>#REF!</v>
      </c>
      <c r="W344" s="1" t="e">
        <f>W190-#REF!</f>
        <v>#REF!</v>
      </c>
      <c r="X344" s="1" t="e">
        <f>X190-#REF!</f>
        <v>#REF!</v>
      </c>
      <c r="Y344" s="1" t="e">
        <f>Y190-#REF!</f>
        <v>#REF!</v>
      </c>
      <c r="Z344" s="1" t="e">
        <f>Z190-#REF!</f>
        <v>#REF!</v>
      </c>
      <c r="AA344" s="1" t="e">
        <f>AA190-#REF!</f>
        <v>#REF!</v>
      </c>
      <c r="AB344" s="1" t="e">
        <f>AB190-#REF!</f>
        <v>#REF!</v>
      </c>
      <c r="AC344" s="1" t="e">
        <f>AC190-#REF!</f>
        <v>#REF!</v>
      </c>
      <c r="AD344" s="1" t="e">
        <f>AD190-#REF!</f>
        <v>#REF!</v>
      </c>
      <c r="AE344" s="1" t="e">
        <f>AE190-#REF!</f>
        <v>#REF!</v>
      </c>
      <c r="AF344" s="1" t="e">
        <f>AF190-#REF!</f>
        <v>#REF!</v>
      </c>
      <c r="AG344" s="1" t="e">
        <f>AG190-#REF!</f>
        <v>#REF!</v>
      </c>
      <c r="AH344" s="1" t="e">
        <f>AH190-#REF!</f>
        <v>#REF!</v>
      </c>
      <c r="AI344" s="1" t="e">
        <f>AI190-#REF!</f>
        <v>#REF!</v>
      </c>
      <c r="AJ344" s="1" t="e">
        <f>AJ190-#REF!</f>
        <v>#REF!</v>
      </c>
      <c r="AK344" s="1" t="e">
        <f>AK190-#REF!</f>
        <v>#REF!</v>
      </c>
      <c r="AL344" s="1" t="e">
        <f>AL190-#REF!</f>
        <v>#REF!</v>
      </c>
      <c r="AM344" s="1" t="e">
        <f>AM190-#REF!</f>
        <v>#REF!</v>
      </c>
      <c r="AN344" s="1" t="e">
        <f>AN190-#REF!</f>
        <v>#REF!</v>
      </c>
      <c r="AO344" s="1" t="e">
        <f>AO190-#REF!</f>
        <v>#REF!</v>
      </c>
      <c r="AP344" s="1" t="e">
        <f>AP190-#REF!</f>
        <v>#REF!</v>
      </c>
      <c r="AQ344" s="1" t="e">
        <f>AQ190-#REF!</f>
        <v>#REF!</v>
      </c>
      <c r="AR344" s="1" t="e">
        <f>AR190-#REF!</f>
        <v>#REF!</v>
      </c>
      <c r="AS344" s="1" t="e">
        <f>AS190-#REF!</f>
        <v>#REF!</v>
      </c>
      <c r="AT344" s="1" t="e">
        <f>AT190-#REF!</f>
        <v>#REF!</v>
      </c>
      <c r="AU344" s="1" t="e">
        <f>AU190-#REF!</f>
        <v>#REF!</v>
      </c>
      <c r="AV344" s="1" t="e">
        <f>AV190-#REF!</f>
        <v>#REF!</v>
      </c>
      <c r="AW344" s="1" t="e">
        <f>AW190-#REF!</f>
        <v>#REF!</v>
      </c>
      <c r="AX344" s="1" t="e">
        <f>AX190-#REF!</f>
        <v>#REF!</v>
      </c>
      <c r="AY344" s="1" t="e">
        <f>AY190-#REF!</f>
        <v>#REF!</v>
      </c>
      <c r="AZ344" s="1" t="e">
        <f>AZ190-#REF!</f>
        <v>#REF!</v>
      </c>
      <c r="BA344" s="1" t="e">
        <f>BA190-#REF!</f>
        <v>#REF!</v>
      </c>
      <c r="BB344" s="1" t="e">
        <f>BB190-#REF!</f>
        <v>#REF!</v>
      </c>
      <c r="BC344" s="1" t="e">
        <f>BC190-#REF!</f>
        <v>#REF!</v>
      </c>
      <c r="BD344" s="1" t="e">
        <f>BD190-#REF!</f>
        <v>#REF!</v>
      </c>
      <c r="BE344" s="1" t="e">
        <f>BE190-#REF!</f>
        <v>#REF!</v>
      </c>
      <c r="BF344" s="1" t="e">
        <f>BF190-#REF!</f>
        <v>#REF!</v>
      </c>
      <c r="BG344" s="1" t="e">
        <f>BG190-#REF!</f>
        <v>#REF!</v>
      </c>
      <c r="BH344" s="1" t="e">
        <f>BH190-#REF!</f>
        <v>#REF!</v>
      </c>
      <c r="BI344" s="1" t="e">
        <f>BI190-#REF!</f>
        <v>#REF!</v>
      </c>
      <c r="BJ344" s="1" t="e">
        <f>BJ190-#REF!</f>
        <v>#REF!</v>
      </c>
      <c r="BK344" s="1" t="e">
        <f>BK190-#REF!</f>
        <v>#REF!</v>
      </c>
      <c r="BL344" s="1" t="e">
        <f>BL190-#REF!</f>
        <v>#REF!</v>
      </c>
      <c r="BM344" s="1" t="e">
        <f>BM190-#REF!</f>
        <v>#REF!</v>
      </c>
      <c r="BN344" s="1" t="e">
        <f>BN190-#REF!</f>
        <v>#REF!</v>
      </c>
      <c r="BO344" s="1" t="e">
        <f>BO190-#REF!</f>
        <v>#REF!</v>
      </c>
      <c r="BP344" s="1" t="e">
        <f>BP190-#REF!</f>
        <v>#REF!</v>
      </c>
      <c r="BQ344" s="1" t="e">
        <f>BQ190-#REF!</f>
        <v>#REF!</v>
      </c>
      <c r="BR344" s="1" t="e">
        <f>BR190-#REF!</f>
        <v>#REF!</v>
      </c>
      <c r="BS344" s="1" t="e">
        <f>BS190-#REF!</f>
        <v>#REF!</v>
      </c>
      <c r="BT344" s="1" t="e">
        <f>BT190-#REF!</f>
        <v>#REF!</v>
      </c>
      <c r="BU344" s="1" t="e">
        <f>BU190-#REF!</f>
        <v>#REF!</v>
      </c>
      <c r="BV344" s="1" t="e">
        <f>BV190-#REF!</f>
        <v>#REF!</v>
      </c>
    </row>
    <row r="345" spans="12:74" hidden="1" x14ac:dyDescent="0.35">
      <c r="L345" s="1" t="e">
        <f>L191-#REF!</f>
        <v>#REF!</v>
      </c>
      <c r="M345" s="1" t="e">
        <f>M191-#REF!</f>
        <v>#REF!</v>
      </c>
      <c r="N345" s="1" t="e">
        <f>N191-#REF!</f>
        <v>#REF!</v>
      </c>
      <c r="O345" s="1" t="e">
        <f>O191-#REF!</f>
        <v>#REF!</v>
      </c>
      <c r="P345" s="1" t="e">
        <f>P191-#REF!</f>
        <v>#REF!</v>
      </c>
      <c r="Q345" s="1" t="e">
        <f>Q191-#REF!</f>
        <v>#REF!</v>
      </c>
      <c r="R345" s="1" t="e">
        <f>R191-#REF!</f>
        <v>#REF!</v>
      </c>
      <c r="S345" s="1" t="e">
        <f>S191-#REF!</f>
        <v>#REF!</v>
      </c>
      <c r="T345" s="1" t="e">
        <f>T191-#REF!</f>
        <v>#REF!</v>
      </c>
      <c r="U345" s="1" t="e">
        <f>U191-#REF!</f>
        <v>#REF!</v>
      </c>
      <c r="V345" s="1" t="e">
        <f>V191-#REF!</f>
        <v>#REF!</v>
      </c>
      <c r="W345" s="1" t="e">
        <f>W191-#REF!</f>
        <v>#REF!</v>
      </c>
      <c r="X345" s="1" t="e">
        <f>X191-#REF!</f>
        <v>#REF!</v>
      </c>
      <c r="Y345" s="1" t="e">
        <f>Y191-#REF!</f>
        <v>#REF!</v>
      </c>
      <c r="Z345" s="1" t="e">
        <f>Z191-#REF!</f>
        <v>#REF!</v>
      </c>
      <c r="AA345" s="1" t="e">
        <f>AA191-#REF!</f>
        <v>#REF!</v>
      </c>
      <c r="AB345" s="1" t="e">
        <f>AB191-#REF!</f>
        <v>#REF!</v>
      </c>
      <c r="AC345" s="1" t="e">
        <f>AC191-#REF!</f>
        <v>#REF!</v>
      </c>
      <c r="AD345" s="1" t="e">
        <f>AD191-#REF!</f>
        <v>#REF!</v>
      </c>
      <c r="AE345" s="1" t="e">
        <f>AE191-#REF!</f>
        <v>#REF!</v>
      </c>
      <c r="AF345" s="1" t="e">
        <f>AF191-#REF!</f>
        <v>#REF!</v>
      </c>
      <c r="AG345" s="1" t="e">
        <f>AG191-#REF!</f>
        <v>#REF!</v>
      </c>
      <c r="AH345" s="1" t="e">
        <f>AH191-#REF!</f>
        <v>#REF!</v>
      </c>
      <c r="AI345" s="1" t="e">
        <f>AI191-#REF!</f>
        <v>#REF!</v>
      </c>
      <c r="AJ345" s="1" t="e">
        <f>AJ191-#REF!</f>
        <v>#REF!</v>
      </c>
      <c r="AK345" s="1" t="e">
        <f>AK191-#REF!</f>
        <v>#REF!</v>
      </c>
      <c r="AL345" s="1" t="e">
        <f>AL191-#REF!</f>
        <v>#REF!</v>
      </c>
      <c r="AM345" s="1" t="e">
        <f>AM191-#REF!</f>
        <v>#REF!</v>
      </c>
      <c r="AN345" s="1" t="e">
        <f>AN191-#REF!</f>
        <v>#REF!</v>
      </c>
      <c r="AO345" s="1" t="e">
        <f>AO191-#REF!</f>
        <v>#REF!</v>
      </c>
      <c r="AP345" s="1" t="e">
        <f>AP191-#REF!</f>
        <v>#REF!</v>
      </c>
      <c r="AQ345" s="1" t="e">
        <f>AQ191-#REF!</f>
        <v>#REF!</v>
      </c>
      <c r="AR345" s="1" t="e">
        <f>AR191-#REF!</f>
        <v>#REF!</v>
      </c>
      <c r="AS345" s="1" t="e">
        <f>AS191-#REF!</f>
        <v>#REF!</v>
      </c>
      <c r="AT345" s="1" t="e">
        <f>AT191-#REF!</f>
        <v>#REF!</v>
      </c>
      <c r="AU345" s="1" t="e">
        <f>AU191-#REF!</f>
        <v>#REF!</v>
      </c>
      <c r="AV345" s="1" t="e">
        <f>AV191-#REF!</f>
        <v>#REF!</v>
      </c>
      <c r="AW345" s="1" t="e">
        <f>AW191-#REF!</f>
        <v>#REF!</v>
      </c>
      <c r="AX345" s="1" t="e">
        <f>AX191-#REF!</f>
        <v>#REF!</v>
      </c>
      <c r="AY345" s="1" t="e">
        <f>AY191-#REF!</f>
        <v>#REF!</v>
      </c>
      <c r="AZ345" s="1" t="e">
        <f>AZ191-#REF!</f>
        <v>#REF!</v>
      </c>
      <c r="BA345" s="1" t="e">
        <f>BA191-#REF!</f>
        <v>#REF!</v>
      </c>
      <c r="BB345" s="1" t="e">
        <f>BB191-#REF!</f>
        <v>#REF!</v>
      </c>
      <c r="BC345" s="1" t="e">
        <f>BC191-#REF!</f>
        <v>#REF!</v>
      </c>
      <c r="BD345" s="1" t="e">
        <f>BD191-#REF!</f>
        <v>#REF!</v>
      </c>
      <c r="BE345" s="1" t="e">
        <f>BE191-#REF!</f>
        <v>#REF!</v>
      </c>
      <c r="BF345" s="1" t="e">
        <f>BF191-#REF!</f>
        <v>#REF!</v>
      </c>
      <c r="BG345" s="1" t="e">
        <f>BG191-#REF!</f>
        <v>#REF!</v>
      </c>
      <c r="BH345" s="1" t="e">
        <f>BH191-#REF!</f>
        <v>#REF!</v>
      </c>
      <c r="BI345" s="1" t="e">
        <f>BI191-#REF!</f>
        <v>#REF!</v>
      </c>
      <c r="BJ345" s="1" t="e">
        <f>BJ191-#REF!</f>
        <v>#REF!</v>
      </c>
      <c r="BK345" s="1" t="e">
        <f>BK191-#REF!</f>
        <v>#REF!</v>
      </c>
      <c r="BL345" s="1" t="e">
        <f>BL191-#REF!</f>
        <v>#REF!</v>
      </c>
      <c r="BM345" s="1" t="e">
        <f>BM191-#REF!</f>
        <v>#REF!</v>
      </c>
      <c r="BN345" s="1" t="e">
        <f>BN191-#REF!</f>
        <v>#REF!</v>
      </c>
      <c r="BO345" s="1" t="e">
        <f>BO191-#REF!</f>
        <v>#REF!</v>
      </c>
      <c r="BP345" s="1" t="e">
        <f>BP191-#REF!</f>
        <v>#REF!</v>
      </c>
      <c r="BQ345" s="1" t="e">
        <f>BQ191-#REF!</f>
        <v>#REF!</v>
      </c>
      <c r="BR345" s="1" t="e">
        <f>BR191-#REF!</f>
        <v>#REF!</v>
      </c>
      <c r="BS345" s="1" t="e">
        <f>BS191-#REF!</f>
        <v>#REF!</v>
      </c>
      <c r="BT345" s="1" t="e">
        <f>BT191-#REF!</f>
        <v>#REF!</v>
      </c>
      <c r="BU345" s="1" t="e">
        <f>BU191-#REF!</f>
        <v>#REF!</v>
      </c>
      <c r="BV345" s="1" t="e">
        <f>BV191-#REF!</f>
        <v>#REF!</v>
      </c>
    </row>
    <row r="346" spans="12:74" hidden="1" x14ac:dyDescent="0.35">
      <c r="L346" s="1" t="e">
        <f>L192-#REF!</f>
        <v>#REF!</v>
      </c>
      <c r="M346" s="1" t="e">
        <f>M192-#REF!</f>
        <v>#REF!</v>
      </c>
      <c r="N346" s="1" t="e">
        <f>N192-#REF!</f>
        <v>#REF!</v>
      </c>
      <c r="O346" s="1" t="e">
        <f>O192-#REF!</f>
        <v>#REF!</v>
      </c>
      <c r="P346" s="1" t="e">
        <f>P192-#REF!</f>
        <v>#REF!</v>
      </c>
      <c r="Q346" s="1" t="e">
        <f>Q192-#REF!</f>
        <v>#REF!</v>
      </c>
      <c r="R346" s="1" t="e">
        <f>R192-#REF!</f>
        <v>#REF!</v>
      </c>
      <c r="S346" s="1" t="e">
        <f>S192-#REF!</f>
        <v>#REF!</v>
      </c>
      <c r="T346" s="1" t="e">
        <f>T192-#REF!</f>
        <v>#REF!</v>
      </c>
      <c r="U346" s="1" t="e">
        <f>U192-#REF!</f>
        <v>#REF!</v>
      </c>
      <c r="V346" s="1" t="e">
        <f>V192-#REF!</f>
        <v>#REF!</v>
      </c>
      <c r="W346" s="1" t="e">
        <f>W192-#REF!</f>
        <v>#REF!</v>
      </c>
      <c r="X346" s="1" t="e">
        <f>X192-#REF!</f>
        <v>#REF!</v>
      </c>
      <c r="Y346" s="1" t="e">
        <f>Y192-#REF!</f>
        <v>#REF!</v>
      </c>
      <c r="Z346" s="1" t="e">
        <f>Z192-#REF!</f>
        <v>#REF!</v>
      </c>
      <c r="AA346" s="1" t="e">
        <f>AA192-#REF!</f>
        <v>#REF!</v>
      </c>
      <c r="AB346" s="1" t="e">
        <f>AB192-#REF!</f>
        <v>#REF!</v>
      </c>
      <c r="AC346" s="1" t="e">
        <f>AC192-#REF!</f>
        <v>#REF!</v>
      </c>
      <c r="AD346" s="1" t="e">
        <f>AD192-#REF!</f>
        <v>#REF!</v>
      </c>
      <c r="AE346" s="1" t="e">
        <f>AE192-#REF!</f>
        <v>#REF!</v>
      </c>
      <c r="AF346" s="1" t="e">
        <f>AF192-#REF!</f>
        <v>#REF!</v>
      </c>
      <c r="AG346" s="1" t="e">
        <f>AG192-#REF!</f>
        <v>#REF!</v>
      </c>
      <c r="AH346" s="1" t="e">
        <f>AH192-#REF!</f>
        <v>#REF!</v>
      </c>
      <c r="AI346" s="1" t="e">
        <f>AI192-#REF!</f>
        <v>#REF!</v>
      </c>
      <c r="AJ346" s="1" t="e">
        <f>AJ192-#REF!</f>
        <v>#REF!</v>
      </c>
      <c r="AK346" s="1" t="e">
        <f>AK192-#REF!</f>
        <v>#REF!</v>
      </c>
      <c r="AL346" s="1" t="e">
        <f>AL192-#REF!</f>
        <v>#REF!</v>
      </c>
      <c r="AM346" s="1" t="e">
        <f>AM192-#REF!</f>
        <v>#REF!</v>
      </c>
      <c r="AN346" s="1" t="e">
        <f>AN192-#REF!</f>
        <v>#REF!</v>
      </c>
      <c r="AO346" s="1" t="e">
        <f>AO192-#REF!</f>
        <v>#REF!</v>
      </c>
      <c r="AP346" s="1" t="e">
        <f>AP192-#REF!</f>
        <v>#REF!</v>
      </c>
      <c r="AQ346" s="1" t="e">
        <f>AQ192-#REF!</f>
        <v>#REF!</v>
      </c>
      <c r="AR346" s="1" t="e">
        <f>AR192-#REF!</f>
        <v>#REF!</v>
      </c>
      <c r="AS346" s="1" t="e">
        <f>AS192-#REF!</f>
        <v>#REF!</v>
      </c>
      <c r="AT346" s="1" t="e">
        <f>AT192-#REF!</f>
        <v>#REF!</v>
      </c>
      <c r="AU346" s="1" t="e">
        <f>AU192-#REF!</f>
        <v>#REF!</v>
      </c>
      <c r="AV346" s="1" t="e">
        <f>AV192-#REF!</f>
        <v>#REF!</v>
      </c>
      <c r="AW346" s="1" t="e">
        <f>AW192-#REF!</f>
        <v>#REF!</v>
      </c>
      <c r="AX346" s="1" t="e">
        <f>AX192-#REF!</f>
        <v>#REF!</v>
      </c>
      <c r="AY346" s="1" t="e">
        <f>AY192-#REF!</f>
        <v>#REF!</v>
      </c>
      <c r="AZ346" s="1" t="e">
        <f>AZ192-#REF!</f>
        <v>#REF!</v>
      </c>
      <c r="BA346" s="1" t="e">
        <f>BA192-#REF!</f>
        <v>#REF!</v>
      </c>
      <c r="BB346" s="1" t="e">
        <f>BB192-#REF!</f>
        <v>#REF!</v>
      </c>
      <c r="BC346" s="1" t="e">
        <f>BC192-#REF!</f>
        <v>#REF!</v>
      </c>
      <c r="BD346" s="1" t="e">
        <f>BD192-#REF!</f>
        <v>#REF!</v>
      </c>
      <c r="BE346" s="1" t="e">
        <f>BE192-#REF!</f>
        <v>#REF!</v>
      </c>
      <c r="BF346" s="1" t="e">
        <f>BF192-#REF!</f>
        <v>#REF!</v>
      </c>
      <c r="BG346" s="1" t="e">
        <f>BG192-#REF!</f>
        <v>#REF!</v>
      </c>
      <c r="BH346" s="1" t="e">
        <f>BH192-#REF!</f>
        <v>#REF!</v>
      </c>
      <c r="BI346" s="1" t="e">
        <f>BI192-#REF!</f>
        <v>#REF!</v>
      </c>
      <c r="BJ346" s="1" t="e">
        <f>BJ192-#REF!</f>
        <v>#REF!</v>
      </c>
      <c r="BK346" s="1" t="e">
        <f>BK192-#REF!</f>
        <v>#REF!</v>
      </c>
      <c r="BL346" s="1" t="e">
        <f>BL192-#REF!</f>
        <v>#REF!</v>
      </c>
      <c r="BM346" s="1" t="e">
        <f>BM192-#REF!</f>
        <v>#REF!</v>
      </c>
      <c r="BN346" s="1" t="e">
        <f>BN192-#REF!</f>
        <v>#REF!</v>
      </c>
      <c r="BO346" s="1" t="e">
        <f>BO192-#REF!</f>
        <v>#REF!</v>
      </c>
      <c r="BP346" s="1" t="e">
        <f>BP192-#REF!</f>
        <v>#REF!</v>
      </c>
      <c r="BQ346" s="1" t="e">
        <f>BQ192-#REF!</f>
        <v>#REF!</v>
      </c>
      <c r="BR346" s="1" t="e">
        <f>BR192-#REF!</f>
        <v>#REF!</v>
      </c>
      <c r="BS346" s="1" t="e">
        <f>BS192-#REF!</f>
        <v>#REF!</v>
      </c>
      <c r="BT346" s="1" t="e">
        <f>BT192-#REF!</f>
        <v>#REF!</v>
      </c>
      <c r="BU346" s="1" t="e">
        <f>BU192-#REF!</f>
        <v>#REF!</v>
      </c>
      <c r="BV346" s="1" t="e">
        <f>BV192-#REF!</f>
        <v>#REF!</v>
      </c>
    </row>
    <row r="347" spans="12:74" hidden="1" x14ac:dyDescent="0.35">
      <c r="L347" s="1" t="e">
        <f>L193-#REF!</f>
        <v>#REF!</v>
      </c>
      <c r="M347" s="1" t="e">
        <f>M193-#REF!</f>
        <v>#REF!</v>
      </c>
      <c r="N347" s="1" t="e">
        <f>N193-#REF!</f>
        <v>#REF!</v>
      </c>
      <c r="O347" s="1" t="e">
        <f>O193-#REF!</f>
        <v>#REF!</v>
      </c>
      <c r="P347" s="1" t="e">
        <f>P193-#REF!</f>
        <v>#REF!</v>
      </c>
      <c r="Q347" s="1" t="e">
        <f>Q193-#REF!</f>
        <v>#REF!</v>
      </c>
      <c r="R347" s="1" t="e">
        <f>R193-#REF!</f>
        <v>#REF!</v>
      </c>
      <c r="S347" s="1" t="e">
        <f>S193-#REF!</f>
        <v>#REF!</v>
      </c>
      <c r="T347" s="1" t="e">
        <f>T193-#REF!</f>
        <v>#REF!</v>
      </c>
      <c r="U347" s="1" t="e">
        <f>U193-#REF!</f>
        <v>#REF!</v>
      </c>
      <c r="V347" s="1" t="e">
        <f>V193-#REF!</f>
        <v>#REF!</v>
      </c>
      <c r="W347" s="1" t="e">
        <f>W193-#REF!</f>
        <v>#REF!</v>
      </c>
      <c r="X347" s="1" t="e">
        <f>X193-#REF!</f>
        <v>#REF!</v>
      </c>
      <c r="Y347" s="1" t="e">
        <f>Y193-#REF!</f>
        <v>#REF!</v>
      </c>
      <c r="Z347" s="1" t="e">
        <f>Z193-#REF!</f>
        <v>#REF!</v>
      </c>
      <c r="AA347" s="1" t="e">
        <f>AA193-#REF!</f>
        <v>#REF!</v>
      </c>
      <c r="AB347" s="1" t="e">
        <f>AB193-#REF!</f>
        <v>#REF!</v>
      </c>
      <c r="AC347" s="1" t="e">
        <f>AC193-#REF!</f>
        <v>#REF!</v>
      </c>
      <c r="AD347" s="1" t="e">
        <f>AD193-#REF!</f>
        <v>#REF!</v>
      </c>
      <c r="AE347" s="1" t="e">
        <f>AE193-#REF!</f>
        <v>#REF!</v>
      </c>
      <c r="AF347" s="1" t="e">
        <f>AF193-#REF!</f>
        <v>#REF!</v>
      </c>
      <c r="AG347" s="1" t="e">
        <f>AG193-#REF!</f>
        <v>#REF!</v>
      </c>
      <c r="AH347" s="1" t="e">
        <f>AH193-#REF!</f>
        <v>#REF!</v>
      </c>
      <c r="AI347" s="1" t="e">
        <f>AI193-#REF!</f>
        <v>#REF!</v>
      </c>
      <c r="AJ347" s="1" t="e">
        <f>AJ193-#REF!</f>
        <v>#REF!</v>
      </c>
      <c r="AK347" s="1" t="e">
        <f>AK193-#REF!</f>
        <v>#REF!</v>
      </c>
      <c r="AL347" s="1" t="e">
        <f>AL193-#REF!</f>
        <v>#REF!</v>
      </c>
      <c r="AM347" s="1" t="e">
        <f>AM193-#REF!</f>
        <v>#REF!</v>
      </c>
      <c r="AN347" s="1" t="e">
        <f>AN193-#REF!</f>
        <v>#REF!</v>
      </c>
      <c r="AO347" s="1" t="e">
        <f>AO193-#REF!</f>
        <v>#REF!</v>
      </c>
      <c r="AP347" s="1" t="e">
        <f>AP193-#REF!</f>
        <v>#REF!</v>
      </c>
      <c r="AQ347" s="1" t="e">
        <f>AQ193-#REF!</f>
        <v>#REF!</v>
      </c>
      <c r="AR347" s="1" t="e">
        <f>AR193-#REF!</f>
        <v>#REF!</v>
      </c>
      <c r="AS347" s="1" t="e">
        <f>AS193-#REF!</f>
        <v>#REF!</v>
      </c>
      <c r="AT347" s="1" t="e">
        <f>AT193-#REF!</f>
        <v>#REF!</v>
      </c>
      <c r="AU347" s="1" t="e">
        <f>AU193-#REF!</f>
        <v>#REF!</v>
      </c>
      <c r="AV347" s="1" t="e">
        <f>AV193-#REF!</f>
        <v>#REF!</v>
      </c>
      <c r="AW347" s="1" t="e">
        <f>AW193-#REF!</f>
        <v>#REF!</v>
      </c>
      <c r="AX347" s="1" t="e">
        <f>AX193-#REF!</f>
        <v>#REF!</v>
      </c>
      <c r="AY347" s="1" t="e">
        <f>AY193-#REF!</f>
        <v>#REF!</v>
      </c>
      <c r="AZ347" s="1" t="e">
        <f>AZ193-#REF!</f>
        <v>#REF!</v>
      </c>
      <c r="BA347" s="1" t="e">
        <f>BA193-#REF!</f>
        <v>#REF!</v>
      </c>
      <c r="BB347" s="1" t="e">
        <f>BB193-#REF!</f>
        <v>#REF!</v>
      </c>
      <c r="BC347" s="1" t="e">
        <f>BC193-#REF!</f>
        <v>#REF!</v>
      </c>
      <c r="BD347" s="1" t="e">
        <f>BD193-#REF!</f>
        <v>#REF!</v>
      </c>
      <c r="BE347" s="1" t="e">
        <f>BE193-#REF!</f>
        <v>#REF!</v>
      </c>
      <c r="BF347" s="1" t="e">
        <f>BF193-#REF!</f>
        <v>#REF!</v>
      </c>
      <c r="BG347" s="1" t="e">
        <f>BG193-#REF!</f>
        <v>#REF!</v>
      </c>
      <c r="BH347" s="1" t="e">
        <f>BH193-#REF!</f>
        <v>#REF!</v>
      </c>
      <c r="BI347" s="1" t="e">
        <f>BI193-#REF!</f>
        <v>#REF!</v>
      </c>
      <c r="BJ347" s="1" t="e">
        <f>BJ193-#REF!</f>
        <v>#REF!</v>
      </c>
      <c r="BK347" s="1" t="e">
        <f>BK193-#REF!</f>
        <v>#REF!</v>
      </c>
      <c r="BL347" s="1" t="e">
        <f>BL193-#REF!</f>
        <v>#REF!</v>
      </c>
      <c r="BM347" s="1" t="e">
        <f>BM193-#REF!</f>
        <v>#REF!</v>
      </c>
      <c r="BN347" s="1" t="e">
        <f>BN193-#REF!</f>
        <v>#REF!</v>
      </c>
      <c r="BO347" s="1" t="e">
        <f>BO193-#REF!</f>
        <v>#REF!</v>
      </c>
      <c r="BP347" s="1" t="e">
        <f>BP193-#REF!</f>
        <v>#REF!</v>
      </c>
      <c r="BQ347" s="1" t="e">
        <f>BQ193-#REF!</f>
        <v>#REF!</v>
      </c>
      <c r="BR347" s="1" t="e">
        <f>BR193-#REF!</f>
        <v>#REF!</v>
      </c>
      <c r="BS347" s="1" t="e">
        <f>BS193-#REF!</f>
        <v>#REF!</v>
      </c>
      <c r="BT347" s="1" t="e">
        <f>BT193-#REF!</f>
        <v>#REF!</v>
      </c>
      <c r="BU347" s="1" t="e">
        <f>BU193-#REF!</f>
        <v>#REF!</v>
      </c>
      <c r="BV347" s="1" t="e">
        <f>BV193-#REF!</f>
        <v>#REF!</v>
      </c>
    </row>
    <row r="348" spans="12:74" hidden="1" x14ac:dyDescent="0.35">
      <c r="L348" s="1" t="e">
        <f>L194-#REF!</f>
        <v>#REF!</v>
      </c>
      <c r="M348" s="1" t="e">
        <f>M194-#REF!</f>
        <v>#REF!</v>
      </c>
      <c r="N348" s="1" t="e">
        <f>N194-#REF!</f>
        <v>#REF!</v>
      </c>
      <c r="O348" s="1" t="e">
        <f>O194-#REF!</f>
        <v>#REF!</v>
      </c>
      <c r="P348" s="1" t="e">
        <f>P194-#REF!</f>
        <v>#REF!</v>
      </c>
      <c r="Q348" s="1" t="e">
        <f>Q194-#REF!</f>
        <v>#REF!</v>
      </c>
      <c r="R348" s="1" t="e">
        <f>R194-#REF!</f>
        <v>#REF!</v>
      </c>
      <c r="S348" s="1" t="e">
        <f>S194-#REF!</f>
        <v>#REF!</v>
      </c>
      <c r="T348" s="1" t="e">
        <f>T194-#REF!</f>
        <v>#REF!</v>
      </c>
      <c r="U348" s="1" t="e">
        <f>U194-#REF!</f>
        <v>#REF!</v>
      </c>
      <c r="V348" s="1" t="e">
        <f>V194-#REF!</f>
        <v>#REF!</v>
      </c>
      <c r="W348" s="1" t="e">
        <f>W194-#REF!</f>
        <v>#REF!</v>
      </c>
      <c r="X348" s="1" t="e">
        <f>X194-#REF!</f>
        <v>#REF!</v>
      </c>
      <c r="Y348" s="1" t="e">
        <f>Y194-#REF!</f>
        <v>#REF!</v>
      </c>
      <c r="Z348" s="1" t="e">
        <f>Z194-#REF!</f>
        <v>#REF!</v>
      </c>
      <c r="AA348" s="1" t="e">
        <f>AA194-#REF!</f>
        <v>#REF!</v>
      </c>
      <c r="AB348" s="1" t="e">
        <f>AB194-#REF!</f>
        <v>#REF!</v>
      </c>
      <c r="AC348" s="1" t="e">
        <f>AC194-#REF!</f>
        <v>#REF!</v>
      </c>
      <c r="AD348" s="1" t="e">
        <f>AD194-#REF!</f>
        <v>#REF!</v>
      </c>
      <c r="AE348" s="1" t="e">
        <f>AE194-#REF!</f>
        <v>#REF!</v>
      </c>
      <c r="AF348" s="1" t="e">
        <f>AF194-#REF!</f>
        <v>#REF!</v>
      </c>
      <c r="AG348" s="1" t="e">
        <f>AG194-#REF!</f>
        <v>#REF!</v>
      </c>
      <c r="AH348" s="1" t="e">
        <f>AH194-#REF!</f>
        <v>#REF!</v>
      </c>
      <c r="AI348" s="1" t="e">
        <f>AI194-#REF!</f>
        <v>#REF!</v>
      </c>
      <c r="AJ348" s="1" t="e">
        <f>AJ194-#REF!</f>
        <v>#REF!</v>
      </c>
      <c r="AK348" s="1" t="e">
        <f>AK194-#REF!</f>
        <v>#REF!</v>
      </c>
      <c r="AL348" s="1" t="e">
        <f>AL194-#REF!</f>
        <v>#REF!</v>
      </c>
      <c r="AM348" s="1" t="e">
        <f>AM194-#REF!</f>
        <v>#REF!</v>
      </c>
      <c r="AN348" s="1" t="e">
        <f>AN194-#REF!</f>
        <v>#REF!</v>
      </c>
      <c r="AO348" s="1" t="e">
        <f>AO194-#REF!</f>
        <v>#REF!</v>
      </c>
      <c r="AP348" s="1" t="e">
        <f>AP194-#REF!</f>
        <v>#REF!</v>
      </c>
      <c r="AQ348" s="1" t="e">
        <f>AQ194-#REF!</f>
        <v>#REF!</v>
      </c>
      <c r="AR348" s="1" t="e">
        <f>AR194-#REF!</f>
        <v>#REF!</v>
      </c>
      <c r="AS348" s="1" t="e">
        <f>AS194-#REF!</f>
        <v>#REF!</v>
      </c>
      <c r="AT348" s="1" t="e">
        <f>AT194-#REF!</f>
        <v>#REF!</v>
      </c>
      <c r="AU348" s="1" t="e">
        <f>AU194-#REF!</f>
        <v>#REF!</v>
      </c>
      <c r="AV348" s="1" t="e">
        <f>AV194-#REF!</f>
        <v>#REF!</v>
      </c>
      <c r="AW348" s="1" t="e">
        <f>AW194-#REF!</f>
        <v>#REF!</v>
      </c>
      <c r="AX348" s="1" t="e">
        <f>AX194-#REF!</f>
        <v>#REF!</v>
      </c>
      <c r="AY348" s="1" t="e">
        <f>AY194-#REF!</f>
        <v>#REF!</v>
      </c>
      <c r="AZ348" s="1" t="e">
        <f>AZ194-#REF!</f>
        <v>#REF!</v>
      </c>
      <c r="BA348" s="1" t="e">
        <f>BA194-#REF!</f>
        <v>#REF!</v>
      </c>
      <c r="BB348" s="1" t="e">
        <f>BB194-#REF!</f>
        <v>#REF!</v>
      </c>
      <c r="BC348" s="1" t="e">
        <f>BC194-#REF!</f>
        <v>#REF!</v>
      </c>
      <c r="BD348" s="1" t="e">
        <f>BD194-#REF!</f>
        <v>#REF!</v>
      </c>
      <c r="BE348" s="1" t="e">
        <f>BE194-#REF!</f>
        <v>#REF!</v>
      </c>
      <c r="BF348" s="1" t="e">
        <f>BF194-#REF!</f>
        <v>#REF!</v>
      </c>
      <c r="BG348" s="1" t="e">
        <f>BG194-#REF!</f>
        <v>#REF!</v>
      </c>
      <c r="BH348" s="1" t="e">
        <f>BH194-#REF!</f>
        <v>#REF!</v>
      </c>
      <c r="BI348" s="1" t="e">
        <f>BI194-#REF!</f>
        <v>#REF!</v>
      </c>
      <c r="BJ348" s="1" t="e">
        <f>BJ194-#REF!</f>
        <v>#REF!</v>
      </c>
      <c r="BK348" s="1" t="e">
        <f>BK194-#REF!</f>
        <v>#REF!</v>
      </c>
      <c r="BL348" s="1" t="e">
        <f>BL194-#REF!</f>
        <v>#REF!</v>
      </c>
      <c r="BM348" s="1" t="e">
        <f>BM194-#REF!</f>
        <v>#REF!</v>
      </c>
      <c r="BN348" s="1" t="e">
        <f>BN194-#REF!</f>
        <v>#REF!</v>
      </c>
      <c r="BO348" s="1" t="e">
        <f>BO194-#REF!</f>
        <v>#REF!</v>
      </c>
      <c r="BP348" s="1" t="e">
        <f>BP194-#REF!</f>
        <v>#REF!</v>
      </c>
      <c r="BQ348" s="1" t="e">
        <f>BQ194-#REF!</f>
        <v>#REF!</v>
      </c>
      <c r="BR348" s="1" t="e">
        <f>BR194-#REF!</f>
        <v>#REF!</v>
      </c>
      <c r="BS348" s="1" t="e">
        <f>BS194-#REF!</f>
        <v>#REF!</v>
      </c>
      <c r="BT348" s="1" t="e">
        <f>BT194-#REF!</f>
        <v>#REF!</v>
      </c>
      <c r="BU348" s="1" t="e">
        <f>BU194-#REF!</f>
        <v>#REF!</v>
      </c>
      <c r="BV348" s="1" t="e">
        <f>BV194-#REF!</f>
        <v>#REF!</v>
      </c>
    </row>
    <row r="349" spans="12:74" hidden="1" x14ac:dyDescent="0.35">
      <c r="L349" s="1" t="e">
        <f>L195-#REF!</f>
        <v>#REF!</v>
      </c>
      <c r="M349" s="1" t="e">
        <f>M195-#REF!</f>
        <v>#REF!</v>
      </c>
      <c r="N349" s="1" t="e">
        <f>N195-#REF!</f>
        <v>#REF!</v>
      </c>
      <c r="O349" s="1" t="e">
        <f>O195-#REF!</f>
        <v>#REF!</v>
      </c>
      <c r="P349" s="1" t="e">
        <f>P195-#REF!</f>
        <v>#REF!</v>
      </c>
      <c r="Q349" s="1" t="e">
        <f>Q195-#REF!</f>
        <v>#REF!</v>
      </c>
      <c r="R349" s="1" t="e">
        <f>R195-#REF!</f>
        <v>#REF!</v>
      </c>
      <c r="S349" s="1" t="e">
        <f>S195-#REF!</f>
        <v>#REF!</v>
      </c>
      <c r="T349" s="1" t="e">
        <f>T195-#REF!</f>
        <v>#REF!</v>
      </c>
      <c r="U349" s="1" t="e">
        <f>U195-#REF!</f>
        <v>#REF!</v>
      </c>
      <c r="V349" s="1" t="e">
        <f>V195-#REF!</f>
        <v>#REF!</v>
      </c>
      <c r="W349" s="1" t="e">
        <f>W195-#REF!</f>
        <v>#REF!</v>
      </c>
      <c r="X349" s="1" t="e">
        <f>X195-#REF!</f>
        <v>#REF!</v>
      </c>
      <c r="Y349" s="1" t="e">
        <f>Y195-#REF!</f>
        <v>#REF!</v>
      </c>
      <c r="Z349" s="1" t="e">
        <f>Z195-#REF!</f>
        <v>#REF!</v>
      </c>
      <c r="AA349" s="1" t="e">
        <f>AA195-#REF!</f>
        <v>#REF!</v>
      </c>
      <c r="AB349" s="1" t="e">
        <f>AB195-#REF!</f>
        <v>#REF!</v>
      </c>
      <c r="AC349" s="1" t="e">
        <f>AC195-#REF!</f>
        <v>#REF!</v>
      </c>
      <c r="AD349" s="1" t="e">
        <f>AD195-#REF!</f>
        <v>#REF!</v>
      </c>
      <c r="AE349" s="1" t="e">
        <f>AE195-#REF!</f>
        <v>#REF!</v>
      </c>
      <c r="AF349" s="1" t="e">
        <f>AF195-#REF!</f>
        <v>#REF!</v>
      </c>
      <c r="AG349" s="1" t="e">
        <f>AG195-#REF!</f>
        <v>#REF!</v>
      </c>
      <c r="AH349" s="1" t="e">
        <f>AH195-#REF!</f>
        <v>#REF!</v>
      </c>
      <c r="AI349" s="1" t="e">
        <f>AI195-#REF!</f>
        <v>#REF!</v>
      </c>
      <c r="AJ349" s="1" t="e">
        <f>AJ195-#REF!</f>
        <v>#REF!</v>
      </c>
      <c r="AK349" s="1" t="e">
        <f>AK195-#REF!</f>
        <v>#REF!</v>
      </c>
      <c r="AL349" s="1" t="e">
        <f>AL195-#REF!</f>
        <v>#REF!</v>
      </c>
      <c r="AM349" s="1" t="e">
        <f>AM195-#REF!</f>
        <v>#REF!</v>
      </c>
      <c r="AN349" s="1" t="e">
        <f>AN195-#REF!</f>
        <v>#REF!</v>
      </c>
      <c r="AO349" s="1" t="e">
        <f>AO195-#REF!</f>
        <v>#REF!</v>
      </c>
      <c r="AP349" s="1" t="e">
        <f>AP195-#REF!</f>
        <v>#REF!</v>
      </c>
      <c r="AQ349" s="1" t="e">
        <f>AQ195-#REF!</f>
        <v>#REF!</v>
      </c>
      <c r="AR349" s="1" t="e">
        <f>AR195-#REF!</f>
        <v>#REF!</v>
      </c>
      <c r="AS349" s="1" t="e">
        <f>AS195-#REF!</f>
        <v>#REF!</v>
      </c>
      <c r="AT349" s="1" t="e">
        <f>AT195-#REF!</f>
        <v>#REF!</v>
      </c>
      <c r="AU349" s="1" t="e">
        <f>AU195-#REF!</f>
        <v>#REF!</v>
      </c>
      <c r="AV349" s="1" t="e">
        <f>AV195-#REF!</f>
        <v>#REF!</v>
      </c>
      <c r="AW349" s="1" t="e">
        <f>AW195-#REF!</f>
        <v>#REF!</v>
      </c>
      <c r="AX349" s="1" t="e">
        <f>AX195-#REF!</f>
        <v>#REF!</v>
      </c>
      <c r="AY349" s="1" t="e">
        <f>AY195-#REF!</f>
        <v>#REF!</v>
      </c>
      <c r="AZ349" s="1" t="e">
        <f>AZ195-#REF!</f>
        <v>#REF!</v>
      </c>
      <c r="BA349" s="1" t="e">
        <f>BA195-#REF!</f>
        <v>#REF!</v>
      </c>
      <c r="BB349" s="1" t="e">
        <f>BB195-#REF!</f>
        <v>#REF!</v>
      </c>
      <c r="BC349" s="1" t="e">
        <f>BC195-#REF!</f>
        <v>#REF!</v>
      </c>
      <c r="BD349" s="1" t="e">
        <f>BD195-#REF!</f>
        <v>#REF!</v>
      </c>
      <c r="BE349" s="1" t="e">
        <f>BE195-#REF!</f>
        <v>#REF!</v>
      </c>
      <c r="BF349" s="1" t="e">
        <f>BF195-#REF!</f>
        <v>#REF!</v>
      </c>
      <c r="BG349" s="1" t="e">
        <f>BG195-#REF!</f>
        <v>#REF!</v>
      </c>
      <c r="BH349" s="1" t="e">
        <f>BH195-#REF!</f>
        <v>#REF!</v>
      </c>
      <c r="BI349" s="1" t="e">
        <f>BI195-#REF!</f>
        <v>#REF!</v>
      </c>
      <c r="BJ349" s="1" t="e">
        <f>BJ195-#REF!</f>
        <v>#REF!</v>
      </c>
      <c r="BK349" s="1" t="e">
        <f>BK195-#REF!</f>
        <v>#REF!</v>
      </c>
      <c r="BL349" s="1" t="e">
        <f>BL195-#REF!</f>
        <v>#REF!</v>
      </c>
      <c r="BM349" s="1" t="e">
        <f>BM195-#REF!</f>
        <v>#REF!</v>
      </c>
      <c r="BN349" s="1" t="e">
        <f>BN195-#REF!</f>
        <v>#REF!</v>
      </c>
      <c r="BO349" s="1" t="e">
        <f>BO195-#REF!</f>
        <v>#REF!</v>
      </c>
      <c r="BP349" s="1" t="e">
        <f>BP195-#REF!</f>
        <v>#REF!</v>
      </c>
      <c r="BQ349" s="1" t="e">
        <f>BQ195-#REF!</f>
        <v>#REF!</v>
      </c>
      <c r="BR349" s="1" t="e">
        <f>BR195-#REF!</f>
        <v>#REF!</v>
      </c>
      <c r="BS349" s="1" t="e">
        <f>BS195-#REF!</f>
        <v>#REF!</v>
      </c>
      <c r="BT349" s="1" t="e">
        <f>BT195-#REF!</f>
        <v>#REF!</v>
      </c>
      <c r="BU349" s="1" t="e">
        <f>BU195-#REF!</f>
        <v>#REF!</v>
      </c>
      <c r="BV349" s="1" t="e">
        <f>BV195-#REF!</f>
        <v>#REF!</v>
      </c>
    </row>
    <row r="350" spans="12:74" hidden="1" x14ac:dyDescent="0.35">
      <c r="L350" s="1" t="e">
        <f>L196-#REF!</f>
        <v>#REF!</v>
      </c>
      <c r="M350" s="1" t="e">
        <f>M196-#REF!</f>
        <v>#REF!</v>
      </c>
      <c r="N350" s="1" t="e">
        <f>N196-#REF!</f>
        <v>#REF!</v>
      </c>
      <c r="O350" s="1" t="e">
        <f>O196-#REF!</f>
        <v>#REF!</v>
      </c>
      <c r="P350" s="1" t="e">
        <f>P196-#REF!</f>
        <v>#REF!</v>
      </c>
      <c r="Q350" s="1" t="e">
        <f>Q196-#REF!</f>
        <v>#REF!</v>
      </c>
      <c r="R350" s="1" t="e">
        <f>R196-#REF!</f>
        <v>#REF!</v>
      </c>
      <c r="S350" s="1" t="e">
        <f>S196-#REF!</f>
        <v>#REF!</v>
      </c>
      <c r="T350" s="1" t="e">
        <f>T196-#REF!</f>
        <v>#REF!</v>
      </c>
      <c r="U350" s="1" t="e">
        <f>U196-#REF!</f>
        <v>#REF!</v>
      </c>
      <c r="V350" s="1" t="e">
        <f>V196-#REF!</f>
        <v>#REF!</v>
      </c>
      <c r="W350" s="1" t="e">
        <f>W196-#REF!</f>
        <v>#REF!</v>
      </c>
      <c r="X350" s="1" t="e">
        <f>X196-#REF!</f>
        <v>#REF!</v>
      </c>
      <c r="Y350" s="1" t="e">
        <f>Y196-#REF!</f>
        <v>#REF!</v>
      </c>
      <c r="Z350" s="1" t="e">
        <f>Z196-#REF!</f>
        <v>#REF!</v>
      </c>
      <c r="AA350" s="1" t="e">
        <f>AA196-#REF!</f>
        <v>#REF!</v>
      </c>
      <c r="AB350" s="1" t="e">
        <f>AB196-#REF!</f>
        <v>#REF!</v>
      </c>
      <c r="AC350" s="1" t="e">
        <f>AC196-#REF!</f>
        <v>#REF!</v>
      </c>
      <c r="AD350" s="1" t="e">
        <f>AD196-#REF!</f>
        <v>#REF!</v>
      </c>
      <c r="AE350" s="1" t="e">
        <f>AE196-#REF!</f>
        <v>#REF!</v>
      </c>
      <c r="AF350" s="1" t="e">
        <f>AF196-#REF!</f>
        <v>#REF!</v>
      </c>
      <c r="AG350" s="1" t="e">
        <f>AG196-#REF!</f>
        <v>#REF!</v>
      </c>
      <c r="AH350" s="1" t="e">
        <f>AH196-#REF!</f>
        <v>#REF!</v>
      </c>
      <c r="AI350" s="1" t="e">
        <f>AI196-#REF!</f>
        <v>#REF!</v>
      </c>
      <c r="AJ350" s="1" t="e">
        <f>AJ196-#REF!</f>
        <v>#REF!</v>
      </c>
      <c r="AK350" s="1" t="e">
        <f>AK196-#REF!</f>
        <v>#REF!</v>
      </c>
      <c r="AL350" s="1" t="e">
        <f>AL196-#REF!</f>
        <v>#REF!</v>
      </c>
      <c r="AM350" s="1" t="e">
        <f>AM196-#REF!</f>
        <v>#REF!</v>
      </c>
      <c r="AN350" s="1" t="e">
        <f>AN196-#REF!</f>
        <v>#REF!</v>
      </c>
      <c r="AO350" s="1" t="e">
        <f>AO196-#REF!</f>
        <v>#REF!</v>
      </c>
      <c r="AP350" s="1" t="e">
        <f>AP196-#REF!</f>
        <v>#REF!</v>
      </c>
      <c r="AQ350" s="1" t="e">
        <f>AQ196-#REF!</f>
        <v>#REF!</v>
      </c>
      <c r="AR350" s="1" t="e">
        <f>AR196-#REF!</f>
        <v>#REF!</v>
      </c>
      <c r="AS350" s="1" t="e">
        <f>AS196-#REF!</f>
        <v>#REF!</v>
      </c>
      <c r="AT350" s="1" t="e">
        <f>AT196-#REF!</f>
        <v>#REF!</v>
      </c>
      <c r="AU350" s="1" t="e">
        <f>AU196-#REF!</f>
        <v>#REF!</v>
      </c>
      <c r="AV350" s="1" t="e">
        <f>AV196-#REF!</f>
        <v>#REF!</v>
      </c>
      <c r="AW350" s="1" t="e">
        <f>AW196-#REF!</f>
        <v>#REF!</v>
      </c>
      <c r="AX350" s="1" t="e">
        <f>AX196-#REF!</f>
        <v>#REF!</v>
      </c>
      <c r="AY350" s="1" t="e">
        <f>AY196-#REF!</f>
        <v>#REF!</v>
      </c>
      <c r="AZ350" s="1" t="e">
        <f>AZ196-#REF!</f>
        <v>#REF!</v>
      </c>
      <c r="BA350" s="1" t="e">
        <f>BA196-#REF!</f>
        <v>#REF!</v>
      </c>
      <c r="BB350" s="1" t="e">
        <f>BB196-#REF!</f>
        <v>#REF!</v>
      </c>
      <c r="BC350" s="1" t="e">
        <f>BC196-#REF!</f>
        <v>#REF!</v>
      </c>
      <c r="BD350" s="1" t="e">
        <f>BD196-#REF!</f>
        <v>#REF!</v>
      </c>
      <c r="BE350" s="1" t="e">
        <f>BE196-#REF!</f>
        <v>#REF!</v>
      </c>
      <c r="BF350" s="1" t="e">
        <f>BF196-#REF!</f>
        <v>#REF!</v>
      </c>
      <c r="BG350" s="1" t="e">
        <f>BG196-#REF!</f>
        <v>#REF!</v>
      </c>
      <c r="BH350" s="1" t="e">
        <f>BH196-#REF!</f>
        <v>#REF!</v>
      </c>
      <c r="BI350" s="1" t="e">
        <f>BI196-#REF!</f>
        <v>#REF!</v>
      </c>
      <c r="BJ350" s="1" t="e">
        <f>BJ196-#REF!</f>
        <v>#REF!</v>
      </c>
      <c r="BK350" s="1" t="e">
        <f>BK196-#REF!</f>
        <v>#REF!</v>
      </c>
      <c r="BL350" s="1" t="e">
        <f>BL196-#REF!</f>
        <v>#REF!</v>
      </c>
      <c r="BM350" s="1" t="e">
        <f>BM196-#REF!</f>
        <v>#REF!</v>
      </c>
      <c r="BN350" s="1" t="e">
        <f>BN196-#REF!</f>
        <v>#REF!</v>
      </c>
      <c r="BO350" s="1" t="e">
        <f>BO196-#REF!</f>
        <v>#REF!</v>
      </c>
      <c r="BP350" s="1" t="e">
        <f>BP196-#REF!</f>
        <v>#REF!</v>
      </c>
      <c r="BQ350" s="1" t="e">
        <f>BQ196-#REF!</f>
        <v>#REF!</v>
      </c>
      <c r="BR350" s="1" t="e">
        <f>BR196-#REF!</f>
        <v>#REF!</v>
      </c>
      <c r="BS350" s="1" t="e">
        <f>BS196-#REF!</f>
        <v>#REF!</v>
      </c>
      <c r="BT350" s="1" t="e">
        <f>BT196-#REF!</f>
        <v>#REF!</v>
      </c>
      <c r="BU350" s="1" t="e">
        <f>BU196-#REF!</f>
        <v>#REF!</v>
      </c>
      <c r="BV350" s="1" t="e">
        <f>BV196-#REF!</f>
        <v>#REF!</v>
      </c>
    </row>
    <row r="351" spans="12:74" hidden="1" x14ac:dyDescent="0.35">
      <c r="L351" s="1" t="e">
        <f>L197-#REF!</f>
        <v>#REF!</v>
      </c>
      <c r="M351" s="1" t="e">
        <f>M197-#REF!</f>
        <v>#REF!</v>
      </c>
      <c r="N351" s="1" t="e">
        <f>N197-#REF!</f>
        <v>#REF!</v>
      </c>
      <c r="O351" s="1" t="e">
        <f>O197-#REF!</f>
        <v>#REF!</v>
      </c>
      <c r="P351" s="1" t="e">
        <f>P197-#REF!</f>
        <v>#REF!</v>
      </c>
      <c r="Q351" s="1" t="e">
        <f>Q197-#REF!</f>
        <v>#REF!</v>
      </c>
      <c r="R351" s="1" t="e">
        <f>R197-#REF!</f>
        <v>#REF!</v>
      </c>
      <c r="S351" s="1" t="e">
        <f>S197-#REF!</f>
        <v>#REF!</v>
      </c>
      <c r="T351" s="1" t="e">
        <f>T197-#REF!</f>
        <v>#REF!</v>
      </c>
      <c r="U351" s="1" t="e">
        <f>U197-#REF!</f>
        <v>#REF!</v>
      </c>
      <c r="V351" s="1" t="e">
        <f>V197-#REF!</f>
        <v>#REF!</v>
      </c>
      <c r="W351" s="1" t="e">
        <f>W197-#REF!</f>
        <v>#REF!</v>
      </c>
      <c r="X351" s="1" t="e">
        <f>X197-#REF!</f>
        <v>#REF!</v>
      </c>
      <c r="Y351" s="1" t="e">
        <f>Y197-#REF!</f>
        <v>#REF!</v>
      </c>
      <c r="Z351" s="1" t="e">
        <f>Z197-#REF!</f>
        <v>#REF!</v>
      </c>
      <c r="AA351" s="1" t="e">
        <f>AA197-#REF!</f>
        <v>#REF!</v>
      </c>
      <c r="AB351" s="1" t="e">
        <f>AB197-#REF!</f>
        <v>#REF!</v>
      </c>
      <c r="AC351" s="1" t="e">
        <f>AC197-#REF!</f>
        <v>#REF!</v>
      </c>
      <c r="AD351" s="1" t="e">
        <f>AD197-#REF!</f>
        <v>#REF!</v>
      </c>
      <c r="AE351" s="1" t="e">
        <f>AE197-#REF!</f>
        <v>#REF!</v>
      </c>
      <c r="AF351" s="1" t="e">
        <f>AF197-#REF!</f>
        <v>#REF!</v>
      </c>
      <c r="AG351" s="1" t="e">
        <f>AG197-#REF!</f>
        <v>#REF!</v>
      </c>
      <c r="AH351" s="1" t="e">
        <f>AH197-#REF!</f>
        <v>#REF!</v>
      </c>
      <c r="AI351" s="1" t="e">
        <f>AI197-#REF!</f>
        <v>#REF!</v>
      </c>
      <c r="AJ351" s="1" t="e">
        <f>AJ197-#REF!</f>
        <v>#REF!</v>
      </c>
      <c r="AK351" s="1" t="e">
        <f>AK197-#REF!</f>
        <v>#REF!</v>
      </c>
      <c r="AL351" s="1" t="e">
        <f>AL197-#REF!</f>
        <v>#REF!</v>
      </c>
      <c r="AM351" s="1" t="e">
        <f>AM197-#REF!</f>
        <v>#REF!</v>
      </c>
      <c r="AN351" s="1" t="e">
        <f>AN197-#REF!</f>
        <v>#REF!</v>
      </c>
      <c r="AO351" s="1" t="e">
        <f>AO197-#REF!</f>
        <v>#REF!</v>
      </c>
      <c r="AP351" s="1" t="e">
        <f>AP197-#REF!</f>
        <v>#REF!</v>
      </c>
      <c r="AQ351" s="1" t="e">
        <f>AQ197-#REF!</f>
        <v>#REF!</v>
      </c>
      <c r="AR351" s="1" t="e">
        <f>AR197-#REF!</f>
        <v>#REF!</v>
      </c>
      <c r="AS351" s="1" t="e">
        <f>AS197-#REF!</f>
        <v>#REF!</v>
      </c>
      <c r="AT351" s="1" t="e">
        <f>AT197-#REF!</f>
        <v>#REF!</v>
      </c>
      <c r="AU351" s="1" t="e">
        <f>AU197-#REF!</f>
        <v>#REF!</v>
      </c>
      <c r="AV351" s="1" t="e">
        <f>AV197-#REF!</f>
        <v>#REF!</v>
      </c>
      <c r="AW351" s="1" t="e">
        <f>AW197-#REF!</f>
        <v>#REF!</v>
      </c>
      <c r="AX351" s="1" t="e">
        <f>AX197-#REF!</f>
        <v>#REF!</v>
      </c>
      <c r="AY351" s="1" t="e">
        <f>AY197-#REF!</f>
        <v>#REF!</v>
      </c>
      <c r="AZ351" s="1" t="e">
        <f>AZ197-#REF!</f>
        <v>#REF!</v>
      </c>
      <c r="BA351" s="1" t="e">
        <f>BA197-#REF!</f>
        <v>#REF!</v>
      </c>
      <c r="BB351" s="1" t="e">
        <f>BB197-#REF!</f>
        <v>#REF!</v>
      </c>
      <c r="BC351" s="1" t="e">
        <f>BC197-#REF!</f>
        <v>#REF!</v>
      </c>
      <c r="BD351" s="1" t="e">
        <f>BD197-#REF!</f>
        <v>#REF!</v>
      </c>
      <c r="BE351" s="1" t="e">
        <f>BE197-#REF!</f>
        <v>#REF!</v>
      </c>
      <c r="BF351" s="1" t="e">
        <f>BF197-#REF!</f>
        <v>#REF!</v>
      </c>
      <c r="BG351" s="1" t="e">
        <f>BG197-#REF!</f>
        <v>#REF!</v>
      </c>
      <c r="BH351" s="1" t="e">
        <f>BH197-#REF!</f>
        <v>#REF!</v>
      </c>
      <c r="BI351" s="1" t="e">
        <f>BI197-#REF!</f>
        <v>#REF!</v>
      </c>
      <c r="BJ351" s="1" t="e">
        <f>BJ197-#REF!</f>
        <v>#REF!</v>
      </c>
      <c r="BK351" s="1" t="e">
        <f>BK197-#REF!</f>
        <v>#REF!</v>
      </c>
      <c r="BL351" s="1" t="e">
        <f>BL197-#REF!</f>
        <v>#REF!</v>
      </c>
      <c r="BM351" s="1" t="e">
        <f>BM197-#REF!</f>
        <v>#REF!</v>
      </c>
      <c r="BN351" s="1" t="e">
        <f>BN197-#REF!</f>
        <v>#REF!</v>
      </c>
      <c r="BO351" s="1" t="e">
        <f>BO197-#REF!</f>
        <v>#REF!</v>
      </c>
      <c r="BP351" s="1" t="e">
        <f>BP197-#REF!</f>
        <v>#REF!</v>
      </c>
      <c r="BQ351" s="1" t="e">
        <f>BQ197-#REF!</f>
        <v>#REF!</v>
      </c>
      <c r="BR351" s="1" t="e">
        <f>BR197-#REF!</f>
        <v>#REF!</v>
      </c>
      <c r="BS351" s="1" t="e">
        <f>BS197-#REF!</f>
        <v>#REF!</v>
      </c>
      <c r="BT351" s="1" t="e">
        <f>BT197-#REF!</f>
        <v>#REF!</v>
      </c>
      <c r="BU351" s="1" t="e">
        <f>BU197-#REF!</f>
        <v>#REF!</v>
      </c>
      <c r="BV351" s="1" t="e">
        <f>BV197-#REF!</f>
        <v>#REF!</v>
      </c>
    </row>
    <row r="352" spans="12:74" hidden="1" x14ac:dyDescent="0.35">
      <c r="L352" s="1" t="e">
        <f>L198-#REF!</f>
        <v>#REF!</v>
      </c>
      <c r="M352" s="1" t="e">
        <f>M198-#REF!</f>
        <v>#REF!</v>
      </c>
      <c r="N352" s="1" t="e">
        <f>N198-#REF!</f>
        <v>#REF!</v>
      </c>
      <c r="O352" s="1" t="e">
        <f>O198-#REF!</f>
        <v>#REF!</v>
      </c>
      <c r="P352" s="1" t="e">
        <f>P198-#REF!</f>
        <v>#REF!</v>
      </c>
      <c r="Q352" s="1" t="e">
        <f>Q198-#REF!</f>
        <v>#REF!</v>
      </c>
      <c r="R352" s="1" t="e">
        <f>R198-#REF!</f>
        <v>#REF!</v>
      </c>
      <c r="S352" s="1" t="e">
        <f>S198-#REF!</f>
        <v>#REF!</v>
      </c>
      <c r="T352" s="1" t="e">
        <f>T198-#REF!</f>
        <v>#REF!</v>
      </c>
      <c r="U352" s="1" t="e">
        <f>U198-#REF!</f>
        <v>#REF!</v>
      </c>
      <c r="V352" s="1" t="e">
        <f>V198-#REF!</f>
        <v>#REF!</v>
      </c>
      <c r="W352" s="1" t="e">
        <f>W198-#REF!</f>
        <v>#REF!</v>
      </c>
      <c r="X352" s="1" t="e">
        <f>X198-#REF!</f>
        <v>#REF!</v>
      </c>
      <c r="Y352" s="1" t="e">
        <f>Y198-#REF!</f>
        <v>#REF!</v>
      </c>
      <c r="Z352" s="1" t="e">
        <f>Z198-#REF!</f>
        <v>#REF!</v>
      </c>
      <c r="AA352" s="1" t="e">
        <f>AA198-#REF!</f>
        <v>#REF!</v>
      </c>
      <c r="AB352" s="1" t="e">
        <f>AB198-#REF!</f>
        <v>#REF!</v>
      </c>
      <c r="AC352" s="1" t="e">
        <f>AC198-#REF!</f>
        <v>#REF!</v>
      </c>
      <c r="AD352" s="1" t="e">
        <f>AD198-#REF!</f>
        <v>#REF!</v>
      </c>
      <c r="AE352" s="1" t="e">
        <f>AE198-#REF!</f>
        <v>#REF!</v>
      </c>
      <c r="AF352" s="1" t="e">
        <f>AF198-#REF!</f>
        <v>#REF!</v>
      </c>
      <c r="AG352" s="1" t="e">
        <f>AG198-#REF!</f>
        <v>#REF!</v>
      </c>
      <c r="AH352" s="1" t="e">
        <f>AH198-#REF!</f>
        <v>#REF!</v>
      </c>
      <c r="AI352" s="1" t="e">
        <f>AI198-#REF!</f>
        <v>#REF!</v>
      </c>
      <c r="AJ352" s="1" t="e">
        <f>AJ198-#REF!</f>
        <v>#REF!</v>
      </c>
      <c r="AK352" s="1" t="e">
        <f>AK198-#REF!</f>
        <v>#REF!</v>
      </c>
      <c r="AL352" s="1" t="e">
        <f>AL198-#REF!</f>
        <v>#REF!</v>
      </c>
      <c r="AM352" s="1" t="e">
        <f>AM198-#REF!</f>
        <v>#REF!</v>
      </c>
      <c r="AN352" s="1" t="e">
        <f>AN198-#REF!</f>
        <v>#REF!</v>
      </c>
      <c r="AO352" s="1" t="e">
        <f>AO198-#REF!</f>
        <v>#REF!</v>
      </c>
      <c r="AP352" s="1" t="e">
        <f>AP198-#REF!</f>
        <v>#REF!</v>
      </c>
      <c r="AQ352" s="1" t="e">
        <f>AQ198-#REF!</f>
        <v>#REF!</v>
      </c>
      <c r="AR352" s="1" t="e">
        <f>AR198-#REF!</f>
        <v>#REF!</v>
      </c>
      <c r="AS352" s="1" t="e">
        <f>AS198-#REF!</f>
        <v>#REF!</v>
      </c>
      <c r="AT352" s="1" t="e">
        <f>AT198-#REF!</f>
        <v>#REF!</v>
      </c>
      <c r="AU352" s="1" t="e">
        <f>AU198-#REF!</f>
        <v>#REF!</v>
      </c>
      <c r="AV352" s="1" t="e">
        <f>AV198-#REF!</f>
        <v>#REF!</v>
      </c>
      <c r="AW352" s="1" t="e">
        <f>AW198-#REF!</f>
        <v>#REF!</v>
      </c>
      <c r="AX352" s="1" t="e">
        <f>AX198-#REF!</f>
        <v>#REF!</v>
      </c>
      <c r="AY352" s="1" t="e">
        <f>AY198-#REF!</f>
        <v>#REF!</v>
      </c>
      <c r="AZ352" s="1" t="e">
        <f>AZ198-#REF!</f>
        <v>#REF!</v>
      </c>
      <c r="BA352" s="1" t="e">
        <f>BA198-#REF!</f>
        <v>#REF!</v>
      </c>
      <c r="BB352" s="1" t="e">
        <f>BB198-#REF!</f>
        <v>#REF!</v>
      </c>
      <c r="BC352" s="1" t="e">
        <f>BC198-#REF!</f>
        <v>#REF!</v>
      </c>
      <c r="BD352" s="1" t="e">
        <f>BD198-#REF!</f>
        <v>#REF!</v>
      </c>
      <c r="BE352" s="1" t="e">
        <f>BE198-#REF!</f>
        <v>#REF!</v>
      </c>
      <c r="BF352" s="1" t="e">
        <f>BF198-#REF!</f>
        <v>#REF!</v>
      </c>
      <c r="BG352" s="1" t="e">
        <f>BG198-#REF!</f>
        <v>#REF!</v>
      </c>
      <c r="BH352" s="1" t="e">
        <f>BH198-#REF!</f>
        <v>#REF!</v>
      </c>
      <c r="BI352" s="1" t="e">
        <f>BI198-#REF!</f>
        <v>#REF!</v>
      </c>
      <c r="BJ352" s="1" t="e">
        <f>BJ198-#REF!</f>
        <v>#REF!</v>
      </c>
      <c r="BK352" s="1" t="e">
        <f>BK198-#REF!</f>
        <v>#REF!</v>
      </c>
      <c r="BL352" s="1" t="e">
        <f>BL198-#REF!</f>
        <v>#REF!</v>
      </c>
      <c r="BM352" s="1" t="e">
        <f>BM198-#REF!</f>
        <v>#REF!</v>
      </c>
      <c r="BN352" s="1" t="e">
        <f>BN198-#REF!</f>
        <v>#REF!</v>
      </c>
      <c r="BO352" s="1" t="e">
        <f>BO198-#REF!</f>
        <v>#REF!</v>
      </c>
      <c r="BP352" s="1" t="e">
        <f>BP198-#REF!</f>
        <v>#REF!</v>
      </c>
      <c r="BQ352" s="1" t="e">
        <f>BQ198-#REF!</f>
        <v>#REF!</v>
      </c>
      <c r="BR352" s="1" t="e">
        <f>BR198-#REF!</f>
        <v>#REF!</v>
      </c>
      <c r="BS352" s="1" t="e">
        <f>BS198-#REF!</f>
        <v>#REF!</v>
      </c>
      <c r="BT352" s="1" t="e">
        <f>BT198-#REF!</f>
        <v>#REF!</v>
      </c>
      <c r="BU352" s="1" t="e">
        <f>BU198-#REF!</f>
        <v>#REF!</v>
      </c>
      <c r="BV352" s="1" t="e">
        <f>BV198-#REF!</f>
        <v>#REF!</v>
      </c>
    </row>
    <row r="353" spans="12:74" hidden="1" x14ac:dyDescent="0.35">
      <c r="L353" s="1" t="e">
        <f>L199-#REF!</f>
        <v>#REF!</v>
      </c>
      <c r="M353" s="1" t="e">
        <f>M199-#REF!</f>
        <v>#REF!</v>
      </c>
      <c r="N353" s="1" t="e">
        <f>N199-#REF!</f>
        <v>#REF!</v>
      </c>
      <c r="O353" s="1" t="e">
        <f>O199-#REF!</f>
        <v>#REF!</v>
      </c>
      <c r="P353" s="1" t="e">
        <f>P199-#REF!</f>
        <v>#REF!</v>
      </c>
      <c r="Q353" s="1" t="e">
        <f>Q199-#REF!</f>
        <v>#REF!</v>
      </c>
      <c r="R353" s="1" t="e">
        <f>R199-#REF!</f>
        <v>#REF!</v>
      </c>
      <c r="S353" s="1" t="e">
        <f>S199-#REF!</f>
        <v>#REF!</v>
      </c>
      <c r="T353" s="1" t="e">
        <f>T199-#REF!</f>
        <v>#REF!</v>
      </c>
      <c r="U353" s="1" t="e">
        <f>U199-#REF!</f>
        <v>#REF!</v>
      </c>
      <c r="V353" s="1" t="e">
        <f>V199-#REF!</f>
        <v>#REF!</v>
      </c>
      <c r="W353" s="1" t="e">
        <f>W199-#REF!</f>
        <v>#REF!</v>
      </c>
      <c r="X353" s="1" t="e">
        <f>X199-#REF!</f>
        <v>#REF!</v>
      </c>
      <c r="Y353" s="1" t="e">
        <f>Y199-#REF!</f>
        <v>#REF!</v>
      </c>
      <c r="Z353" s="1" t="e">
        <f>Z199-#REF!</f>
        <v>#REF!</v>
      </c>
      <c r="AA353" s="1" t="e">
        <f>AA199-#REF!</f>
        <v>#REF!</v>
      </c>
      <c r="AB353" s="1" t="e">
        <f>AB199-#REF!</f>
        <v>#REF!</v>
      </c>
      <c r="AC353" s="1" t="e">
        <f>AC199-#REF!</f>
        <v>#REF!</v>
      </c>
      <c r="AD353" s="1" t="e">
        <f>AD199-#REF!</f>
        <v>#REF!</v>
      </c>
      <c r="AE353" s="1" t="e">
        <f>AE199-#REF!</f>
        <v>#REF!</v>
      </c>
      <c r="AF353" s="1" t="e">
        <f>AF199-#REF!</f>
        <v>#REF!</v>
      </c>
      <c r="AG353" s="1" t="e">
        <f>AG199-#REF!</f>
        <v>#REF!</v>
      </c>
      <c r="AH353" s="1" t="e">
        <f>AH199-#REF!</f>
        <v>#REF!</v>
      </c>
      <c r="AI353" s="1" t="e">
        <f>AI199-#REF!</f>
        <v>#REF!</v>
      </c>
      <c r="AJ353" s="1" t="e">
        <f>AJ199-#REF!</f>
        <v>#REF!</v>
      </c>
      <c r="AK353" s="1" t="e">
        <f>AK199-#REF!</f>
        <v>#REF!</v>
      </c>
      <c r="AL353" s="1" t="e">
        <f>AL199-#REF!</f>
        <v>#REF!</v>
      </c>
      <c r="AM353" s="1" t="e">
        <f>AM199-#REF!</f>
        <v>#REF!</v>
      </c>
      <c r="AN353" s="1" t="e">
        <f>AN199-#REF!</f>
        <v>#REF!</v>
      </c>
      <c r="AO353" s="1" t="e">
        <f>AO199-#REF!</f>
        <v>#REF!</v>
      </c>
      <c r="AP353" s="1" t="e">
        <f>AP199-#REF!</f>
        <v>#REF!</v>
      </c>
      <c r="AQ353" s="1" t="e">
        <f>AQ199-#REF!</f>
        <v>#REF!</v>
      </c>
      <c r="AR353" s="1" t="e">
        <f>AR199-#REF!</f>
        <v>#REF!</v>
      </c>
      <c r="AS353" s="1" t="e">
        <f>AS199-#REF!</f>
        <v>#REF!</v>
      </c>
      <c r="AT353" s="1" t="e">
        <f>AT199-#REF!</f>
        <v>#REF!</v>
      </c>
      <c r="AU353" s="1" t="e">
        <f>AU199-#REF!</f>
        <v>#REF!</v>
      </c>
      <c r="AV353" s="1" t="e">
        <f>AV199-#REF!</f>
        <v>#REF!</v>
      </c>
      <c r="AW353" s="1" t="e">
        <f>AW199-#REF!</f>
        <v>#REF!</v>
      </c>
      <c r="AX353" s="1" t="e">
        <f>AX199-#REF!</f>
        <v>#REF!</v>
      </c>
      <c r="AY353" s="1" t="e">
        <f>AY199-#REF!</f>
        <v>#REF!</v>
      </c>
      <c r="AZ353" s="1" t="e">
        <f>AZ199-#REF!</f>
        <v>#REF!</v>
      </c>
      <c r="BA353" s="1" t="e">
        <f>BA199-#REF!</f>
        <v>#REF!</v>
      </c>
      <c r="BB353" s="1" t="e">
        <f>BB199-#REF!</f>
        <v>#REF!</v>
      </c>
      <c r="BC353" s="1" t="e">
        <f>BC199-#REF!</f>
        <v>#REF!</v>
      </c>
      <c r="BD353" s="1" t="e">
        <f>BD199-#REF!</f>
        <v>#REF!</v>
      </c>
      <c r="BE353" s="1" t="e">
        <f>BE199-#REF!</f>
        <v>#REF!</v>
      </c>
      <c r="BF353" s="1" t="e">
        <f>BF199-#REF!</f>
        <v>#REF!</v>
      </c>
      <c r="BG353" s="1" t="e">
        <f>BG199-#REF!</f>
        <v>#REF!</v>
      </c>
      <c r="BH353" s="1" t="e">
        <f>BH199-#REF!</f>
        <v>#REF!</v>
      </c>
      <c r="BI353" s="1" t="e">
        <f>BI199-#REF!</f>
        <v>#REF!</v>
      </c>
      <c r="BJ353" s="1" t="e">
        <f>BJ199-#REF!</f>
        <v>#REF!</v>
      </c>
      <c r="BK353" s="1" t="e">
        <f>BK199-#REF!</f>
        <v>#REF!</v>
      </c>
      <c r="BL353" s="1" t="e">
        <f>BL199-#REF!</f>
        <v>#REF!</v>
      </c>
      <c r="BM353" s="1" t="e">
        <f>BM199-#REF!</f>
        <v>#REF!</v>
      </c>
      <c r="BN353" s="1" t="e">
        <f>BN199-#REF!</f>
        <v>#REF!</v>
      </c>
      <c r="BO353" s="1" t="e">
        <f>BO199-#REF!</f>
        <v>#REF!</v>
      </c>
      <c r="BP353" s="1" t="e">
        <f>BP199-#REF!</f>
        <v>#REF!</v>
      </c>
      <c r="BQ353" s="1" t="e">
        <f>BQ199-#REF!</f>
        <v>#REF!</v>
      </c>
      <c r="BR353" s="1" t="e">
        <f>BR199-#REF!</f>
        <v>#REF!</v>
      </c>
      <c r="BS353" s="1" t="e">
        <f>BS199-#REF!</f>
        <v>#REF!</v>
      </c>
      <c r="BT353" s="1" t="e">
        <f>BT199-#REF!</f>
        <v>#REF!</v>
      </c>
      <c r="BU353" s="1" t="e">
        <f>BU199-#REF!</f>
        <v>#REF!</v>
      </c>
      <c r="BV353" s="1" t="e">
        <f>BV199-#REF!</f>
        <v>#REF!</v>
      </c>
    </row>
    <row r="354" spans="12:74" hidden="1" x14ac:dyDescent="0.35">
      <c r="L354" s="1" t="e">
        <f>L200-#REF!</f>
        <v>#REF!</v>
      </c>
      <c r="M354" s="1" t="e">
        <f>M200-#REF!</f>
        <v>#REF!</v>
      </c>
      <c r="N354" s="1" t="e">
        <f>N200-#REF!</f>
        <v>#REF!</v>
      </c>
      <c r="O354" s="1" t="e">
        <f>O200-#REF!</f>
        <v>#REF!</v>
      </c>
      <c r="P354" s="1" t="e">
        <f>P200-#REF!</f>
        <v>#REF!</v>
      </c>
      <c r="Q354" s="1" t="e">
        <f>Q200-#REF!</f>
        <v>#REF!</v>
      </c>
      <c r="R354" s="1" t="e">
        <f>R200-#REF!</f>
        <v>#REF!</v>
      </c>
      <c r="S354" s="1" t="e">
        <f>S200-#REF!</f>
        <v>#REF!</v>
      </c>
      <c r="T354" s="1" t="e">
        <f>T200-#REF!</f>
        <v>#REF!</v>
      </c>
      <c r="U354" s="1" t="e">
        <f>U200-#REF!</f>
        <v>#REF!</v>
      </c>
      <c r="V354" s="1" t="e">
        <f>V200-#REF!</f>
        <v>#REF!</v>
      </c>
      <c r="W354" s="1" t="e">
        <f>W200-#REF!</f>
        <v>#REF!</v>
      </c>
      <c r="X354" s="1" t="e">
        <f>X200-#REF!</f>
        <v>#REF!</v>
      </c>
      <c r="Y354" s="1" t="e">
        <f>Y200-#REF!</f>
        <v>#REF!</v>
      </c>
      <c r="Z354" s="1" t="e">
        <f>Z200-#REF!</f>
        <v>#REF!</v>
      </c>
      <c r="AA354" s="1" t="e">
        <f>AA200-#REF!</f>
        <v>#REF!</v>
      </c>
      <c r="AB354" s="1" t="e">
        <f>AB200-#REF!</f>
        <v>#REF!</v>
      </c>
      <c r="AC354" s="1" t="e">
        <f>AC200-#REF!</f>
        <v>#REF!</v>
      </c>
      <c r="AD354" s="1" t="e">
        <f>AD200-#REF!</f>
        <v>#REF!</v>
      </c>
      <c r="AE354" s="1" t="e">
        <f>AE200-#REF!</f>
        <v>#REF!</v>
      </c>
      <c r="AF354" s="1" t="e">
        <f>AF200-#REF!</f>
        <v>#REF!</v>
      </c>
      <c r="AG354" s="1" t="e">
        <f>AG200-#REF!</f>
        <v>#REF!</v>
      </c>
      <c r="AH354" s="1" t="e">
        <f>AH200-#REF!</f>
        <v>#REF!</v>
      </c>
      <c r="AI354" s="1" t="e">
        <f>AI200-#REF!</f>
        <v>#REF!</v>
      </c>
      <c r="AJ354" s="1" t="e">
        <f>AJ200-#REF!</f>
        <v>#REF!</v>
      </c>
      <c r="AK354" s="1" t="e">
        <f>AK200-#REF!</f>
        <v>#REF!</v>
      </c>
      <c r="AL354" s="1" t="e">
        <f>AL200-#REF!</f>
        <v>#REF!</v>
      </c>
      <c r="AM354" s="1" t="e">
        <f>AM200-#REF!</f>
        <v>#REF!</v>
      </c>
      <c r="AN354" s="1" t="e">
        <f>AN200-#REF!</f>
        <v>#REF!</v>
      </c>
      <c r="AO354" s="1" t="e">
        <f>AO200-#REF!</f>
        <v>#REF!</v>
      </c>
      <c r="AP354" s="1" t="e">
        <f>AP200-#REF!</f>
        <v>#REF!</v>
      </c>
      <c r="AQ354" s="1" t="e">
        <f>AQ200-#REF!</f>
        <v>#REF!</v>
      </c>
      <c r="AR354" s="1" t="e">
        <f>AR200-#REF!</f>
        <v>#REF!</v>
      </c>
      <c r="AS354" s="1" t="e">
        <f>AS200-#REF!</f>
        <v>#REF!</v>
      </c>
      <c r="AT354" s="1" t="e">
        <f>AT200-#REF!</f>
        <v>#REF!</v>
      </c>
      <c r="AU354" s="1" t="e">
        <f>AU200-#REF!</f>
        <v>#REF!</v>
      </c>
      <c r="AV354" s="1" t="e">
        <f>AV200-#REF!</f>
        <v>#REF!</v>
      </c>
      <c r="AW354" s="1" t="e">
        <f>AW200-#REF!</f>
        <v>#REF!</v>
      </c>
      <c r="AX354" s="1" t="e">
        <f>AX200-#REF!</f>
        <v>#REF!</v>
      </c>
      <c r="AY354" s="1" t="e">
        <f>AY200-#REF!</f>
        <v>#REF!</v>
      </c>
      <c r="AZ354" s="1" t="e">
        <f>AZ200-#REF!</f>
        <v>#REF!</v>
      </c>
      <c r="BA354" s="1" t="e">
        <f>BA200-#REF!</f>
        <v>#REF!</v>
      </c>
      <c r="BB354" s="1" t="e">
        <f>BB200-#REF!</f>
        <v>#REF!</v>
      </c>
      <c r="BC354" s="1" t="e">
        <f>BC200-#REF!</f>
        <v>#REF!</v>
      </c>
      <c r="BD354" s="1" t="e">
        <f>BD200-#REF!</f>
        <v>#REF!</v>
      </c>
      <c r="BE354" s="1" t="e">
        <f>BE200-#REF!</f>
        <v>#REF!</v>
      </c>
      <c r="BF354" s="1" t="e">
        <f>BF200-#REF!</f>
        <v>#REF!</v>
      </c>
      <c r="BG354" s="1" t="e">
        <f>BG200-#REF!</f>
        <v>#REF!</v>
      </c>
      <c r="BH354" s="1" t="e">
        <f>BH200-#REF!</f>
        <v>#REF!</v>
      </c>
      <c r="BI354" s="1" t="e">
        <f>BI200-#REF!</f>
        <v>#REF!</v>
      </c>
      <c r="BJ354" s="1" t="e">
        <f>BJ200-#REF!</f>
        <v>#REF!</v>
      </c>
      <c r="BK354" s="1" t="e">
        <f>BK200-#REF!</f>
        <v>#REF!</v>
      </c>
      <c r="BL354" s="1" t="e">
        <f>BL200-#REF!</f>
        <v>#REF!</v>
      </c>
      <c r="BM354" s="1" t="e">
        <f>BM200-#REF!</f>
        <v>#REF!</v>
      </c>
      <c r="BN354" s="1" t="e">
        <f>BN200-#REF!</f>
        <v>#REF!</v>
      </c>
      <c r="BO354" s="1" t="e">
        <f>BO200-#REF!</f>
        <v>#REF!</v>
      </c>
      <c r="BP354" s="1" t="e">
        <f>BP200-#REF!</f>
        <v>#REF!</v>
      </c>
      <c r="BQ354" s="1" t="e">
        <f>BQ200-#REF!</f>
        <v>#REF!</v>
      </c>
      <c r="BR354" s="1" t="e">
        <f>BR200-#REF!</f>
        <v>#REF!</v>
      </c>
      <c r="BS354" s="1" t="e">
        <f>BS200-#REF!</f>
        <v>#REF!</v>
      </c>
      <c r="BT354" s="1" t="e">
        <f>BT200-#REF!</f>
        <v>#REF!</v>
      </c>
      <c r="BU354" s="1" t="e">
        <f>BU200-#REF!</f>
        <v>#REF!</v>
      </c>
      <c r="BV354" s="1" t="e">
        <f>BV200-#REF!</f>
        <v>#REF!</v>
      </c>
    </row>
    <row r="355" spans="12:74" hidden="1" x14ac:dyDescent="0.35">
      <c r="L355" s="1" t="e">
        <f>L201-#REF!</f>
        <v>#REF!</v>
      </c>
      <c r="M355" s="1" t="e">
        <f>M201-#REF!</f>
        <v>#REF!</v>
      </c>
      <c r="N355" s="1" t="e">
        <f>N201-#REF!</f>
        <v>#REF!</v>
      </c>
      <c r="O355" s="1" t="e">
        <f>O201-#REF!</f>
        <v>#REF!</v>
      </c>
      <c r="P355" s="1" t="e">
        <f>P201-#REF!</f>
        <v>#REF!</v>
      </c>
      <c r="Q355" s="1" t="e">
        <f>Q201-#REF!</f>
        <v>#REF!</v>
      </c>
      <c r="R355" s="1" t="e">
        <f>R201-#REF!</f>
        <v>#REF!</v>
      </c>
      <c r="S355" s="1" t="e">
        <f>S201-#REF!</f>
        <v>#REF!</v>
      </c>
      <c r="T355" s="1" t="e">
        <f>T201-#REF!</f>
        <v>#REF!</v>
      </c>
      <c r="U355" s="1" t="e">
        <f>U201-#REF!</f>
        <v>#REF!</v>
      </c>
      <c r="V355" s="1" t="e">
        <f>V201-#REF!</f>
        <v>#REF!</v>
      </c>
      <c r="W355" s="1" t="e">
        <f>W201-#REF!</f>
        <v>#REF!</v>
      </c>
      <c r="X355" s="1" t="e">
        <f>X201-#REF!</f>
        <v>#REF!</v>
      </c>
      <c r="Y355" s="1" t="e">
        <f>Y201-#REF!</f>
        <v>#REF!</v>
      </c>
      <c r="Z355" s="1" t="e">
        <f>Z201-#REF!</f>
        <v>#REF!</v>
      </c>
      <c r="AA355" s="1" t="e">
        <f>AA201-#REF!</f>
        <v>#REF!</v>
      </c>
      <c r="AB355" s="1" t="e">
        <f>AB201-#REF!</f>
        <v>#REF!</v>
      </c>
      <c r="AC355" s="1" t="e">
        <f>AC201-#REF!</f>
        <v>#REF!</v>
      </c>
      <c r="AD355" s="1" t="e">
        <f>AD201-#REF!</f>
        <v>#REF!</v>
      </c>
      <c r="AE355" s="1" t="e">
        <f>AE201-#REF!</f>
        <v>#REF!</v>
      </c>
      <c r="AF355" s="1" t="e">
        <f>AF201-#REF!</f>
        <v>#REF!</v>
      </c>
      <c r="AG355" s="1" t="e">
        <f>AG201-#REF!</f>
        <v>#REF!</v>
      </c>
      <c r="AH355" s="1" t="e">
        <f>AH201-#REF!</f>
        <v>#REF!</v>
      </c>
      <c r="AI355" s="1" t="e">
        <f>AI201-#REF!</f>
        <v>#REF!</v>
      </c>
      <c r="AJ355" s="1" t="e">
        <f>AJ201-#REF!</f>
        <v>#REF!</v>
      </c>
      <c r="AK355" s="1" t="e">
        <f>AK201-#REF!</f>
        <v>#REF!</v>
      </c>
      <c r="AL355" s="1" t="e">
        <f>AL201-#REF!</f>
        <v>#REF!</v>
      </c>
      <c r="AM355" s="1" t="e">
        <f>AM201-#REF!</f>
        <v>#REF!</v>
      </c>
      <c r="AN355" s="1" t="e">
        <f>AN201-#REF!</f>
        <v>#REF!</v>
      </c>
      <c r="AO355" s="1" t="e">
        <f>AO201-#REF!</f>
        <v>#REF!</v>
      </c>
      <c r="AP355" s="1" t="e">
        <f>AP201-#REF!</f>
        <v>#REF!</v>
      </c>
      <c r="AQ355" s="1" t="e">
        <f>AQ201-#REF!</f>
        <v>#REF!</v>
      </c>
      <c r="AR355" s="1" t="e">
        <f>AR201-#REF!</f>
        <v>#REF!</v>
      </c>
      <c r="AS355" s="1" t="e">
        <f>AS201-#REF!</f>
        <v>#REF!</v>
      </c>
      <c r="AT355" s="1" t="e">
        <f>AT201-#REF!</f>
        <v>#REF!</v>
      </c>
      <c r="AU355" s="1" t="e">
        <f>AU201-#REF!</f>
        <v>#REF!</v>
      </c>
      <c r="AV355" s="1" t="e">
        <f>AV201-#REF!</f>
        <v>#REF!</v>
      </c>
      <c r="AW355" s="1" t="e">
        <f>AW201-#REF!</f>
        <v>#REF!</v>
      </c>
      <c r="AX355" s="1" t="e">
        <f>AX201-#REF!</f>
        <v>#REF!</v>
      </c>
      <c r="AY355" s="1" t="e">
        <f>AY201-#REF!</f>
        <v>#REF!</v>
      </c>
      <c r="AZ355" s="1" t="e">
        <f>AZ201-#REF!</f>
        <v>#REF!</v>
      </c>
      <c r="BA355" s="1" t="e">
        <f>BA201-#REF!</f>
        <v>#REF!</v>
      </c>
      <c r="BB355" s="1" t="e">
        <f>BB201-#REF!</f>
        <v>#REF!</v>
      </c>
      <c r="BC355" s="1" t="e">
        <f>BC201-#REF!</f>
        <v>#REF!</v>
      </c>
      <c r="BD355" s="1" t="e">
        <f>BD201-#REF!</f>
        <v>#REF!</v>
      </c>
      <c r="BE355" s="1" t="e">
        <f>BE201-#REF!</f>
        <v>#REF!</v>
      </c>
      <c r="BF355" s="1" t="e">
        <f>BF201-#REF!</f>
        <v>#REF!</v>
      </c>
      <c r="BG355" s="1" t="e">
        <f>BG201-#REF!</f>
        <v>#REF!</v>
      </c>
      <c r="BH355" s="1" t="e">
        <f>BH201-#REF!</f>
        <v>#REF!</v>
      </c>
      <c r="BI355" s="1" t="e">
        <f>BI201-#REF!</f>
        <v>#REF!</v>
      </c>
      <c r="BJ355" s="1" t="e">
        <f>BJ201-#REF!</f>
        <v>#REF!</v>
      </c>
      <c r="BK355" s="1" t="e">
        <f>BK201-#REF!</f>
        <v>#REF!</v>
      </c>
      <c r="BL355" s="1" t="e">
        <f>BL201-#REF!</f>
        <v>#REF!</v>
      </c>
      <c r="BM355" s="1" t="e">
        <f>BM201-#REF!</f>
        <v>#REF!</v>
      </c>
      <c r="BN355" s="1" t="e">
        <f>BN201-#REF!</f>
        <v>#REF!</v>
      </c>
      <c r="BO355" s="1" t="e">
        <f>BO201-#REF!</f>
        <v>#REF!</v>
      </c>
      <c r="BP355" s="1" t="e">
        <f>BP201-#REF!</f>
        <v>#REF!</v>
      </c>
      <c r="BQ355" s="1" t="e">
        <f>BQ201-#REF!</f>
        <v>#REF!</v>
      </c>
      <c r="BR355" s="1" t="e">
        <f>BR201-#REF!</f>
        <v>#REF!</v>
      </c>
      <c r="BS355" s="1" t="e">
        <f>BS201-#REF!</f>
        <v>#REF!</v>
      </c>
      <c r="BT355" s="1" t="e">
        <f>BT201-#REF!</f>
        <v>#REF!</v>
      </c>
      <c r="BU355" s="1" t="e">
        <f>BU201-#REF!</f>
        <v>#REF!</v>
      </c>
      <c r="BV355" s="1" t="e">
        <f>BV201-#REF!</f>
        <v>#REF!</v>
      </c>
    </row>
    <row r="356" spans="12:74" hidden="1" x14ac:dyDescent="0.35">
      <c r="L356" s="1" t="e">
        <f>L202-#REF!</f>
        <v>#REF!</v>
      </c>
      <c r="M356" s="1" t="e">
        <f>M202-#REF!</f>
        <v>#REF!</v>
      </c>
      <c r="N356" s="1" t="e">
        <f>N202-#REF!</f>
        <v>#REF!</v>
      </c>
      <c r="O356" s="1" t="e">
        <f>O202-#REF!</f>
        <v>#REF!</v>
      </c>
      <c r="P356" s="1" t="e">
        <f>P202-#REF!</f>
        <v>#REF!</v>
      </c>
      <c r="Q356" s="1" t="e">
        <f>Q202-#REF!</f>
        <v>#REF!</v>
      </c>
      <c r="R356" s="1" t="e">
        <f>R202-#REF!</f>
        <v>#REF!</v>
      </c>
      <c r="S356" s="1" t="e">
        <f>S202-#REF!</f>
        <v>#REF!</v>
      </c>
      <c r="T356" s="1" t="e">
        <f>T202-#REF!</f>
        <v>#REF!</v>
      </c>
      <c r="U356" s="1" t="e">
        <f>U202-#REF!</f>
        <v>#REF!</v>
      </c>
      <c r="V356" s="1" t="e">
        <f>V202-#REF!</f>
        <v>#REF!</v>
      </c>
      <c r="W356" s="1" t="e">
        <f>W202-#REF!</f>
        <v>#REF!</v>
      </c>
      <c r="X356" s="1" t="e">
        <f>X202-#REF!</f>
        <v>#REF!</v>
      </c>
      <c r="Y356" s="1" t="e">
        <f>Y202-#REF!</f>
        <v>#REF!</v>
      </c>
      <c r="Z356" s="1" t="e">
        <f>Z202-#REF!</f>
        <v>#REF!</v>
      </c>
      <c r="AA356" s="1" t="e">
        <f>AA202-#REF!</f>
        <v>#REF!</v>
      </c>
      <c r="AB356" s="1" t="e">
        <f>AB202-#REF!</f>
        <v>#REF!</v>
      </c>
      <c r="AC356" s="1" t="e">
        <f>AC202-#REF!</f>
        <v>#REF!</v>
      </c>
      <c r="AD356" s="1" t="e">
        <f>AD202-#REF!</f>
        <v>#REF!</v>
      </c>
      <c r="AE356" s="1" t="e">
        <f>AE202-#REF!</f>
        <v>#REF!</v>
      </c>
      <c r="AF356" s="1" t="e">
        <f>AF202-#REF!</f>
        <v>#REF!</v>
      </c>
      <c r="AG356" s="1" t="e">
        <f>AG202-#REF!</f>
        <v>#REF!</v>
      </c>
      <c r="AH356" s="1" t="e">
        <f>AH202-#REF!</f>
        <v>#REF!</v>
      </c>
      <c r="AI356" s="1" t="e">
        <f>AI202-#REF!</f>
        <v>#REF!</v>
      </c>
      <c r="AJ356" s="1" t="e">
        <f>AJ202-#REF!</f>
        <v>#REF!</v>
      </c>
      <c r="AK356" s="1" t="e">
        <f>AK202-#REF!</f>
        <v>#REF!</v>
      </c>
      <c r="AL356" s="1" t="e">
        <f>AL202-#REF!</f>
        <v>#REF!</v>
      </c>
      <c r="AM356" s="1" t="e">
        <f>AM202-#REF!</f>
        <v>#REF!</v>
      </c>
      <c r="AN356" s="1" t="e">
        <f>AN202-#REF!</f>
        <v>#REF!</v>
      </c>
      <c r="AO356" s="1" t="e">
        <f>AO202-#REF!</f>
        <v>#REF!</v>
      </c>
      <c r="AP356" s="1" t="e">
        <f>AP202-#REF!</f>
        <v>#REF!</v>
      </c>
      <c r="AQ356" s="1" t="e">
        <f>AQ202-#REF!</f>
        <v>#REF!</v>
      </c>
      <c r="AR356" s="1" t="e">
        <f>AR202-#REF!</f>
        <v>#REF!</v>
      </c>
      <c r="AS356" s="1" t="e">
        <f>AS202-#REF!</f>
        <v>#REF!</v>
      </c>
      <c r="AT356" s="1" t="e">
        <f>AT202-#REF!</f>
        <v>#REF!</v>
      </c>
      <c r="AU356" s="1" t="e">
        <f>AU202-#REF!</f>
        <v>#REF!</v>
      </c>
      <c r="AV356" s="1" t="e">
        <f>AV202-#REF!</f>
        <v>#REF!</v>
      </c>
      <c r="AW356" s="1" t="e">
        <f>AW202-#REF!</f>
        <v>#REF!</v>
      </c>
      <c r="AX356" s="1" t="e">
        <f>AX202-#REF!</f>
        <v>#REF!</v>
      </c>
      <c r="AY356" s="1" t="e">
        <f>AY202-#REF!</f>
        <v>#REF!</v>
      </c>
      <c r="AZ356" s="1" t="e">
        <f>AZ202-#REF!</f>
        <v>#REF!</v>
      </c>
      <c r="BA356" s="1" t="e">
        <f>BA202-#REF!</f>
        <v>#REF!</v>
      </c>
      <c r="BB356" s="1" t="e">
        <f>BB202-#REF!</f>
        <v>#REF!</v>
      </c>
      <c r="BC356" s="1" t="e">
        <f>BC202-#REF!</f>
        <v>#REF!</v>
      </c>
      <c r="BD356" s="1" t="e">
        <f>BD202-#REF!</f>
        <v>#REF!</v>
      </c>
      <c r="BE356" s="1" t="e">
        <f>BE202-#REF!</f>
        <v>#REF!</v>
      </c>
      <c r="BF356" s="1" t="e">
        <f>BF202-#REF!</f>
        <v>#REF!</v>
      </c>
      <c r="BG356" s="1" t="e">
        <f>BG202-#REF!</f>
        <v>#REF!</v>
      </c>
      <c r="BH356" s="1" t="e">
        <f>BH202-#REF!</f>
        <v>#REF!</v>
      </c>
      <c r="BI356" s="1" t="e">
        <f>BI202-#REF!</f>
        <v>#REF!</v>
      </c>
      <c r="BJ356" s="1" t="e">
        <f>BJ202-#REF!</f>
        <v>#REF!</v>
      </c>
      <c r="BK356" s="1" t="e">
        <f>BK202-#REF!</f>
        <v>#REF!</v>
      </c>
      <c r="BL356" s="1" t="e">
        <f>BL202-#REF!</f>
        <v>#REF!</v>
      </c>
      <c r="BM356" s="1" t="e">
        <f>BM202-#REF!</f>
        <v>#REF!</v>
      </c>
      <c r="BN356" s="1" t="e">
        <f>BN202-#REF!</f>
        <v>#REF!</v>
      </c>
      <c r="BO356" s="1" t="e">
        <f>BO202-#REF!</f>
        <v>#REF!</v>
      </c>
      <c r="BP356" s="1" t="e">
        <f>BP202-#REF!</f>
        <v>#REF!</v>
      </c>
      <c r="BQ356" s="1" t="e">
        <f>BQ202-#REF!</f>
        <v>#REF!</v>
      </c>
      <c r="BR356" s="1" t="e">
        <f>BR202-#REF!</f>
        <v>#REF!</v>
      </c>
      <c r="BS356" s="1" t="e">
        <f>BS202-#REF!</f>
        <v>#REF!</v>
      </c>
      <c r="BT356" s="1" t="e">
        <f>BT202-#REF!</f>
        <v>#REF!</v>
      </c>
      <c r="BU356" s="1" t="e">
        <f>BU202-#REF!</f>
        <v>#REF!</v>
      </c>
      <c r="BV356" s="1" t="e">
        <f>BV202-#REF!</f>
        <v>#REF!</v>
      </c>
    </row>
    <row r="357" spans="12:74" hidden="1" x14ac:dyDescent="0.35">
      <c r="L357" s="1" t="e">
        <f>L203-#REF!</f>
        <v>#REF!</v>
      </c>
      <c r="M357" s="1" t="e">
        <f>M203-#REF!</f>
        <v>#REF!</v>
      </c>
      <c r="N357" s="1" t="e">
        <f>N203-#REF!</f>
        <v>#REF!</v>
      </c>
      <c r="O357" s="1" t="e">
        <f>O203-#REF!</f>
        <v>#REF!</v>
      </c>
      <c r="P357" s="1" t="e">
        <f>P203-#REF!</f>
        <v>#REF!</v>
      </c>
      <c r="Q357" s="1" t="e">
        <f>Q203-#REF!</f>
        <v>#REF!</v>
      </c>
      <c r="R357" s="1" t="e">
        <f>R203-#REF!</f>
        <v>#REF!</v>
      </c>
      <c r="S357" s="1" t="e">
        <f>S203-#REF!</f>
        <v>#REF!</v>
      </c>
      <c r="T357" s="1" t="e">
        <f>T203-#REF!</f>
        <v>#REF!</v>
      </c>
      <c r="U357" s="1" t="e">
        <f>U203-#REF!</f>
        <v>#REF!</v>
      </c>
      <c r="V357" s="1" t="e">
        <f>V203-#REF!</f>
        <v>#REF!</v>
      </c>
      <c r="W357" s="1" t="e">
        <f>W203-#REF!</f>
        <v>#REF!</v>
      </c>
      <c r="X357" s="1" t="e">
        <f>X203-#REF!</f>
        <v>#REF!</v>
      </c>
      <c r="Y357" s="1" t="e">
        <f>Y203-#REF!</f>
        <v>#REF!</v>
      </c>
      <c r="Z357" s="1" t="e">
        <f>Z203-#REF!</f>
        <v>#REF!</v>
      </c>
      <c r="AA357" s="1" t="e">
        <f>AA203-#REF!</f>
        <v>#REF!</v>
      </c>
      <c r="AB357" s="1" t="e">
        <f>AB203-#REF!</f>
        <v>#REF!</v>
      </c>
      <c r="AC357" s="1" t="e">
        <f>AC203-#REF!</f>
        <v>#REF!</v>
      </c>
      <c r="AD357" s="1" t="e">
        <f>AD203-#REF!</f>
        <v>#REF!</v>
      </c>
      <c r="AE357" s="1" t="e">
        <f>AE203-#REF!</f>
        <v>#REF!</v>
      </c>
      <c r="AF357" s="1" t="e">
        <f>AF203-#REF!</f>
        <v>#REF!</v>
      </c>
      <c r="AG357" s="1" t="e">
        <f>AG203-#REF!</f>
        <v>#REF!</v>
      </c>
      <c r="AH357" s="1" t="e">
        <f>AH203-#REF!</f>
        <v>#REF!</v>
      </c>
      <c r="AI357" s="1" t="e">
        <f>AI203-#REF!</f>
        <v>#REF!</v>
      </c>
      <c r="AJ357" s="1" t="e">
        <f>AJ203-#REF!</f>
        <v>#REF!</v>
      </c>
      <c r="AK357" s="1" t="e">
        <f>AK203-#REF!</f>
        <v>#REF!</v>
      </c>
      <c r="AL357" s="1" t="e">
        <f>AL203-#REF!</f>
        <v>#REF!</v>
      </c>
      <c r="AM357" s="1" t="e">
        <f>AM203-#REF!</f>
        <v>#REF!</v>
      </c>
      <c r="AN357" s="1" t="e">
        <f>AN203-#REF!</f>
        <v>#REF!</v>
      </c>
      <c r="AO357" s="1" t="e">
        <f>AO203-#REF!</f>
        <v>#REF!</v>
      </c>
      <c r="AP357" s="1" t="e">
        <f>AP203-#REF!</f>
        <v>#REF!</v>
      </c>
      <c r="AQ357" s="1" t="e">
        <f>AQ203-#REF!</f>
        <v>#REF!</v>
      </c>
      <c r="AR357" s="1" t="e">
        <f>AR203-#REF!</f>
        <v>#REF!</v>
      </c>
      <c r="AS357" s="1" t="e">
        <f>AS203-#REF!</f>
        <v>#REF!</v>
      </c>
      <c r="AT357" s="1" t="e">
        <f>AT203-#REF!</f>
        <v>#REF!</v>
      </c>
      <c r="AU357" s="1" t="e">
        <f>AU203-#REF!</f>
        <v>#REF!</v>
      </c>
      <c r="AV357" s="1" t="e">
        <f>AV203-#REF!</f>
        <v>#REF!</v>
      </c>
      <c r="AW357" s="1" t="e">
        <f>AW203-#REF!</f>
        <v>#REF!</v>
      </c>
      <c r="AX357" s="1" t="e">
        <f>AX203-#REF!</f>
        <v>#REF!</v>
      </c>
      <c r="AY357" s="1" t="e">
        <f>AY203-#REF!</f>
        <v>#REF!</v>
      </c>
      <c r="AZ357" s="1" t="e">
        <f>AZ203-#REF!</f>
        <v>#REF!</v>
      </c>
      <c r="BA357" s="1" t="e">
        <f>BA203-#REF!</f>
        <v>#REF!</v>
      </c>
      <c r="BB357" s="1" t="e">
        <f>BB203-#REF!</f>
        <v>#REF!</v>
      </c>
      <c r="BC357" s="1" t="e">
        <f>BC203-#REF!</f>
        <v>#REF!</v>
      </c>
      <c r="BD357" s="1" t="e">
        <f>BD203-#REF!</f>
        <v>#REF!</v>
      </c>
      <c r="BE357" s="1" t="e">
        <f>BE203-#REF!</f>
        <v>#REF!</v>
      </c>
      <c r="BF357" s="1" t="e">
        <f>BF203-#REF!</f>
        <v>#REF!</v>
      </c>
      <c r="BG357" s="1" t="e">
        <f>BG203-#REF!</f>
        <v>#REF!</v>
      </c>
      <c r="BH357" s="1" t="e">
        <f>BH203-#REF!</f>
        <v>#REF!</v>
      </c>
      <c r="BI357" s="1" t="e">
        <f>BI203-#REF!</f>
        <v>#REF!</v>
      </c>
      <c r="BJ357" s="1" t="e">
        <f>BJ203-#REF!</f>
        <v>#REF!</v>
      </c>
      <c r="BK357" s="1" t="e">
        <f>BK203-#REF!</f>
        <v>#REF!</v>
      </c>
      <c r="BL357" s="1" t="e">
        <f>BL203-#REF!</f>
        <v>#REF!</v>
      </c>
      <c r="BM357" s="1" t="e">
        <f>BM203-#REF!</f>
        <v>#REF!</v>
      </c>
      <c r="BN357" s="1" t="e">
        <f>BN203-#REF!</f>
        <v>#REF!</v>
      </c>
      <c r="BO357" s="1" t="e">
        <f>BO203-#REF!</f>
        <v>#REF!</v>
      </c>
      <c r="BP357" s="1" t="e">
        <f>BP203-#REF!</f>
        <v>#REF!</v>
      </c>
      <c r="BQ357" s="1" t="e">
        <f>BQ203-#REF!</f>
        <v>#REF!</v>
      </c>
      <c r="BR357" s="1" t="e">
        <f>BR203-#REF!</f>
        <v>#REF!</v>
      </c>
      <c r="BS357" s="1" t="e">
        <f>BS203-#REF!</f>
        <v>#REF!</v>
      </c>
      <c r="BT357" s="1" t="e">
        <f>BT203-#REF!</f>
        <v>#REF!</v>
      </c>
      <c r="BU357" s="1" t="e">
        <f>BU203-#REF!</f>
        <v>#REF!</v>
      </c>
      <c r="BV357" s="1" t="e">
        <f>BV203-#REF!</f>
        <v>#REF!</v>
      </c>
    </row>
    <row r="358" spans="12:74" hidden="1" x14ac:dyDescent="0.35">
      <c r="L358" s="1" t="e">
        <f>L204-#REF!</f>
        <v>#REF!</v>
      </c>
      <c r="M358" s="1" t="e">
        <f>M204-#REF!</f>
        <v>#REF!</v>
      </c>
      <c r="N358" s="1" t="e">
        <f>N204-#REF!</f>
        <v>#REF!</v>
      </c>
      <c r="O358" s="1" t="e">
        <f>O204-#REF!</f>
        <v>#REF!</v>
      </c>
      <c r="P358" s="1" t="e">
        <f>P204-#REF!</f>
        <v>#REF!</v>
      </c>
      <c r="Q358" s="1" t="e">
        <f>Q204-#REF!</f>
        <v>#REF!</v>
      </c>
      <c r="R358" s="1" t="e">
        <f>R204-#REF!</f>
        <v>#REF!</v>
      </c>
      <c r="S358" s="1" t="e">
        <f>S204-#REF!</f>
        <v>#REF!</v>
      </c>
      <c r="T358" s="1" t="e">
        <f>T204-#REF!</f>
        <v>#REF!</v>
      </c>
      <c r="U358" s="1" t="e">
        <f>U204-#REF!</f>
        <v>#REF!</v>
      </c>
      <c r="V358" s="1" t="e">
        <f>V204-#REF!</f>
        <v>#REF!</v>
      </c>
      <c r="W358" s="1" t="e">
        <f>W204-#REF!</f>
        <v>#REF!</v>
      </c>
      <c r="X358" s="1" t="e">
        <f>X204-#REF!</f>
        <v>#REF!</v>
      </c>
      <c r="Y358" s="1" t="e">
        <f>Y204-#REF!</f>
        <v>#REF!</v>
      </c>
      <c r="Z358" s="1" t="e">
        <f>Z204-#REF!</f>
        <v>#REF!</v>
      </c>
      <c r="AA358" s="1" t="e">
        <f>AA204-#REF!</f>
        <v>#REF!</v>
      </c>
      <c r="AB358" s="1" t="e">
        <f>AB204-#REF!</f>
        <v>#REF!</v>
      </c>
      <c r="AC358" s="1" t="e">
        <f>AC204-#REF!</f>
        <v>#REF!</v>
      </c>
      <c r="AD358" s="1" t="e">
        <f>AD204-#REF!</f>
        <v>#REF!</v>
      </c>
      <c r="AE358" s="1" t="e">
        <f>AE204-#REF!</f>
        <v>#REF!</v>
      </c>
      <c r="AF358" s="1" t="e">
        <f>AF204-#REF!</f>
        <v>#REF!</v>
      </c>
      <c r="AG358" s="1" t="e">
        <f>AG204-#REF!</f>
        <v>#REF!</v>
      </c>
      <c r="AH358" s="1" t="e">
        <f>AH204-#REF!</f>
        <v>#REF!</v>
      </c>
      <c r="AI358" s="1" t="e">
        <f>AI204-#REF!</f>
        <v>#REF!</v>
      </c>
      <c r="AJ358" s="1" t="e">
        <f>AJ204-#REF!</f>
        <v>#REF!</v>
      </c>
      <c r="AK358" s="1" t="e">
        <f>AK204-#REF!</f>
        <v>#REF!</v>
      </c>
      <c r="AL358" s="1" t="e">
        <f>AL204-#REF!</f>
        <v>#REF!</v>
      </c>
      <c r="AM358" s="1" t="e">
        <f>AM204-#REF!</f>
        <v>#REF!</v>
      </c>
      <c r="AN358" s="1" t="e">
        <f>AN204-#REF!</f>
        <v>#REF!</v>
      </c>
      <c r="AO358" s="1" t="e">
        <f>AO204-#REF!</f>
        <v>#REF!</v>
      </c>
      <c r="AP358" s="1" t="e">
        <f>AP204-#REF!</f>
        <v>#REF!</v>
      </c>
      <c r="AQ358" s="1" t="e">
        <f>AQ204-#REF!</f>
        <v>#REF!</v>
      </c>
      <c r="AR358" s="1" t="e">
        <f>AR204-#REF!</f>
        <v>#REF!</v>
      </c>
      <c r="AS358" s="1" t="e">
        <f>AS204-#REF!</f>
        <v>#REF!</v>
      </c>
      <c r="AT358" s="1" t="e">
        <f>AT204-#REF!</f>
        <v>#REF!</v>
      </c>
      <c r="AU358" s="1" t="e">
        <f>AU204-#REF!</f>
        <v>#REF!</v>
      </c>
      <c r="AV358" s="1" t="e">
        <f>AV204-#REF!</f>
        <v>#REF!</v>
      </c>
      <c r="AW358" s="1" t="e">
        <f>AW204-#REF!</f>
        <v>#REF!</v>
      </c>
      <c r="AX358" s="1" t="e">
        <f>AX204-#REF!</f>
        <v>#REF!</v>
      </c>
      <c r="AY358" s="1" t="e">
        <f>AY204-#REF!</f>
        <v>#REF!</v>
      </c>
      <c r="AZ358" s="1" t="e">
        <f>AZ204-#REF!</f>
        <v>#REF!</v>
      </c>
      <c r="BA358" s="1" t="e">
        <f>BA204-#REF!</f>
        <v>#REF!</v>
      </c>
      <c r="BB358" s="1" t="e">
        <f>BB204-#REF!</f>
        <v>#REF!</v>
      </c>
      <c r="BC358" s="1" t="e">
        <f>BC204-#REF!</f>
        <v>#REF!</v>
      </c>
      <c r="BD358" s="1" t="e">
        <f>BD204-#REF!</f>
        <v>#REF!</v>
      </c>
      <c r="BE358" s="1" t="e">
        <f>BE204-#REF!</f>
        <v>#REF!</v>
      </c>
      <c r="BF358" s="1" t="e">
        <f>BF204-#REF!</f>
        <v>#REF!</v>
      </c>
      <c r="BG358" s="1" t="e">
        <f>BG204-#REF!</f>
        <v>#REF!</v>
      </c>
      <c r="BH358" s="1" t="e">
        <f>BH204-#REF!</f>
        <v>#REF!</v>
      </c>
      <c r="BI358" s="1" t="e">
        <f>BI204-#REF!</f>
        <v>#REF!</v>
      </c>
      <c r="BJ358" s="1" t="e">
        <f>BJ204-#REF!</f>
        <v>#REF!</v>
      </c>
      <c r="BK358" s="1" t="e">
        <f>BK204-#REF!</f>
        <v>#REF!</v>
      </c>
      <c r="BL358" s="1" t="e">
        <f>BL204-#REF!</f>
        <v>#REF!</v>
      </c>
      <c r="BM358" s="1" t="e">
        <f>BM204-#REF!</f>
        <v>#REF!</v>
      </c>
      <c r="BN358" s="1" t="e">
        <f>BN204-#REF!</f>
        <v>#REF!</v>
      </c>
      <c r="BO358" s="1" t="e">
        <f>BO204-#REF!</f>
        <v>#REF!</v>
      </c>
      <c r="BP358" s="1" t="e">
        <f>BP204-#REF!</f>
        <v>#REF!</v>
      </c>
      <c r="BQ358" s="1" t="e">
        <f>BQ204-#REF!</f>
        <v>#REF!</v>
      </c>
      <c r="BR358" s="1" t="e">
        <f>BR204-#REF!</f>
        <v>#REF!</v>
      </c>
      <c r="BS358" s="1" t="e">
        <f>BS204-#REF!</f>
        <v>#REF!</v>
      </c>
      <c r="BT358" s="1" t="e">
        <f>BT204-#REF!</f>
        <v>#REF!</v>
      </c>
      <c r="BU358" s="1" t="e">
        <f>BU204-#REF!</f>
        <v>#REF!</v>
      </c>
      <c r="BV358" s="1" t="e">
        <f>BV204-#REF!</f>
        <v>#REF!</v>
      </c>
    </row>
    <row r="359" spans="12:74" hidden="1" x14ac:dyDescent="0.35">
      <c r="L359" s="1" t="e">
        <f>L205-#REF!</f>
        <v>#REF!</v>
      </c>
      <c r="M359" s="1" t="e">
        <f>M205-#REF!</f>
        <v>#REF!</v>
      </c>
      <c r="N359" s="1" t="e">
        <f>N205-#REF!</f>
        <v>#REF!</v>
      </c>
      <c r="O359" s="1" t="e">
        <f>O205-#REF!</f>
        <v>#REF!</v>
      </c>
      <c r="P359" s="1" t="e">
        <f>P205-#REF!</f>
        <v>#REF!</v>
      </c>
      <c r="Q359" s="1" t="e">
        <f>Q205-#REF!</f>
        <v>#REF!</v>
      </c>
      <c r="R359" s="1" t="e">
        <f>R205-#REF!</f>
        <v>#REF!</v>
      </c>
      <c r="S359" s="1" t="e">
        <f>S205-#REF!</f>
        <v>#REF!</v>
      </c>
      <c r="T359" s="1" t="e">
        <f>T205-#REF!</f>
        <v>#REF!</v>
      </c>
      <c r="U359" s="1" t="e">
        <f>U205-#REF!</f>
        <v>#REF!</v>
      </c>
      <c r="V359" s="1" t="e">
        <f>V205-#REF!</f>
        <v>#REF!</v>
      </c>
      <c r="W359" s="1" t="e">
        <f>W205-#REF!</f>
        <v>#REF!</v>
      </c>
      <c r="X359" s="1" t="e">
        <f>X205-#REF!</f>
        <v>#REF!</v>
      </c>
      <c r="Y359" s="1" t="e">
        <f>Y205-#REF!</f>
        <v>#REF!</v>
      </c>
      <c r="Z359" s="1" t="e">
        <f>Z205-#REF!</f>
        <v>#REF!</v>
      </c>
      <c r="AA359" s="1" t="e">
        <f>AA205-#REF!</f>
        <v>#REF!</v>
      </c>
      <c r="AB359" s="1" t="e">
        <f>AB205-#REF!</f>
        <v>#REF!</v>
      </c>
      <c r="AC359" s="1" t="e">
        <f>AC205-#REF!</f>
        <v>#REF!</v>
      </c>
      <c r="AD359" s="1" t="e">
        <f>AD205-#REF!</f>
        <v>#REF!</v>
      </c>
      <c r="AE359" s="1" t="e">
        <f>AE205-#REF!</f>
        <v>#REF!</v>
      </c>
      <c r="AF359" s="1" t="e">
        <f>AF205-#REF!</f>
        <v>#REF!</v>
      </c>
      <c r="AG359" s="1" t="e">
        <f>AG205-#REF!</f>
        <v>#REF!</v>
      </c>
      <c r="AH359" s="1" t="e">
        <f>AH205-#REF!</f>
        <v>#REF!</v>
      </c>
      <c r="AI359" s="1" t="e">
        <f>AI205-#REF!</f>
        <v>#REF!</v>
      </c>
      <c r="AJ359" s="1" t="e">
        <f>AJ205-#REF!</f>
        <v>#REF!</v>
      </c>
      <c r="AK359" s="1" t="e">
        <f>AK205-#REF!</f>
        <v>#REF!</v>
      </c>
      <c r="AL359" s="1" t="e">
        <f>AL205-#REF!</f>
        <v>#REF!</v>
      </c>
      <c r="AM359" s="1" t="e">
        <f>AM205-#REF!</f>
        <v>#REF!</v>
      </c>
      <c r="AN359" s="1" t="e">
        <f>AN205-#REF!</f>
        <v>#REF!</v>
      </c>
      <c r="AO359" s="1" t="e">
        <f>AO205-#REF!</f>
        <v>#REF!</v>
      </c>
      <c r="AP359" s="1" t="e">
        <f>AP205-#REF!</f>
        <v>#REF!</v>
      </c>
      <c r="AQ359" s="1" t="e">
        <f>AQ205-#REF!</f>
        <v>#REF!</v>
      </c>
      <c r="AR359" s="1" t="e">
        <f>AR205-#REF!</f>
        <v>#REF!</v>
      </c>
      <c r="AS359" s="1" t="e">
        <f>AS205-#REF!</f>
        <v>#REF!</v>
      </c>
      <c r="AT359" s="1" t="e">
        <f>AT205-#REF!</f>
        <v>#REF!</v>
      </c>
      <c r="AU359" s="1" t="e">
        <f>AU205-#REF!</f>
        <v>#REF!</v>
      </c>
      <c r="AV359" s="1" t="e">
        <f>AV205-#REF!</f>
        <v>#REF!</v>
      </c>
      <c r="AW359" s="1" t="e">
        <f>AW205-#REF!</f>
        <v>#REF!</v>
      </c>
      <c r="AX359" s="1" t="e">
        <f>AX205-#REF!</f>
        <v>#REF!</v>
      </c>
      <c r="AY359" s="1" t="e">
        <f>AY205-#REF!</f>
        <v>#REF!</v>
      </c>
      <c r="AZ359" s="1" t="e">
        <f>AZ205-#REF!</f>
        <v>#REF!</v>
      </c>
      <c r="BA359" s="1" t="e">
        <f>BA205-#REF!</f>
        <v>#REF!</v>
      </c>
      <c r="BB359" s="1" t="e">
        <f>BB205-#REF!</f>
        <v>#REF!</v>
      </c>
      <c r="BC359" s="1" t="e">
        <f>BC205-#REF!</f>
        <v>#REF!</v>
      </c>
      <c r="BD359" s="1" t="e">
        <f>BD205-#REF!</f>
        <v>#REF!</v>
      </c>
      <c r="BE359" s="1" t="e">
        <f>BE205-#REF!</f>
        <v>#REF!</v>
      </c>
      <c r="BF359" s="1" t="e">
        <f>BF205-#REF!</f>
        <v>#REF!</v>
      </c>
      <c r="BG359" s="1" t="e">
        <f>BG205-#REF!</f>
        <v>#REF!</v>
      </c>
      <c r="BH359" s="1" t="e">
        <f>BH205-#REF!</f>
        <v>#REF!</v>
      </c>
      <c r="BI359" s="1" t="e">
        <f>BI205-#REF!</f>
        <v>#REF!</v>
      </c>
      <c r="BJ359" s="1" t="e">
        <f>BJ205-#REF!</f>
        <v>#REF!</v>
      </c>
      <c r="BK359" s="1" t="e">
        <f>BK205-#REF!</f>
        <v>#REF!</v>
      </c>
      <c r="BL359" s="1" t="e">
        <f>BL205-#REF!</f>
        <v>#REF!</v>
      </c>
      <c r="BM359" s="1" t="e">
        <f>BM205-#REF!</f>
        <v>#REF!</v>
      </c>
      <c r="BN359" s="1" t="e">
        <f>BN205-#REF!</f>
        <v>#REF!</v>
      </c>
      <c r="BO359" s="1" t="e">
        <f>BO205-#REF!</f>
        <v>#REF!</v>
      </c>
      <c r="BP359" s="1" t="e">
        <f>BP205-#REF!</f>
        <v>#REF!</v>
      </c>
      <c r="BQ359" s="1" t="e">
        <f>BQ205-#REF!</f>
        <v>#REF!</v>
      </c>
      <c r="BR359" s="1" t="e">
        <f>BR205-#REF!</f>
        <v>#REF!</v>
      </c>
      <c r="BS359" s="1" t="e">
        <f>BS205-#REF!</f>
        <v>#REF!</v>
      </c>
      <c r="BT359" s="1" t="e">
        <f>BT205-#REF!</f>
        <v>#REF!</v>
      </c>
      <c r="BU359" s="1" t="e">
        <f>BU205-#REF!</f>
        <v>#REF!</v>
      </c>
      <c r="BV359" s="1" t="e">
        <f>BV205-#REF!</f>
        <v>#REF!</v>
      </c>
    </row>
    <row r="360" spans="12:74" hidden="1" x14ac:dyDescent="0.35">
      <c r="L360" s="1" t="e">
        <f>L206-#REF!</f>
        <v>#REF!</v>
      </c>
      <c r="M360" s="1" t="e">
        <f>M206-#REF!</f>
        <v>#REF!</v>
      </c>
      <c r="N360" s="1" t="e">
        <f>N206-#REF!</f>
        <v>#REF!</v>
      </c>
      <c r="O360" s="1" t="e">
        <f>O206-#REF!</f>
        <v>#REF!</v>
      </c>
      <c r="P360" s="1" t="e">
        <f>P206-#REF!</f>
        <v>#REF!</v>
      </c>
      <c r="Q360" s="1" t="e">
        <f>Q206-#REF!</f>
        <v>#REF!</v>
      </c>
      <c r="R360" s="1" t="e">
        <f>R206-#REF!</f>
        <v>#REF!</v>
      </c>
      <c r="S360" s="1" t="e">
        <f>S206-#REF!</f>
        <v>#REF!</v>
      </c>
      <c r="T360" s="1" t="e">
        <f>T206-#REF!</f>
        <v>#REF!</v>
      </c>
      <c r="U360" s="1" t="e">
        <f>U206-#REF!</f>
        <v>#REF!</v>
      </c>
      <c r="V360" s="1" t="e">
        <f>V206-#REF!</f>
        <v>#REF!</v>
      </c>
      <c r="W360" s="1" t="e">
        <f>W206-#REF!</f>
        <v>#REF!</v>
      </c>
      <c r="X360" s="1" t="e">
        <f>X206-#REF!</f>
        <v>#REF!</v>
      </c>
      <c r="Y360" s="1" t="e">
        <f>Y206-#REF!</f>
        <v>#REF!</v>
      </c>
      <c r="Z360" s="1" t="e">
        <f>Z206-#REF!</f>
        <v>#REF!</v>
      </c>
      <c r="AA360" s="1" t="e">
        <f>AA206-#REF!</f>
        <v>#REF!</v>
      </c>
      <c r="AB360" s="1" t="e">
        <f>AB206-#REF!</f>
        <v>#REF!</v>
      </c>
      <c r="AC360" s="1" t="e">
        <f>AC206-#REF!</f>
        <v>#REF!</v>
      </c>
      <c r="AD360" s="1" t="e">
        <f>AD206-#REF!</f>
        <v>#REF!</v>
      </c>
      <c r="AE360" s="1" t="e">
        <f>AE206-#REF!</f>
        <v>#REF!</v>
      </c>
      <c r="AF360" s="1" t="e">
        <f>AF206-#REF!</f>
        <v>#REF!</v>
      </c>
      <c r="AG360" s="1" t="e">
        <f>AG206-#REF!</f>
        <v>#REF!</v>
      </c>
      <c r="AH360" s="1" t="e">
        <f>AH206-#REF!</f>
        <v>#REF!</v>
      </c>
      <c r="AI360" s="1" t="e">
        <f>AI206-#REF!</f>
        <v>#REF!</v>
      </c>
      <c r="AJ360" s="1" t="e">
        <f>AJ206-#REF!</f>
        <v>#REF!</v>
      </c>
      <c r="AK360" s="1" t="e">
        <f>AK206-#REF!</f>
        <v>#REF!</v>
      </c>
      <c r="AL360" s="1" t="e">
        <f>AL206-#REF!</f>
        <v>#REF!</v>
      </c>
      <c r="AM360" s="1" t="e">
        <f>AM206-#REF!</f>
        <v>#REF!</v>
      </c>
      <c r="AN360" s="1" t="e">
        <f>AN206-#REF!</f>
        <v>#REF!</v>
      </c>
      <c r="AO360" s="1" t="e">
        <f>AO206-#REF!</f>
        <v>#REF!</v>
      </c>
      <c r="AP360" s="1" t="e">
        <f>AP206-#REF!</f>
        <v>#REF!</v>
      </c>
      <c r="AQ360" s="1" t="e">
        <f>AQ206-#REF!</f>
        <v>#REF!</v>
      </c>
      <c r="AR360" s="1" t="e">
        <f>AR206-#REF!</f>
        <v>#REF!</v>
      </c>
      <c r="AS360" s="1" t="e">
        <f>AS206-#REF!</f>
        <v>#REF!</v>
      </c>
      <c r="AT360" s="1" t="e">
        <f>AT206-#REF!</f>
        <v>#REF!</v>
      </c>
      <c r="AU360" s="1" t="e">
        <f>AU206-#REF!</f>
        <v>#REF!</v>
      </c>
      <c r="AV360" s="1" t="e">
        <f>AV206-#REF!</f>
        <v>#REF!</v>
      </c>
      <c r="AW360" s="1" t="e">
        <f>AW206-#REF!</f>
        <v>#REF!</v>
      </c>
      <c r="AX360" s="1" t="e">
        <f>AX206-#REF!</f>
        <v>#REF!</v>
      </c>
      <c r="AY360" s="1" t="e">
        <f>AY206-#REF!</f>
        <v>#REF!</v>
      </c>
      <c r="AZ360" s="1" t="e">
        <f>AZ206-#REF!</f>
        <v>#REF!</v>
      </c>
      <c r="BA360" s="1" t="e">
        <f>BA206-#REF!</f>
        <v>#REF!</v>
      </c>
      <c r="BB360" s="1" t="e">
        <f>BB206-#REF!</f>
        <v>#REF!</v>
      </c>
      <c r="BC360" s="1" t="e">
        <f>BC206-#REF!</f>
        <v>#REF!</v>
      </c>
      <c r="BD360" s="1" t="e">
        <f>BD206-#REF!</f>
        <v>#REF!</v>
      </c>
      <c r="BE360" s="1" t="e">
        <f>BE206-#REF!</f>
        <v>#REF!</v>
      </c>
      <c r="BF360" s="1" t="e">
        <f>BF206-#REF!</f>
        <v>#REF!</v>
      </c>
      <c r="BG360" s="1" t="e">
        <f>BG206-#REF!</f>
        <v>#REF!</v>
      </c>
      <c r="BH360" s="1" t="e">
        <f>BH206-#REF!</f>
        <v>#REF!</v>
      </c>
      <c r="BI360" s="1" t="e">
        <f>BI206-#REF!</f>
        <v>#REF!</v>
      </c>
      <c r="BJ360" s="1" t="e">
        <f>BJ206-#REF!</f>
        <v>#REF!</v>
      </c>
      <c r="BK360" s="1" t="e">
        <f>BK206-#REF!</f>
        <v>#REF!</v>
      </c>
      <c r="BL360" s="1" t="e">
        <f>BL206-#REF!</f>
        <v>#REF!</v>
      </c>
      <c r="BM360" s="1" t="e">
        <f>BM206-#REF!</f>
        <v>#REF!</v>
      </c>
      <c r="BN360" s="1" t="e">
        <f>BN206-#REF!</f>
        <v>#REF!</v>
      </c>
      <c r="BO360" s="1" t="e">
        <f>BO206-#REF!</f>
        <v>#REF!</v>
      </c>
      <c r="BP360" s="1" t="e">
        <f>BP206-#REF!</f>
        <v>#REF!</v>
      </c>
      <c r="BQ360" s="1" t="e">
        <f>BQ206-#REF!</f>
        <v>#REF!</v>
      </c>
      <c r="BR360" s="1" t="e">
        <f>BR206-#REF!</f>
        <v>#REF!</v>
      </c>
      <c r="BS360" s="1" t="e">
        <f>BS206-#REF!</f>
        <v>#REF!</v>
      </c>
      <c r="BT360" s="1" t="e">
        <f>BT206-#REF!</f>
        <v>#REF!</v>
      </c>
      <c r="BU360" s="1" t="e">
        <f>BU206-#REF!</f>
        <v>#REF!</v>
      </c>
      <c r="BV360" s="1" t="e">
        <f>BV206-#REF!</f>
        <v>#REF!</v>
      </c>
    </row>
    <row r="361" spans="12:74" hidden="1" x14ac:dyDescent="0.35">
      <c r="L361" s="1" t="e">
        <f>L207-#REF!</f>
        <v>#REF!</v>
      </c>
      <c r="M361" s="1" t="e">
        <f>M207-#REF!</f>
        <v>#REF!</v>
      </c>
      <c r="N361" s="1" t="e">
        <f>N207-#REF!</f>
        <v>#REF!</v>
      </c>
      <c r="O361" s="1" t="e">
        <f>O207-#REF!</f>
        <v>#REF!</v>
      </c>
      <c r="P361" s="1" t="e">
        <f>P207-#REF!</f>
        <v>#REF!</v>
      </c>
      <c r="Q361" s="1" t="e">
        <f>Q207-#REF!</f>
        <v>#REF!</v>
      </c>
      <c r="R361" s="1" t="e">
        <f>R207-#REF!</f>
        <v>#REF!</v>
      </c>
      <c r="S361" s="1" t="e">
        <f>S207-#REF!</f>
        <v>#REF!</v>
      </c>
      <c r="T361" s="1" t="e">
        <f>T207-#REF!</f>
        <v>#REF!</v>
      </c>
      <c r="U361" s="1" t="e">
        <f>U207-#REF!</f>
        <v>#REF!</v>
      </c>
      <c r="V361" s="1" t="e">
        <f>V207-#REF!</f>
        <v>#REF!</v>
      </c>
      <c r="W361" s="1" t="e">
        <f>W207-#REF!</f>
        <v>#REF!</v>
      </c>
      <c r="X361" s="1" t="e">
        <f>X207-#REF!</f>
        <v>#REF!</v>
      </c>
      <c r="Y361" s="1" t="e">
        <f>Y207-#REF!</f>
        <v>#REF!</v>
      </c>
      <c r="Z361" s="1" t="e">
        <f>Z207-#REF!</f>
        <v>#REF!</v>
      </c>
      <c r="AA361" s="1" t="e">
        <f>AA207-#REF!</f>
        <v>#REF!</v>
      </c>
      <c r="AB361" s="1" t="e">
        <f>AB207-#REF!</f>
        <v>#REF!</v>
      </c>
      <c r="AC361" s="1" t="e">
        <f>AC207-#REF!</f>
        <v>#REF!</v>
      </c>
      <c r="AD361" s="1" t="e">
        <f>AD207-#REF!</f>
        <v>#REF!</v>
      </c>
      <c r="AE361" s="1" t="e">
        <f>AE207-#REF!</f>
        <v>#REF!</v>
      </c>
      <c r="AF361" s="1" t="e">
        <f>AF207-#REF!</f>
        <v>#REF!</v>
      </c>
      <c r="AG361" s="1" t="e">
        <f>AG207-#REF!</f>
        <v>#REF!</v>
      </c>
      <c r="AH361" s="1" t="e">
        <f>AH207-#REF!</f>
        <v>#REF!</v>
      </c>
      <c r="AI361" s="1" t="e">
        <f>AI207-#REF!</f>
        <v>#REF!</v>
      </c>
      <c r="AJ361" s="1" t="e">
        <f>AJ207-#REF!</f>
        <v>#REF!</v>
      </c>
      <c r="AK361" s="1" t="e">
        <f>AK207-#REF!</f>
        <v>#REF!</v>
      </c>
      <c r="AL361" s="1" t="e">
        <f>AL207-#REF!</f>
        <v>#REF!</v>
      </c>
      <c r="AM361" s="1" t="e">
        <f>AM207-#REF!</f>
        <v>#REF!</v>
      </c>
      <c r="AN361" s="1" t="e">
        <f>AN207-#REF!</f>
        <v>#REF!</v>
      </c>
      <c r="AO361" s="1" t="e">
        <f>AO207-#REF!</f>
        <v>#REF!</v>
      </c>
      <c r="AP361" s="1" t="e">
        <f>AP207-#REF!</f>
        <v>#REF!</v>
      </c>
      <c r="AQ361" s="1" t="e">
        <f>AQ207-#REF!</f>
        <v>#REF!</v>
      </c>
      <c r="AR361" s="1" t="e">
        <f>AR207-#REF!</f>
        <v>#REF!</v>
      </c>
      <c r="AS361" s="1" t="e">
        <f>AS207-#REF!</f>
        <v>#REF!</v>
      </c>
      <c r="AT361" s="1" t="e">
        <f>AT207-#REF!</f>
        <v>#REF!</v>
      </c>
      <c r="AU361" s="1" t="e">
        <f>AU207-#REF!</f>
        <v>#REF!</v>
      </c>
      <c r="AV361" s="1" t="e">
        <f>AV207-#REF!</f>
        <v>#REF!</v>
      </c>
      <c r="AW361" s="1" t="e">
        <f>AW207-#REF!</f>
        <v>#REF!</v>
      </c>
      <c r="AX361" s="1" t="e">
        <f>AX207-#REF!</f>
        <v>#REF!</v>
      </c>
      <c r="AY361" s="1" t="e">
        <f>AY207-#REF!</f>
        <v>#REF!</v>
      </c>
      <c r="AZ361" s="1" t="e">
        <f>AZ207-#REF!</f>
        <v>#REF!</v>
      </c>
      <c r="BA361" s="1" t="e">
        <f>BA207-#REF!</f>
        <v>#REF!</v>
      </c>
      <c r="BB361" s="1" t="e">
        <f>BB207-#REF!</f>
        <v>#REF!</v>
      </c>
      <c r="BC361" s="1" t="e">
        <f>BC207-#REF!</f>
        <v>#REF!</v>
      </c>
      <c r="BD361" s="1" t="e">
        <f>BD207-#REF!</f>
        <v>#REF!</v>
      </c>
      <c r="BE361" s="1" t="e">
        <f>BE207-#REF!</f>
        <v>#REF!</v>
      </c>
      <c r="BF361" s="1" t="e">
        <f>BF207-#REF!</f>
        <v>#REF!</v>
      </c>
      <c r="BG361" s="1" t="e">
        <f>BG207-#REF!</f>
        <v>#REF!</v>
      </c>
      <c r="BH361" s="1" t="e">
        <f>BH207-#REF!</f>
        <v>#REF!</v>
      </c>
      <c r="BI361" s="1" t="e">
        <f>BI207-#REF!</f>
        <v>#REF!</v>
      </c>
      <c r="BJ361" s="1" t="e">
        <f>BJ207-#REF!</f>
        <v>#REF!</v>
      </c>
      <c r="BK361" s="1" t="e">
        <f>BK207-#REF!</f>
        <v>#REF!</v>
      </c>
      <c r="BL361" s="1" t="e">
        <f>BL207-#REF!</f>
        <v>#REF!</v>
      </c>
      <c r="BM361" s="1" t="e">
        <f>BM207-#REF!</f>
        <v>#REF!</v>
      </c>
      <c r="BN361" s="1" t="e">
        <f>BN207-#REF!</f>
        <v>#REF!</v>
      </c>
      <c r="BO361" s="1" t="e">
        <f>BO207-#REF!</f>
        <v>#REF!</v>
      </c>
      <c r="BP361" s="1" t="e">
        <f>BP207-#REF!</f>
        <v>#REF!</v>
      </c>
      <c r="BQ361" s="1" t="e">
        <f>BQ207-#REF!</f>
        <v>#REF!</v>
      </c>
      <c r="BR361" s="1" t="e">
        <f>BR207-#REF!</f>
        <v>#REF!</v>
      </c>
      <c r="BS361" s="1" t="e">
        <f>BS207-#REF!</f>
        <v>#REF!</v>
      </c>
      <c r="BT361" s="1" t="e">
        <f>BT207-#REF!</f>
        <v>#REF!</v>
      </c>
      <c r="BU361" s="1" t="e">
        <f>BU207-#REF!</f>
        <v>#REF!</v>
      </c>
      <c r="BV361" s="1" t="e">
        <f>BV207-#REF!</f>
        <v>#REF!</v>
      </c>
    </row>
    <row r="362" spans="12:74" hidden="1" x14ac:dyDescent="0.35">
      <c r="L362" s="1" t="e">
        <f>L208-#REF!</f>
        <v>#REF!</v>
      </c>
      <c r="M362" s="1" t="e">
        <f>M208-#REF!</f>
        <v>#REF!</v>
      </c>
      <c r="N362" s="1" t="e">
        <f>N208-#REF!</f>
        <v>#REF!</v>
      </c>
      <c r="O362" s="1" t="e">
        <f>O208-#REF!</f>
        <v>#REF!</v>
      </c>
      <c r="P362" s="1" t="e">
        <f>P208-#REF!</f>
        <v>#REF!</v>
      </c>
      <c r="Q362" s="1" t="e">
        <f>Q208-#REF!</f>
        <v>#REF!</v>
      </c>
      <c r="R362" s="1" t="e">
        <f>R208-#REF!</f>
        <v>#REF!</v>
      </c>
      <c r="S362" s="1" t="e">
        <f>S208-#REF!</f>
        <v>#REF!</v>
      </c>
      <c r="T362" s="1" t="e">
        <f>T208-#REF!</f>
        <v>#REF!</v>
      </c>
      <c r="U362" s="1" t="e">
        <f>U208-#REF!</f>
        <v>#REF!</v>
      </c>
      <c r="V362" s="1" t="e">
        <f>V208-#REF!</f>
        <v>#REF!</v>
      </c>
      <c r="W362" s="1" t="e">
        <f>W208-#REF!</f>
        <v>#REF!</v>
      </c>
      <c r="X362" s="1" t="e">
        <f>X208-#REF!</f>
        <v>#REF!</v>
      </c>
      <c r="Y362" s="1" t="e">
        <f>Y208-#REF!</f>
        <v>#REF!</v>
      </c>
      <c r="Z362" s="1" t="e">
        <f>Z208-#REF!</f>
        <v>#REF!</v>
      </c>
      <c r="AA362" s="1" t="e">
        <f>AA208-#REF!</f>
        <v>#REF!</v>
      </c>
      <c r="AB362" s="1" t="e">
        <f>AB208-#REF!</f>
        <v>#REF!</v>
      </c>
      <c r="AC362" s="1" t="e">
        <f>AC208-#REF!</f>
        <v>#REF!</v>
      </c>
      <c r="AD362" s="1" t="e">
        <f>AD208-#REF!</f>
        <v>#REF!</v>
      </c>
      <c r="AE362" s="1" t="e">
        <f>AE208-#REF!</f>
        <v>#REF!</v>
      </c>
      <c r="AF362" s="1" t="e">
        <f>AF208-#REF!</f>
        <v>#REF!</v>
      </c>
      <c r="AG362" s="1" t="e">
        <f>AG208-#REF!</f>
        <v>#REF!</v>
      </c>
      <c r="AH362" s="1" t="e">
        <f>AH208-#REF!</f>
        <v>#REF!</v>
      </c>
      <c r="AI362" s="1" t="e">
        <f>AI208-#REF!</f>
        <v>#REF!</v>
      </c>
      <c r="AJ362" s="1" t="e">
        <f>AJ208-#REF!</f>
        <v>#REF!</v>
      </c>
      <c r="AK362" s="1" t="e">
        <f>AK208-#REF!</f>
        <v>#REF!</v>
      </c>
      <c r="AL362" s="1" t="e">
        <f>AL208-#REF!</f>
        <v>#REF!</v>
      </c>
      <c r="AM362" s="1" t="e">
        <f>AM208-#REF!</f>
        <v>#REF!</v>
      </c>
      <c r="AN362" s="1" t="e">
        <f>AN208-#REF!</f>
        <v>#REF!</v>
      </c>
      <c r="AO362" s="1" t="e">
        <f>AO208-#REF!</f>
        <v>#REF!</v>
      </c>
      <c r="AP362" s="1" t="e">
        <f>AP208-#REF!</f>
        <v>#REF!</v>
      </c>
      <c r="AQ362" s="1" t="e">
        <f>AQ208-#REF!</f>
        <v>#REF!</v>
      </c>
      <c r="AR362" s="1" t="e">
        <f>AR208-#REF!</f>
        <v>#REF!</v>
      </c>
      <c r="AS362" s="1" t="e">
        <f>AS208-#REF!</f>
        <v>#REF!</v>
      </c>
      <c r="AT362" s="1" t="e">
        <f>AT208-#REF!</f>
        <v>#REF!</v>
      </c>
      <c r="AU362" s="1" t="e">
        <f>AU208-#REF!</f>
        <v>#REF!</v>
      </c>
      <c r="AV362" s="1" t="e">
        <f>AV208-#REF!</f>
        <v>#REF!</v>
      </c>
      <c r="AW362" s="1" t="e">
        <f>AW208-#REF!</f>
        <v>#REF!</v>
      </c>
      <c r="AX362" s="1" t="e">
        <f>AX208-#REF!</f>
        <v>#REF!</v>
      </c>
      <c r="AY362" s="1" t="e">
        <f>AY208-#REF!</f>
        <v>#REF!</v>
      </c>
      <c r="AZ362" s="1" t="e">
        <f>AZ208-#REF!</f>
        <v>#REF!</v>
      </c>
      <c r="BA362" s="1" t="e">
        <f>BA208-#REF!</f>
        <v>#REF!</v>
      </c>
      <c r="BB362" s="1" t="e">
        <f>BB208-#REF!</f>
        <v>#REF!</v>
      </c>
      <c r="BC362" s="1" t="e">
        <f>BC208-#REF!</f>
        <v>#REF!</v>
      </c>
      <c r="BD362" s="1" t="e">
        <f>BD208-#REF!</f>
        <v>#REF!</v>
      </c>
      <c r="BE362" s="1" t="e">
        <f>BE208-#REF!</f>
        <v>#REF!</v>
      </c>
      <c r="BF362" s="1" t="e">
        <f>BF208-#REF!</f>
        <v>#REF!</v>
      </c>
      <c r="BG362" s="1" t="e">
        <f>BG208-#REF!</f>
        <v>#REF!</v>
      </c>
      <c r="BH362" s="1" t="e">
        <f>BH208-#REF!</f>
        <v>#REF!</v>
      </c>
      <c r="BI362" s="1" t="e">
        <f>BI208-#REF!</f>
        <v>#REF!</v>
      </c>
      <c r="BJ362" s="1" t="e">
        <f>BJ208-#REF!</f>
        <v>#REF!</v>
      </c>
      <c r="BK362" s="1" t="e">
        <f>BK208-#REF!</f>
        <v>#REF!</v>
      </c>
      <c r="BL362" s="1" t="e">
        <f>BL208-#REF!</f>
        <v>#REF!</v>
      </c>
      <c r="BM362" s="1" t="e">
        <f>BM208-#REF!</f>
        <v>#REF!</v>
      </c>
      <c r="BN362" s="1" t="e">
        <f>BN208-#REF!</f>
        <v>#REF!</v>
      </c>
      <c r="BO362" s="1" t="e">
        <f>BO208-#REF!</f>
        <v>#REF!</v>
      </c>
      <c r="BP362" s="1" t="e">
        <f>BP208-#REF!</f>
        <v>#REF!</v>
      </c>
      <c r="BQ362" s="1" t="e">
        <f>BQ208-#REF!</f>
        <v>#REF!</v>
      </c>
      <c r="BR362" s="1" t="e">
        <f>BR208-#REF!</f>
        <v>#REF!</v>
      </c>
      <c r="BS362" s="1" t="e">
        <f>BS208-#REF!</f>
        <v>#REF!</v>
      </c>
      <c r="BT362" s="1" t="e">
        <f>BT208-#REF!</f>
        <v>#REF!</v>
      </c>
      <c r="BU362" s="1" t="e">
        <f>BU208-#REF!</f>
        <v>#REF!</v>
      </c>
      <c r="BV362" s="1" t="e">
        <f>BV208-#REF!</f>
        <v>#REF!</v>
      </c>
    </row>
    <row r="363" spans="12:74" hidden="1" x14ac:dyDescent="0.35">
      <c r="L363" s="1" t="e">
        <f>L209-#REF!</f>
        <v>#REF!</v>
      </c>
      <c r="M363" s="1" t="e">
        <f>M209-#REF!</f>
        <v>#REF!</v>
      </c>
      <c r="N363" s="1" t="e">
        <f>N209-#REF!</f>
        <v>#REF!</v>
      </c>
      <c r="O363" s="1" t="e">
        <f>O209-#REF!</f>
        <v>#REF!</v>
      </c>
      <c r="P363" s="1" t="e">
        <f>P209-#REF!</f>
        <v>#REF!</v>
      </c>
      <c r="Q363" s="1" t="e">
        <f>Q209-#REF!</f>
        <v>#REF!</v>
      </c>
      <c r="R363" s="1" t="e">
        <f>R209-#REF!</f>
        <v>#REF!</v>
      </c>
      <c r="S363" s="1" t="e">
        <f>S209-#REF!</f>
        <v>#REF!</v>
      </c>
      <c r="T363" s="1" t="e">
        <f>T209-#REF!</f>
        <v>#REF!</v>
      </c>
      <c r="U363" s="1" t="e">
        <f>U209-#REF!</f>
        <v>#REF!</v>
      </c>
      <c r="V363" s="1" t="e">
        <f>V209-#REF!</f>
        <v>#REF!</v>
      </c>
      <c r="W363" s="1" t="e">
        <f>W209-#REF!</f>
        <v>#REF!</v>
      </c>
      <c r="X363" s="1" t="e">
        <f>X209-#REF!</f>
        <v>#REF!</v>
      </c>
      <c r="Y363" s="1" t="e">
        <f>Y209-#REF!</f>
        <v>#REF!</v>
      </c>
      <c r="Z363" s="1" t="e">
        <f>Z209-#REF!</f>
        <v>#REF!</v>
      </c>
      <c r="AA363" s="1" t="e">
        <f>AA209-#REF!</f>
        <v>#REF!</v>
      </c>
      <c r="AB363" s="1" t="e">
        <f>AB209-#REF!</f>
        <v>#REF!</v>
      </c>
      <c r="AC363" s="1" t="e">
        <f>AC209-#REF!</f>
        <v>#REF!</v>
      </c>
      <c r="AD363" s="1" t="e">
        <f>AD209-#REF!</f>
        <v>#REF!</v>
      </c>
      <c r="AE363" s="1" t="e">
        <f>AE209-#REF!</f>
        <v>#REF!</v>
      </c>
      <c r="AF363" s="1" t="e">
        <f>AF209-#REF!</f>
        <v>#REF!</v>
      </c>
      <c r="AG363" s="1" t="e">
        <f>AG209-#REF!</f>
        <v>#REF!</v>
      </c>
      <c r="AH363" s="1" t="e">
        <f>AH209-#REF!</f>
        <v>#REF!</v>
      </c>
      <c r="AI363" s="1" t="e">
        <f>AI209-#REF!</f>
        <v>#REF!</v>
      </c>
      <c r="AJ363" s="1" t="e">
        <f>AJ209-#REF!</f>
        <v>#REF!</v>
      </c>
      <c r="AK363" s="1" t="e">
        <f>AK209-#REF!</f>
        <v>#REF!</v>
      </c>
      <c r="AL363" s="1" t="e">
        <f>AL209-#REF!</f>
        <v>#REF!</v>
      </c>
      <c r="AM363" s="1" t="e">
        <f>AM209-#REF!</f>
        <v>#REF!</v>
      </c>
      <c r="AN363" s="1" t="e">
        <f>AN209-#REF!</f>
        <v>#REF!</v>
      </c>
      <c r="AO363" s="1" t="e">
        <f>AO209-#REF!</f>
        <v>#REF!</v>
      </c>
      <c r="AP363" s="1" t="e">
        <f>AP209-#REF!</f>
        <v>#REF!</v>
      </c>
      <c r="AQ363" s="1" t="e">
        <f>AQ209-#REF!</f>
        <v>#REF!</v>
      </c>
      <c r="AR363" s="1" t="e">
        <f>AR209-#REF!</f>
        <v>#REF!</v>
      </c>
      <c r="AS363" s="1" t="e">
        <f>AS209-#REF!</f>
        <v>#REF!</v>
      </c>
      <c r="AT363" s="1" t="e">
        <f>AT209-#REF!</f>
        <v>#REF!</v>
      </c>
      <c r="AU363" s="1" t="e">
        <f>AU209-#REF!</f>
        <v>#REF!</v>
      </c>
      <c r="AV363" s="1" t="e">
        <f>AV209-#REF!</f>
        <v>#REF!</v>
      </c>
      <c r="AW363" s="1" t="e">
        <f>AW209-#REF!</f>
        <v>#REF!</v>
      </c>
      <c r="AX363" s="1" t="e">
        <f>AX209-#REF!</f>
        <v>#REF!</v>
      </c>
      <c r="AY363" s="1" t="e">
        <f>AY209-#REF!</f>
        <v>#REF!</v>
      </c>
      <c r="AZ363" s="1" t="e">
        <f>AZ209-#REF!</f>
        <v>#REF!</v>
      </c>
      <c r="BA363" s="1" t="e">
        <f>BA209-#REF!</f>
        <v>#REF!</v>
      </c>
      <c r="BB363" s="1" t="e">
        <f>BB209-#REF!</f>
        <v>#REF!</v>
      </c>
      <c r="BC363" s="1" t="e">
        <f>BC209-#REF!</f>
        <v>#REF!</v>
      </c>
      <c r="BD363" s="1" t="e">
        <f>BD209-#REF!</f>
        <v>#REF!</v>
      </c>
      <c r="BE363" s="1" t="e">
        <f>BE209-#REF!</f>
        <v>#REF!</v>
      </c>
      <c r="BF363" s="1" t="e">
        <f>BF209-#REF!</f>
        <v>#REF!</v>
      </c>
      <c r="BG363" s="1" t="e">
        <f>BG209-#REF!</f>
        <v>#REF!</v>
      </c>
      <c r="BH363" s="1" t="e">
        <f>BH209-#REF!</f>
        <v>#REF!</v>
      </c>
      <c r="BI363" s="1" t="e">
        <f>BI209-#REF!</f>
        <v>#REF!</v>
      </c>
      <c r="BJ363" s="1" t="e">
        <f>BJ209-#REF!</f>
        <v>#REF!</v>
      </c>
      <c r="BK363" s="1" t="e">
        <f>BK209-#REF!</f>
        <v>#REF!</v>
      </c>
      <c r="BL363" s="1" t="e">
        <f>BL209-#REF!</f>
        <v>#REF!</v>
      </c>
      <c r="BM363" s="1" t="e">
        <f>BM209-#REF!</f>
        <v>#REF!</v>
      </c>
      <c r="BN363" s="1" t="e">
        <f>BN209-#REF!</f>
        <v>#REF!</v>
      </c>
      <c r="BO363" s="1" t="e">
        <f>BO209-#REF!</f>
        <v>#REF!</v>
      </c>
      <c r="BP363" s="1" t="e">
        <f>BP209-#REF!</f>
        <v>#REF!</v>
      </c>
      <c r="BQ363" s="1" t="e">
        <f>BQ209-#REF!</f>
        <v>#REF!</v>
      </c>
      <c r="BR363" s="1" t="e">
        <f>BR209-#REF!</f>
        <v>#REF!</v>
      </c>
      <c r="BS363" s="1" t="e">
        <f>BS209-#REF!</f>
        <v>#REF!</v>
      </c>
      <c r="BT363" s="1" t="e">
        <f>BT209-#REF!</f>
        <v>#REF!</v>
      </c>
      <c r="BU363" s="1" t="e">
        <f>BU209-#REF!</f>
        <v>#REF!</v>
      </c>
      <c r="BV363" s="1" t="e">
        <f>BV209-#REF!</f>
        <v>#REF!</v>
      </c>
    </row>
    <row r="364" spans="12:74" hidden="1" x14ac:dyDescent="0.35">
      <c r="L364" s="1" t="e">
        <f>L210-#REF!</f>
        <v>#REF!</v>
      </c>
      <c r="M364" s="1" t="e">
        <f>M210-#REF!</f>
        <v>#REF!</v>
      </c>
      <c r="N364" s="1" t="e">
        <f>N210-#REF!</f>
        <v>#REF!</v>
      </c>
      <c r="O364" s="1" t="e">
        <f>O210-#REF!</f>
        <v>#REF!</v>
      </c>
      <c r="P364" s="1" t="e">
        <f>P210-#REF!</f>
        <v>#REF!</v>
      </c>
      <c r="Q364" s="1" t="e">
        <f>Q210-#REF!</f>
        <v>#REF!</v>
      </c>
      <c r="R364" s="1" t="e">
        <f>R210-#REF!</f>
        <v>#REF!</v>
      </c>
      <c r="S364" s="1" t="e">
        <f>S210-#REF!</f>
        <v>#REF!</v>
      </c>
      <c r="T364" s="1" t="e">
        <f>T210-#REF!</f>
        <v>#REF!</v>
      </c>
      <c r="U364" s="1" t="e">
        <f>U210-#REF!</f>
        <v>#REF!</v>
      </c>
      <c r="V364" s="1" t="e">
        <f>V210-#REF!</f>
        <v>#REF!</v>
      </c>
      <c r="W364" s="1" t="e">
        <f>W210-#REF!</f>
        <v>#REF!</v>
      </c>
      <c r="X364" s="1" t="e">
        <f>X210-#REF!</f>
        <v>#REF!</v>
      </c>
      <c r="Y364" s="1" t="e">
        <f>Y210-#REF!</f>
        <v>#REF!</v>
      </c>
      <c r="Z364" s="1" t="e">
        <f>Z210-#REF!</f>
        <v>#REF!</v>
      </c>
      <c r="AA364" s="1" t="e">
        <f>AA210-#REF!</f>
        <v>#REF!</v>
      </c>
      <c r="AB364" s="1" t="e">
        <f>AB210-#REF!</f>
        <v>#REF!</v>
      </c>
      <c r="AC364" s="1" t="e">
        <f>AC210-#REF!</f>
        <v>#REF!</v>
      </c>
      <c r="AD364" s="1" t="e">
        <f>AD210-#REF!</f>
        <v>#REF!</v>
      </c>
      <c r="AE364" s="1" t="e">
        <f>AE210-#REF!</f>
        <v>#REF!</v>
      </c>
      <c r="AF364" s="1" t="e">
        <f>AF210-#REF!</f>
        <v>#REF!</v>
      </c>
      <c r="AG364" s="1" t="e">
        <f>AG210-#REF!</f>
        <v>#REF!</v>
      </c>
      <c r="AH364" s="1" t="e">
        <f>AH210-#REF!</f>
        <v>#REF!</v>
      </c>
      <c r="AI364" s="1" t="e">
        <f>AI210-#REF!</f>
        <v>#REF!</v>
      </c>
      <c r="AJ364" s="1" t="e">
        <f>AJ210-#REF!</f>
        <v>#REF!</v>
      </c>
      <c r="AK364" s="1" t="e">
        <f>AK210-#REF!</f>
        <v>#REF!</v>
      </c>
      <c r="AL364" s="1" t="e">
        <f>AL210-#REF!</f>
        <v>#REF!</v>
      </c>
      <c r="AM364" s="1" t="e">
        <f>AM210-#REF!</f>
        <v>#REF!</v>
      </c>
      <c r="AN364" s="1" t="e">
        <f>AN210-#REF!</f>
        <v>#REF!</v>
      </c>
      <c r="AO364" s="1" t="e">
        <f>AO210-#REF!</f>
        <v>#REF!</v>
      </c>
      <c r="AP364" s="1" t="e">
        <f>AP210-#REF!</f>
        <v>#REF!</v>
      </c>
      <c r="AQ364" s="1" t="e">
        <f>AQ210-#REF!</f>
        <v>#REF!</v>
      </c>
      <c r="AR364" s="1" t="e">
        <f>AR210-#REF!</f>
        <v>#REF!</v>
      </c>
      <c r="AS364" s="1" t="e">
        <f>AS210-#REF!</f>
        <v>#REF!</v>
      </c>
      <c r="AT364" s="1" t="e">
        <f>AT210-#REF!</f>
        <v>#REF!</v>
      </c>
      <c r="AU364" s="1" t="e">
        <f>AU210-#REF!</f>
        <v>#REF!</v>
      </c>
      <c r="AV364" s="1" t="e">
        <f>AV210-#REF!</f>
        <v>#REF!</v>
      </c>
      <c r="AW364" s="1" t="e">
        <f>AW210-#REF!</f>
        <v>#REF!</v>
      </c>
      <c r="AX364" s="1" t="e">
        <f>AX210-#REF!</f>
        <v>#REF!</v>
      </c>
      <c r="AY364" s="1" t="e">
        <f>AY210-#REF!</f>
        <v>#REF!</v>
      </c>
      <c r="AZ364" s="1" t="e">
        <f>AZ210-#REF!</f>
        <v>#REF!</v>
      </c>
      <c r="BA364" s="1" t="e">
        <f>BA210-#REF!</f>
        <v>#REF!</v>
      </c>
      <c r="BB364" s="1" t="e">
        <f>BB210-#REF!</f>
        <v>#REF!</v>
      </c>
      <c r="BC364" s="1" t="e">
        <f>BC210-#REF!</f>
        <v>#REF!</v>
      </c>
      <c r="BD364" s="1" t="e">
        <f>BD210-#REF!</f>
        <v>#REF!</v>
      </c>
      <c r="BE364" s="1" t="e">
        <f>BE210-#REF!</f>
        <v>#REF!</v>
      </c>
      <c r="BF364" s="1" t="e">
        <f>BF210-#REF!</f>
        <v>#REF!</v>
      </c>
      <c r="BG364" s="1" t="e">
        <f>BG210-#REF!</f>
        <v>#REF!</v>
      </c>
      <c r="BH364" s="1" t="e">
        <f>BH210-#REF!</f>
        <v>#REF!</v>
      </c>
      <c r="BI364" s="1" t="e">
        <f>BI210-#REF!</f>
        <v>#REF!</v>
      </c>
      <c r="BJ364" s="1" t="e">
        <f>BJ210-#REF!</f>
        <v>#REF!</v>
      </c>
      <c r="BK364" s="1" t="e">
        <f>BK210-#REF!</f>
        <v>#REF!</v>
      </c>
      <c r="BL364" s="1" t="e">
        <f>BL210-#REF!</f>
        <v>#REF!</v>
      </c>
      <c r="BM364" s="1" t="e">
        <f>BM210-#REF!</f>
        <v>#REF!</v>
      </c>
      <c r="BN364" s="1" t="e">
        <f>BN210-#REF!</f>
        <v>#REF!</v>
      </c>
      <c r="BO364" s="1" t="e">
        <f>BO210-#REF!</f>
        <v>#REF!</v>
      </c>
      <c r="BP364" s="1" t="e">
        <f>BP210-#REF!</f>
        <v>#REF!</v>
      </c>
      <c r="BQ364" s="1" t="e">
        <f>BQ210-#REF!</f>
        <v>#REF!</v>
      </c>
      <c r="BR364" s="1" t="e">
        <f>BR210-#REF!</f>
        <v>#REF!</v>
      </c>
      <c r="BS364" s="1" t="e">
        <f>BS210-#REF!</f>
        <v>#REF!</v>
      </c>
      <c r="BT364" s="1" t="e">
        <f>BT210-#REF!</f>
        <v>#REF!</v>
      </c>
      <c r="BU364" s="1" t="e">
        <f>BU210-#REF!</f>
        <v>#REF!</v>
      </c>
      <c r="BV364" s="1" t="e">
        <f>BV210-#REF!</f>
        <v>#REF!</v>
      </c>
    </row>
    <row r="365" spans="12:74" hidden="1" x14ac:dyDescent="0.35">
      <c r="L365" s="1" t="e">
        <f>L211-#REF!</f>
        <v>#REF!</v>
      </c>
      <c r="M365" s="1" t="e">
        <f>M211-#REF!</f>
        <v>#REF!</v>
      </c>
      <c r="N365" s="1" t="e">
        <f>N211-#REF!</f>
        <v>#REF!</v>
      </c>
      <c r="O365" s="1" t="e">
        <f>O211-#REF!</f>
        <v>#REF!</v>
      </c>
      <c r="P365" s="1" t="e">
        <f>P211-#REF!</f>
        <v>#REF!</v>
      </c>
      <c r="Q365" s="1" t="e">
        <f>Q211-#REF!</f>
        <v>#REF!</v>
      </c>
      <c r="R365" s="1" t="e">
        <f>R211-#REF!</f>
        <v>#REF!</v>
      </c>
      <c r="S365" s="1" t="e">
        <f>S211-#REF!</f>
        <v>#REF!</v>
      </c>
      <c r="T365" s="1" t="e">
        <f>T211-#REF!</f>
        <v>#REF!</v>
      </c>
      <c r="U365" s="1" t="e">
        <f>U211-#REF!</f>
        <v>#REF!</v>
      </c>
      <c r="V365" s="1" t="e">
        <f>V211-#REF!</f>
        <v>#REF!</v>
      </c>
      <c r="W365" s="1" t="e">
        <f>W211-#REF!</f>
        <v>#REF!</v>
      </c>
      <c r="X365" s="1" t="e">
        <f>X211-#REF!</f>
        <v>#REF!</v>
      </c>
      <c r="Y365" s="1" t="e">
        <f>Y211-#REF!</f>
        <v>#REF!</v>
      </c>
      <c r="Z365" s="1" t="e">
        <f>Z211-#REF!</f>
        <v>#REF!</v>
      </c>
      <c r="AA365" s="1" t="e">
        <f>AA211-#REF!</f>
        <v>#REF!</v>
      </c>
      <c r="AB365" s="1" t="e">
        <f>AB211-#REF!</f>
        <v>#REF!</v>
      </c>
      <c r="AC365" s="1" t="e">
        <f>AC211-#REF!</f>
        <v>#REF!</v>
      </c>
      <c r="AD365" s="1" t="e">
        <f>AD211-#REF!</f>
        <v>#REF!</v>
      </c>
      <c r="AE365" s="1" t="e">
        <f>AE211-#REF!</f>
        <v>#REF!</v>
      </c>
      <c r="AF365" s="1" t="e">
        <f>AF211-#REF!</f>
        <v>#REF!</v>
      </c>
      <c r="AG365" s="1" t="e">
        <f>AG211-#REF!</f>
        <v>#REF!</v>
      </c>
      <c r="AH365" s="1" t="e">
        <f>AH211-#REF!</f>
        <v>#REF!</v>
      </c>
      <c r="AI365" s="1" t="e">
        <f>AI211-#REF!</f>
        <v>#REF!</v>
      </c>
      <c r="AJ365" s="1" t="e">
        <f>AJ211-#REF!</f>
        <v>#REF!</v>
      </c>
      <c r="AK365" s="1" t="e">
        <f>AK211-#REF!</f>
        <v>#REF!</v>
      </c>
      <c r="AL365" s="1" t="e">
        <f>AL211-#REF!</f>
        <v>#REF!</v>
      </c>
      <c r="AM365" s="1" t="e">
        <f>AM211-#REF!</f>
        <v>#REF!</v>
      </c>
      <c r="AN365" s="1" t="e">
        <f>AN211-#REF!</f>
        <v>#REF!</v>
      </c>
      <c r="AO365" s="1" t="e">
        <f>AO211-#REF!</f>
        <v>#REF!</v>
      </c>
      <c r="AP365" s="1" t="e">
        <f>AP211-#REF!</f>
        <v>#REF!</v>
      </c>
      <c r="AQ365" s="1" t="e">
        <f>AQ211-#REF!</f>
        <v>#REF!</v>
      </c>
      <c r="AR365" s="1" t="e">
        <f>AR211-#REF!</f>
        <v>#REF!</v>
      </c>
      <c r="AS365" s="1" t="e">
        <f>AS211-#REF!</f>
        <v>#REF!</v>
      </c>
      <c r="AT365" s="1" t="e">
        <f>AT211-#REF!</f>
        <v>#REF!</v>
      </c>
      <c r="AU365" s="1" t="e">
        <f>AU211-#REF!</f>
        <v>#REF!</v>
      </c>
      <c r="AV365" s="1" t="e">
        <f>AV211-#REF!</f>
        <v>#REF!</v>
      </c>
      <c r="AW365" s="1" t="e">
        <f>AW211-#REF!</f>
        <v>#REF!</v>
      </c>
      <c r="AX365" s="1" t="e">
        <f>AX211-#REF!</f>
        <v>#REF!</v>
      </c>
      <c r="AY365" s="1" t="e">
        <f>AY211-#REF!</f>
        <v>#REF!</v>
      </c>
      <c r="AZ365" s="1" t="e">
        <f>AZ211-#REF!</f>
        <v>#REF!</v>
      </c>
      <c r="BA365" s="1" t="e">
        <f>BA211-#REF!</f>
        <v>#REF!</v>
      </c>
      <c r="BB365" s="1" t="e">
        <f>BB211-#REF!</f>
        <v>#REF!</v>
      </c>
      <c r="BC365" s="1" t="e">
        <f>BC211-#REF!</f>
        <v>#REF!</v>
      </c>
      <c r="BD365" s="1" t="e">
        <f>BD211-#REF!</f>
        <v>#REF!</v>
      </c>
      <c r="BE365" s="1" t="e">
        <f>BE211-#REF!</f>
        <v>#REF!</v>
      </c>
      <c r="BF365" s="1" t="e">
        <f>BF211-#REF!</f>
        <v>#REF!</v>
      </c>
      <c r="BG365" s="1" t="e">
        <f>BG211-#REF!</f>
        <v>#REF!</v>
      </c>
      <c r="BH365" s="1" t="e">
        <f>BH211-#REF!</f>
        <v>#REF!</v>
      </c>
      <c r="BI365" s="1" t="e">
        <f>BI211-#REF!</f>
        <v>#REF!</v>
      </c>
      <c r="BJ365" s="1" t="e">
        <f>BJ211-#REF!</f>
        <v>#REF!</v>
      </c>
      <c r="BK365" s="1" t="e">
        <f>BK211-#REF!</f>
        <v>#REF!</v>
      </c>
      <c r="BL365" s="1" t="e">
        <f>BL211-#REF!</f>
        <v>#REF!</v>
      </c>
      <c r="BM365" s="1" t="e">
        <f>BM211-#REF!</f>
        <v>#REF!</v>
      </c>
      <c r="BN365" s="1" t="e">
        <f>BN211-#REF!</f>
        <v>#REF!</v>
      </c>
      <c r="BO365" s="1" t="e">
        <f>BO211-#REF!</f>
        <v>#REF!</v>
      </c>
      <c r="BP365" s="1" t="e">
        <f>BP211-#REF!</f>
        <v>#REF!</v>
      </c>
      <c r="BQ365" s="1" t="e">
        <f>BQ211-#REF!</f>
        <v>#REF!</v>
      </c>
      <c r="BR365" s="1" t="e">
        <f>BR211-#REF!</f>
        <v>#REF!</v>
      </c>
      <c r="BS365" s="1" t="e">
        <f>BS211-#REF!</f>
        <v>#REF!</v>
      </c>
      <c r="BT365" s="1" t="e">
        <f>BT211-#REF!</f>
        <v>#REF!</v>
      </c>
      <c r="BU365" s="1" t="e">
        <f>BU211-#REF!</f>
        <v>#REF!</v>
      </c>
      <c r="BV365" s="1" t="e">
        <f>BV211-#REF!</f>
        <v>#REF!</v>
      </c>
    </row>
    <row r="366" spans="12:74" hidden="1" x14ac:dyDescent="0.35">
      <c r="L366" s="1" t="e">
        <f>L212-#REF!</f>
        <v>#REF!</v>
      </c>
      <c r="M366" s="1" t="e">
        <f>M212-#REF!</f>
        <v>#REF!</v>
      </c>
      <c r="N366" s="1" t="e">
        <f>N212-#REF!</f>
        <v>#REF!</v>
      </c>
      <c r="O366" s="1" t="e">
        <f>O212-#REF!</f>
        <v>#REF!</v>
      </c>
      <c r="P366" s="1" t="e">
        <f>P212-#REF!</f>
        <v>#REF!</v>
      </c>
      <c r="Q366" s="1" t="e">
        <f>Q212-#REF!</f>
        <v>#REF!</v>
      </c>
      <c r="R366" s="1" t="e">
        <f>R212-#REF!</f>
        <v>#REF!</v>
      </c>
      <c r="S366" s="1" t="e">
        <f>S212-#REF!</f>
        <v>#REF!</v>
      </c>
      <c r="T366" s="1" t="e">
        <f>T212-#REF!</f>
        <v>#REF!</v>
      </c>
      <c r="U366" s="1" t="e">
        <f>U212-#REF!</f>
        <v>#REF!</v>
      </c>
      <c r="V366" s="1" t="e">
        <f>V212-#REF!</f>
        <v>#REF!</v>
      </c>
      <c r="W366" s="1" t="e">
        <f>W212-#REF!</f>
        <v>#REF!</v>
      </c>
      <c r="X366" s="1" t="e">
        <f>X212-#REF!</f>
        <v>#REF!</v>
      </c>
      <c r="Y366" s="1" t="e">
        <f>Y212-#REF!</f>
        <v>#REF!</v>
      </c>
      <c r="Z366" s="1" t="e">
        <f>Z212-#REF!</f>
        <v>#REF!</v>
      </c>
      <c r="AA366" s="1" t="e">
        <f>AA212-#REF!</f>
        <v>#REF!</v>
      </c>
      <c r="AB366" s="1" t="e">
        <f>AB212-#REF!</f>
        <v>#REF!</v>
      </c>
      <c r="AC366" s="1" t="e">
        <f>AC212-#REF!</f>
        <v>#REF!</v>
      </c>
      <c r="AD366" s="1" t="e">
        <f>AD212-#REF!</f>
        <v>#REF!</v>
      </c>
      <c r="AE366" s="1" t="e">
        <f>AE212-#REF!</f>
        <v>#REF!</v>
      </c>
      <c r="AF366" s="1" t="e">
        <f>AF212-#REF!</f>
        <v>#REF!</v>
      </c>
      <c r="AG366" s="1" t="e">
        <f>AG212-#REF!</f>
        <v>#REF!</v>
      </c>
      <c r="AH366" s="1" t="e">
        <f>AH212-#REF!</f>
        <v>#REF!</v>
      </c>
      <c r="AI366" s="1" t="e">
        <f>AI212-#REF!</f>
        <v>#REF!</v>
      </c>
      <c r="AJ366" s="1" t="e">
        <f>AJ212-#REF!</f>
        <v>#REF!</v>
      </c>
      <c r="AK366" s="1" t="e">
        <f>AK212-#REF!</f>
        <v>#REF!</v>
      </c>
      <c r="AL366" s="1" t="e">
        <f>AL212-#REF!</f>
        <v>#REF!</v>
      </c>
      <c r="AM366" s="1" t="e">
        <f>AM212-#REF!</f>
        <v>#REF!</v>
      </c>
      <c r="AN366" s="1" t="e">
        <f>AN212-#REF!</f>
        <v>#REF!</v>
      </c>
      <c r="AO366" s="1" t="e">
        <f>AO212-#REF!</f>
        <v>#REF!</v>
      </c>
      <c r="AP366" s="1" t="e">
        <f>AP212-#REF!</f>
        <v>#REF!</v>
      </c>
      <c r="AQ366" s="1" t="e">
        <f>AQ212-#REF!</f>
        <v>#REF!</v>
      </c>
      <c r="AR366" s="1" t="e">
        <f>AR212-#REF!</f>
        <v>#REF!</v>
      </c>
      <c r="AS366" s="1" t="e">
        <f>AS212-#REF!</f>
        <v>#REF!</v>
      </c>
      <c r="AT366" s="1" t="e">
        <f>AT212-#REF!</f>
        <v>#REF!</v>
      </c>
      <c r="AU366" s="1" t="e">
        <f>AU212-#REF!</f>
        <v>#REF!</v>
      </c>
      <c r="AV366" s="1" t="e">
        <f>AV212-#REF!</f>
        <v>#REF!</v>
      </c>
      <c r="AW366" s="1" t="e">
        <f>AW212-#REF!</f>
        <v>#REF!</v>
      </c>
      <c r="AX366" s="1" t="e">
        <f>AX212-#REF!</f>
        <v>#REF!</v>
      </c>
      <c r="AY366" s="1" t="e">
        <f>AY212-#REF!</f>
        <v>#REF!</v>
      </c>
      <c r="AZ366" s="1" t="e">
        <f>AZ212-#REF!</f>
        <v>#REF!</v>
      </c>
      <c r="BA366" s="1" t="e">
        <f>BA212-#REF!</f>
        <v>#REF!</v>
      </c>
      <c r="BB366" s="1" t="e">
        <f>BB212-#REF!</f>
        <v>#REF!</v>
      </c>
      <c r="BC366" s="1" t="e">
        <f>BC212-#REF!</f>
        <v>#REF!</v>
      </c>
      <c r="BD366" s="1" t="e">
        <f>BD212-#REF!</f>
        <v>#REF!</v>
      </c>
      <c r="BE366" s="1" t="e">
        <f>BE212-#REF!</f>
        <v>#REF!</v>
      </c>
      <c r="BF366" s="1" t="e">
        <f>BF212-#REF!</f>
        <v>#REF!</v>
      </c>
      <c r="BG366" s="1" t="e">
        <f>BG212-#REF!</f>
        <v>#REF!</v>
      </c>
      <c r="BH366" s="1" t="e">
        <f>BH212-#REF!</f>
        <v>#REF!</v>
      </c>
      <c r="BI366" s="1" t="e">
        <f>BI212-#REF!</f>
        <v>#REF!</v>
      </c>
      <c r="BJ366" s="1" t="e">
        <f>BJ212-#REF!</f>
        <v>#REF!</v>
      </c>
      <c r="BK366" s="1" t="e">
        <f>BK212-#REF!</f>
        <v>#REF!</v>
      </c>
      <c r="BL366" s="1" t="e">
        <f>BL212-#REF!</f>
        <v>#REF!</v>
      </c>
      <c r="BM366" s="1" t="e">
        <f>BM212-#REF!</f>
        <v>#REF!</v>
      </c>
      <c r="BN366" s="1" t="e">
        <f>BN212-#REF!</f>
        <v>#REF!</v>
      </c>
      <c r="BO366" s="1" t="e">
        <f>BO212-#REF!</f>
        <v>#REF!</v>
      </c>
      <c r="BP366" s="1" t="e">
        <f>BP212-#REF!</f>
        <v>#REF!</v>
      </c>
      <c r="BQ366" s="1" t="e">
        <f>BQ212-#REF!</f>
        <v>#REF!</v>
      </c>
      <c r="BR366" s="1" t="e">
        <f>BR212-#REF!</f>
        <v>#REF!</v>
      </c>
      <c r="BS366" s="1" t="e">
        <f>BS212-#REF!</f>
        <v>#REF!</v>
      </c>
      <c r="BT366" s="1" t="e">
        <f>BT212-#REF!</f>
        <v>#REF!</v>
      </c>
      <c r="BU366" s="1" t="e">
        <f>BU212-#REF!</f>
        <v>#REF!</v>
      </c>
      <c r="BV366" s="1" t="e">
        <f>BV212-#REF!</f>
        <v>#REF!</v>
      </c>
    </row>
    <row r="367" spans="12:74" hidden="1" x14ac:dyDescent="0.35">
      <c r="L367" s="1" t="e">
        <f>L216-#REF!</f>
        <v>#REF!</v>
      </c>
      <c r="M367" s="1" t="e">
        <f>M216-#REF!</f>
        <v>#REF!</v>
      </c>
      <c r="N367" s="1" t="e">
        <f>N216-#REF!</f>
        <v>#REF!</v>
      </c>
      <c r="O367" s="1" t="e">
        <f>O216-#REF!</f>
        <v>#REF!</v>
      </c>
      <c r="P367" s="1" t="e">
        <f>P216-#REF!</f>
        <v>#REF!</v>
      </c>
      <c r="Q367" s="1" t="e">
        <f>Q216-#REF!</f>
        <v>#REF!</v>
      </c>
      <c r="R367" s="1" t="e">
        <f>R216-#REF!</f>
        <v>#REF!</v>
      </c>
      <c r="S367" s="1" t="e">
        <f>S216-#REF!</f>
        <v>#REF!</v>
      </c>
      <c r="T367" s="1" t="e">
        <f>T216-#REF!</f>
        <v>#REF!</v>
      </c>
      <c r="U367" s="1" t="e">
        <f>U216-#REF!</f>
        <v>#REF!</v>
      </c>
      <c r="V367" s="1" t="e">
        <f>V216-#REF!</f>
        <v>#REF!</v>
      </c>
      <c r="W367" s="1" t="e">
        <f>W216-#REF!</f>
        <v>#REF!</v>
      </c>
      <c r="X367" s="1" t="e">
        <f>X216-#REF!</f>
        <v>#REF!</v>
      </c>
      <c r="Y367" s="1" t="e">
        <f>Y216-#REF!</f>
        <v>#REF!</v>
      </c>
      <c r="Z367" s="1" t="e">
        <f>Z216-#REF!</f>
        <v>#REF!</v>
      </c>
      <c r="AA367" s="1" t="e">
        <f>AA216-#REF!</f>
        <v>#REF!</v>
      </c>
      <c r="AB367" s="1" t="e">
        <f>AB216-#REF!</f>
        <v>#REF!</v>
      </c>
      <c r="AC367" s="1" t="e">
        <f>AC216-#REF!</f>
        <v>#REF!</v>
      </c>
      <c r="AD367" s="1" t="e">
        <f>AD216-#REF!</f>
        <v>#REF!</v>
      </c>
      <c r="AE367" s="1" t="e">
        <f>AE216-#REF!</f>
        <v>#REF!</v>
      </c>
      <c r="AF367" s="1" t="e">
        <f>AF216-#REF!</f>
        <v>#REF!</v>
      </c>
      <c r="AG367" s="1" t="e">
        <f>AG216-#REF!</f>
        <v>#REF!</v>
      </c>
      <c r="AH367" s="1" t="e">
        <f>AH216-#REF!</f>
        <v>#REF!</v>
      </c>
      <c r="AI367" s="1" t="e">
        <f>AI216-#REF!</f>
        <v>#REF!</v>
      </c>
      <c r="AJ367" s="1" t="e">
        <f>AJ216-#REF!</f>
        <v>#REF!</v>
      </c>
      <c r="AK367" s="1" t="e">
        <f>AK216-#REF!</f>
        <v>#REF!</v>
      </c>
      <c r="AL367" s="1" t="e">
        <f>AL216-#REF!</f>
        <v>#REF!</v>
      </c>
      <c r="AM367" s="1" t="e">
        <f>AM216-#REF!</f>
        <v>#REF!</v>
      </c>
      <c r="AN367" s="1" t="e">
        <f>AN216-#REF!</f>
        <v>#REF!</v>
      </c>
      <c r="AO367" s="1" t="e">
        <f>AO216-#REF!</f>
        <v>#REF!</v>
      </c>
      <c r="AP367" s="1" t="e">
        <f>AP216-#REF!</f>
        <v>#REF!</v>
      </c>
      <c r="AQ367" s="1" t="e">
        <f>AQ216-#REF!</f>
        <v>#REF!</v>
      </c>
      <c r="AR367" s="1" t="e">
        <f>AR216-#REF!</f>
        <v>#REF!</v>
      </c>
      <c r="AS367" s="1" t="e">
        <f>AS216-#REF!</f>
        <v>#REF!</v>
      </c>
      <c r="AT367" s="1" t="e">
        <f>AT216-#REF!</f>
        <v>#REF!</v>
      </c>
      <c r="AU367" s="1" t="e">
        <f>AU216-#REF!</f>
        <v>#REF!</v>
      </c>
      <c r="AV367" s="1" t="e">
        <f>AV216-#REF!</f>
        <v>#REF!</v>
      </c>
      <c r="AW367" s="1" t="e">
        <f>AW216-#REF!</f>
        <v>#REF!</v>
      </c>
      <c r="AX367" s="1" t="e">
        <f>AX216-#REF!</f>
        <v>#REF!</v>
      </c>
      <c r="AY367" s="1" t="e">
        <f>AY216-#REF!</f>
        <v>#REF!</v>
      </c>
      <c r="AZ367" s="1" t="e">
        <f>AZ216-#REF!</f>
        <v>#REF!</v>
      </c>
      <c r="BA367" s="1" t="e">
        <f>BA216-#REF!</f>
        <v>#REF!</v>
      </c>
      <c r="BB367" s="1" t="e">
        <f>BB216-#REF!</f>
        <v>#REF!</v>
      </c>
      <c r="BC367" s="1" t="e">
        <f>BC216-#REF!</f>
        <v>#REF!</v>
      </c>
      <c r="BD367" s="1" t="e">
        <f>BD216-#REF!</f>
        <v>#REF!</v>
      </c>
      <c r="BE367" s="1" t="e">
        <f>BE216-#REF!</f>
        <v>#REF!</v>
      </c>
      <c r="BF367" s="1" t="e">
        <f>BF216-#REF!</f>
        <v>#REF!</v>
      </c>
      <c r="BG367" s="1" t="e">
        <f>BG216-#REF!</f>
        <v>#REF!</v>
      </c>
      <c r="BH367" s="1" t="e">
        <f>BH216-#REF!</f>
        <v>#REF!</v>
      </c>
      <c r="BI367" s="1" t="e">
        <f>BI216-#REF!</f>
        <v>#REF!</v>
      </c>
      <c r="BJ367" s="1" t="e">
        <f>BJ216-#REF!</f>
        <v>#REF!</v>
      </c>
      <c r="BK367" s="1" t="e">
        <f>BK216-#REF!</f>
        <v>#REF!</v>
      </c>
      <c r="BL367" s="1" t="e">
        <f>BL216-#REF!</f>
        <v>#REF!</v>
      </c>
      <c r="BM367" s="1" t="e">
        <f>BM216-#REF!</f>
        <v>#REF!</v>
      </c>
      <c r="BN367" s="1" t="e">
        <f>BN216-#REF!</f>
        <v>#REF!</v>
      </c>
      <c r="BO367" s="1" t="e">
        <f>BO216-#REF!</f>
        <v>#REF!</v>
      </c>
      <c r="BP367" s="1" t="e">
        <f>BP216-#REF!</f>
        <v>#REF!</v>
      </c>
      <c r="BQ367" s="1" t="e">
        <f>BQ216-#REF!</f>
        <v>#REF!</v>
      </c>
      <c r="BR367" s="1" t="e">
        <f>BR216-#REF!</f>
        <v>#REF!</v>
      </c>
      <c r="BS367" s="1" t="e">
        <f>BS216-#REF!</f>
        <v>#REF!</v>
      </c>
      <c r="BT367" s="1" t="e">
        <f>BT216-#REF!</f>
        <v>#REF!</v>
      </c>
      <c r="BU367" s="1" t="e">
        <f>BU216-#REF!</f>
        <v>#REF!</v>
      </c>
      <c r="BV367" s="1" t="e">
        <f>BV216-#REF!</f>
        <v>#REF!</v>
      </c>
    </row>
    <row r="368" spans="12:74" hidden="1" x14ac:dyDescent="0.35">
      <c r="L368" s="1" t="e">
        <f>L217-#REF!</f>
        <v>#REF!</v>
      </c>
      <c r="M368" s="1" t="e">
        <f>M217-#REF!</f>
        <v>#REF!</v>
      </c>
      <c r="N368" s="1" t="e">
        <f>N217-#REF!</f>
        <v>#REF!</v>
      </c>
      <c r="O368" s="1" t="e">
        <f>O217-#REF!</f>
        <v>#REF!</v>
      </c>
      <c r="P368" s="1" t="e">
        <f>P217-#REF!</f>
        <v>#REF!</v>
      </c>
      <c r="Q368" s="1" t="e">
        <f>Q217-#REF!</f>
        <v>#REF!</v>
      </c>
      <c r="R368" s="1" t="e">
        <f>R217-#REF!</f>
        <v>#REF!</v>
      </c>
      <c r="S368" s="1" t="e">
        <f>S217-#REF!</f>
        <v>#REF!</v>
      </c>
      <c r="T368" s="1" t="e">
        <f>T217-#REF!</f>
        <v>#REF!</v>
      </c>
      <c r="U368" s="1" t="e">
        <f>U217-#REF!</f>
        <v>#REF!</v>
      </c>
      <c r="V368" s="1" t="e">
        <f>V217-#REF!</f>
        <v>#REF!</v>
      </c>
      <c r="W368" s="1" t="e">
        <f>W217-#REF!</f>
        <v>#REF!</v>
      </c>
      <c r="X368" s="1" t="e">
        <f>X217-#REF!</f>
        <v>#REF!</v>
      </c>
      <c r="Y368" s="1" t="e">
        <f>Y217-#REF!</f>
        <v>#REF!</v>
      </c>
      <c r="Z368" s="1" t="e">
        <f>Z217-#REF!</f>
        <v>#REF!</v>
      </c>
      <c r="AA368" s="1" t="e">
        <f>AA217-#REF!</f>
        <v>#REF!</v>
      </c>
      <c r="AB368" s="1" t="e">
        <f>AB217-#REF!</f>
        <v>#REF!</v>
      </c>
      <c r="AC368" s="1" t="e">
        <f>AC217-#REF!</f>
        <v>#REF!</v>
      </c>
      <c r="AD368" s="1" t="e">
        <f>AD217-#REF!</f>
        <v>#REF!</v>
      </c>
      <c r="AE368" s="1" t="e">
        <f>AE217-#REF!</f>
        <v>#REF!</v>
      </c>
      <c r="AF368" s="1" t="e">
        <f>AF217-#REF!</f>
        <v>#REF!</v>
      </c>
      <c r="AG368" s="1" t="e">
        <f>AG217-#REF!</f>
        <v>#REF!</v>
      </c>
      <c r="AH368" s="1" t="e">
        <f>AH217-#REF!</f>
        <v>#REF!</v>
      </c>
      <c r="AI368" s="1" t="e">
        <f>AI217-#REF!</f>
        <v>#REF!</v>
      </c>
      <c r="AJ368" s="1" t="e">
        <f>AJ217-#REF!</f>
        <v>#REF!</v>
      </c>
      <c r="AK368" s="1" t="e">
        <f>AK217-#REF!</f>
        <v>#REF!</v>
      </c>
      <c r="AL368" s="1" t="e">
        <f>AL217-#REF!</f>
        <v>#REF!</v>
      </c>
      <c r="AM368" s="1" t="e">
        <f>AM217-#REF!</f>
        <v>#REF!</v>
      </c>
      <c r="AN368" s="1" t="e">
        <f>AN217-#REF!</f>
        <v>#REF!</v>
      </c>
      <c r="AO368" s="1" t="e">
        <f>AO217-#REF!</f>
        <v>#REF!</v>
      </c>
      <c r="AP368" s="1" t="e">
        <f>AP217-#REF!</f>
        <v>#REF!</v>
      </c>
      <c r="AQ368" s="1" t="e">
        <f>AQ217-#REF!</f>
        <v>#REF!</v>
      </c>
      <c r="AR368" s="1" t="e">
        <f>AR217-#REF!</f>
        <v>#REF!</v>
      </c>
      <c r="AS368" s="1" t="e">
        <f>AS217-#REF!</f>
        <v>#REF!</v>
      </c>
      <c r="AT368" s="1" t="e">
        <f>AT217-#REF!</f>
        <v>#REF!</v>
      </c>
      <c r="AU368" s="1" t="e">
        <f>AU217-#REF!</f>
        <v>#REF!</v>
      </c>
      <c r="AV368" s="1" t="e">
        <f>AV217-#REF!</f>
        <v>#REF!</v>
      </c>
      <c r="AW368" s="1" t="e">
        <f>AW217-#REF!</f>
        <v>#REF!</v>
      </c>
      <c r="AX368" s="1" t="e">
        <f>AX217-#REF!</f>
        <v>#REF!</v>
      </c>
      <c r="AY368" s="1" t="e">
        <f>AY217-#REF!</f>
        <v>#REF!</v>
      </c>
      <c r="AZ368" s="1" t="e">
        <f>AZ217-#REF!</f>
        <v>#REF!</v>
      </c>
      <c r="BA368" s="1" t="e">
        <f>BA217-#REF!</f>
        <v>#REF!</v>
      </c>
      <c r="BB368" s="1" t="e">
        <f>BB217-#REF!</f>
        <v>#REF!</v>
      </c>
      <c r="BC368" s="1" t="e">
        <f>BC217-#REF!</f>
        <v>#REF!</v>
      </c>
      <c r="BD368" s="1" t="e">
        <f>BD217-#REF!</f>
        <v>#REF!</v>
      </c>
      <c r="BE368" s="1" t="e">
        <f>BE217-#REF!</f>
        <v>#REF!</v>
      </c>
      <c r="BF368" s="1" t="e">
        <f>BF217-#REF!</f>
        <v>#REF!</v>
      </c>
      <c r="BG368" s="1" t="e">
        <f>BG217-#REF!</f>
        <v>#REF!</v>
      </c>
      <c r="BH368" s="1" t="e">
        <f>BH217-#REF!</f>
        <v>#REF!</v>
      </c>
      <c r="BI368" s="1" t="e">
        <f>BI217-#REF!</f>
        <v>#REF!</v>
      </c>
      <c r="BJ368" s="1" t="e">
        <f>BJ217-#REF!</f>
        <v>#REF!</v>
      </c>
      <c r="BK368" s="1" t="e">
        <f>BK217-#REF!</f>
        <v>#REF!</v>
      </c>
      <c r="BL368" s="1" t="e">
        <f>BL217-#REF!</f>
        <v>#REF!</v>
      </c>
      <c r="BM368" s="1" t="e">
        <f>BM217-#REF!</f>
        <v>#REF!</v>
      </c>
      <c r="BN368" s="1" t="e">
        <f>BN217-#REF!</f>
        <v>#REF!</v>
      </c>
      <c r="BO368" s="1" t="e">
        <f>BO217-#REF!</f>
        <v>#REF!</v>
      </c>
      <c r="BP368" s="1" t="e">
        <f>BP217-#REF!</f>
        <v>#REF!</v>
      </c>
      <c r="BQ368" s="1" t="e">
        <f>BQ217-#REF!</f>
        <v>#REF!</v>
      </c>
      <c r="BR368" s="1" t="e">
        <f>BR217-#REF!</f>
        <v>#REF!</v>
      </c>
      <c r="BS368" s="1" t="e">
        <f>BS217-#REF!</f>
        <v>#REF!</v>
      </c>
      <c r="BT368" s="1" t="e">
        <f>BT217-#REF!</f>
        <v>#REF!</v>
      </c>
      <c r="BU368" s="1" t="e">
        <f>BU217-#REF!</f>
        <v>#REF!</v>
      </c>
      <c r="BV368" s="1" t="e">
        <f>BV217-#REF!</f>
        <v>#REF!</v>
      </c>
    </row>
    <row r="369" spans="12:74" hidden="1" x14ac:dyDescent="0.35">
      <c r="L369" s="1" t="e">
        <f>L218-#REF!</f>
        <v>#REF!</v>
      </c>
      <c r="M369" s="1" t="e">
        <f>M218-#REF!</f>
        <v>#REF!</v>
      </c>
      <c r="N369" s="1" t="e">
        <f>N218-#REF!</f>
        <v>#REF!</v>
      </c>
      <c r="O369" s="1" t="e">
        <f>O218-#REF!</f>
        <v>#REF!</v>
      </c>
      <c r="P369" s="1" t="e">
        <f>P218-#REF!</f>
        <v>#REF!</v>
      </c>
      <c r="Q369" s="1" t="e">
        <f>Q218-#REF!</f>
        <v>#REF!</v>
      </c>
      <c r="R369" s="1" t="e">
        <f>R218-#REF!</f>
        <v>#REF!</v>
      </c>
      <c r="S369" s="1" t="e">
        <f>S218-#REF!</f>
        <v>#REF!</v>
      </c>
      <c r="T369" s="1" t="e">
        <f>T218-#REF!</f>
        <v>#REF!</v>
      </c>
      <c r="U369" s="1" t="e">
        <f>U218-#REF!</f>
        <v>#REF!</v>
      </c>
      <c r="V369" s="1" t="e">
        <f>V218-#REF!</f>
        <v>#REF!</v>
      </c>
      <c r="W369" s="1" t="e">
        <f>W218-#REF!</f>
        <v>#REF!</v>
      </c>
      <c r="X369" s="1" t="e">
        <f>X218-#REF!</f>
        <v>#REF!</v>
      </c>
      <c r="Y369" s="1" t="e">
        <f>Y218-#REF!</f>
        <v>#REF!</v>
      </c>
      <c r="Z369" s="1" t="e">
        <f>Z218-#REF!</f>
        <v>#REF!</v>
      </c>
      <c r="AA369" s="1" t="e">
        <f>AA218-#REF!</f>
        <v>#REF!</v>
      </c>
      <c r="AB369" s="1" t="e">
        <f>AB218-#REF!</f>
        <v>#REF!</v>
      </c>
      <c r="AC369" s="1" t="e">
        <f>AC218-#REF!</f>
        <v>#REF!</v>
      </c>
      <c r="AD369" s="1" t="e">
        <f>AD218-#REF!</f>
        <v>#REF!</v>
      </c>
      <c r="AE369" s="1" t="e">
        <f>AE218-#REF!</f>
        <v>#REF!</v>
      </c>
      <c r="AF369" s="1" t="e">
        <f>AF218-#REF!</f>
        <v>#REF!</v>
      </c>
      <c r="AG369" s="1" t="e">
        <f>AG218-#REF!</f>
        <v>#REF!</v>
      </c>
      <c r="AH369" s="1" t="e">
        <f>AH218-#REF!</f>
        <v>#REF!</v>
      </c>
      <c r="AI369" s="1" t="e">
        <f>AI218-#REF!</f>
        <v>#REF!</v>
      </c>
      <c r="AJ369" s="1" t="e">
        <f>AJ218-#REF!</f>
        <v>#REF!</v>
      </c>
      <c r="AK369" s="1" t="e">
        <f>AK218-#REF!</f>
        <v>#REF!</v>
      </c>
      <c r="AL369" s="1" t="e">
        <f>AL218-#REF!</f>
        <v>#REF!</v>
      </c>
      <c r="AM369" s="1" t="e">
        <f>AM218-#REF!</f>
        <v>#REF!</v>
      </c>
      <c r="AN369" s="1" t="e">
        <f>AN218-#REF!</f>
        <v>#REF!</v>
      </c>
      <c r="AO369" s="1" t="e">
        <f>AO218-#REF!</f>
        <v>#REF!</v>
      </c>
      <c r="AP369" s="1" t="e">
        <f>AP218-#REF!</f>
        <v>#REF!</v>
      </c>
      <c r="AQ369" s="1" t="e">
        <f>AQ218-#REF!</f>
        <v>#REF!</v>
      </c>
      <c r="AR369" s="1" t="e">
        <f>AR218-#REF!</f>
        <v>#REF!</v>
      </c>
      <c r="AS369" s="1" t="e">
        <f>AS218-#REF!</f>
        <v>#REF!</v>
      </c>
      <c r="AT369" s="1" t="e">
        <f>AT218-#REF!</f>
        <v>#REF!</v>
      </c>
      <c r="AU369" s="1" t="e">
        <f>AU218-#REF!</f>
        <v>#REF!</v>
      </c>
      <c r="AV369" s="1" t="e">
        <f>AV218-#REF!</f>
        <v>#REF!</v>
      </c>
      <c r="AW369" s="1" t="e">
        <f>AW218-#REF!</f>
        <v>#REF!</v>
      </c>
      <c r="AX369" s="1" t="e">
        <f>AX218-#REF!</f>
        <v>#REF!</v>
      </c>
      <c r="AY369" s="1" t="e">
        <f>AY218-#REF!</f>
        <v>#REF!</v>
      </c>
      <c r="AZ369" s="1" t="e">
        <f>AZ218-#REF!</f>
        <v>#REF!</v>
      </c>
      <c r="BA369" s="1" t="e">
        <f>BA218-#REF!</f>
        <v>#REF!</v>
      </c>
      <c r="BB369" s="1" t="e">
        <f>BB218-#REF!</f>
        <v>#REF!</v>
      </c>
      <c r="BC369" s="1" t="e">
        <f>BC218-#REF!</f>
        <v>#REF!</v>
      </c>
      <c r="BD369" s="1" t="e">
        <f>BD218-#REF!</f>
        <v>#REF!</v>
      </c>
      <c r="BE369" s="1" t="e">
        <f>BE218-#REF!</f>
        <v>#REF!</v>
      </c>
      <c r="BF369" s="1" t="e">
        <f>BF218-#REF!</f>
        <v>#REF!</v>
      </c>
      <c r="BG369" s="1" t="e">
        <f>BG218-#REF!</f>
        <v>#REF!</v>
      </c>
      <c r="BH369" s="1" t="e">
        <f>BH218-#REF!</f>
        <v>#REF!</v>
      </c>
      <c r="BI369" s="1" t="e">
        <f>BI218-#REF!</f>
        <v>#REF!</v>
      </c>
      <c r="BJ369" s="1" t="e">
        <f>BJ218-#REF!</f>
        <v>#REF!</v>
      </c>
      <c r="BK369" s="1" t="e">
        <f>BK218-#REF!</f>
        <v>#REF!</v>
      </c>
      <c r="BL369" s="1" t="e">
        <f>BL218-#REF!</f>
        <v>#REF!</v>
      </c>
      <c r="BM369" s="1" t="e">
        <f>BM218-#REF!</f>
        <v>#REF!</v>
      </c>
      <c r="BN369" s="1" t="e">
        <f>BN218-#REF!</f>
        <v>#REF!</v>
      </c>
      <c r="BO369" s="1" t="e">
        <f>BO218-#REF!</f>
        <v>#REF!</v>
      </c>
      <c r="BP369" s="1" t="e">
        <f>BP218-#REF!</f>
        <v>#REF!</v>
      </c>
      <c r="BQ369" s="1" t="e">
        <f>BQ218-#REF!</f>
        <v>#REF!</v>
      </c>
      <c r="BR369" s="1" t="e">
        <f>BR218-#REF!</f>
        <v>#REF!</v>
      </c>
      <c r="BS369" s="1" t="e">
        <f>BS218-#REF!</f>
        <v>#REF!</v>
      </c>
      <c r="BT369" s="1" t="e">
        <f>BT218-#REF!</f>
        <v>#REF!</v>
      </c>
      <c r="BU369" s="1" t="e">
        <f>BU218-#REF!</f>
        <v>#REF!</v>
      </c>
      <c r="BV369" s="1" t="e">
        <f>BV218-#REF!</f>
        <v>#REF!</v>
      </c>
    </row>
    <row r="370" spans="12:74" hidden="1" x14ac:dyDescent="0.35">
      <c r="L370" s="1" t="e">
        <f>L219-#REF!</f>
        <v>#REF!</v>
      </c>
      <c r="M370" s="1" t="e">
        <f>M219-#REF!</f>
        <v>#REF!</v>
      </c>
      <c r="N370" s="1" t="e">
        <f>N219-#REF!</f>
        <v>#REF!</v>
      </c>
      <c r="O370" s="1" t="e">
        <f>O219-#REF!</f>
        <v>#REF!</v>
      </c>
      <c r="P370" s="1" t="e">
        <f>P219-#REF!</f>
        <v>#REF!</v>
      </c>
      <c r="Q370" s="1" t="e">
        <f>Q219-#REF!</f>
        <v>#REF!</v>
      </c>
      <c r="R370" s="1" t="e">
        <f>R219-#REF!</f>
        <v>#REF!</v>
      </c>
      <c r="S370" s="1" t="e">
        <f>S219-#REF!</f>
        <v>#REF!</v>
      </c>
      <c r="T370" s="1" t="e">
        <f>T219-#REF!</f>
        <v>#REF!</v>
      </c>
      <c r="U370" s="1" t="e">
        <f>U219-#REF!</f>
        <v>#REF!</v>
      </c>
      <c r="V370" s="1" t="e">
        <f>V219-#REF!</f>
        <v>#REF!</v>
      </c>
      <c r="W370" s="1" t="e">
        <f>W219-#REF!</f>
        <v>#REF!</v>
      </c>
      <c r="X370" s="1" t="e">
        <f>X219-#REF!</f>
        <v>#REF!</v>
      </c>
      <c r="Y370" s="1" t="e">
        <f>Y219-#REF!</f>
        <v>#REF!</v>
      </c>
      <c r="Z370" s="1" t="e">
        <f>Z219-#REF!</f>
        <v>#REF!</v>
      </c>
      <c r="AA370" s="1" t="e">
        <f>AA219-#REF!</f>
        <v>#REF!</v>
      </c>
      <c r="AB370" s="1" t="e">
        <f>AB219-#REF!</f>
        <v>#REF!</v>
      </c>
      <c r="AC370" s="1" t="e">
        <f>AC219-#REF!</f>
        <v>#REF!</v>
      </c>
      <c r="AD370" s="1" t="e">
        <f>AD219-#REF!</f>
        <v>#REF!</v>
      </c>
      <c r="AE370" s="1" t="e">
        <f>AE219-#REF!</f>
        <v>#REF!</v>
      </c>
      <c r="AF370" s="1" t="e">
        <f>AF219-#REF!</f>
        <v>#REF!</v>
      </c>
      <c r="AG370" s="1" t="e">
        <f>AG219-#REF!</f>
        <v>#REF!</v>
      </c>
      <c r="AH370" s="1" t="e">
        <f>AH219-#REF!</f>
        <v>#REF!</v>
      </c>
      <c r="AI370" s="1" t="e">
        <f>AI219-#REF!</f>
        <v>#REF!</v>
      </c>
      <c r="AJ370" s="1" t="e">
        <f>AJ219-#REF!</f>
        <v>#REF!</v>
      </c>
      <c r="AK370" s="1" t="e">
        <f>AK219-#REF!</f>
        <v>#REF!</v>
      </c>
      <c r="AL370" s="1" t="e">
        <f>AL219-#REF!</f>
        <v>#REF!</v>
      </c>
      <c r="AM370" s="1" t="e">
        <f>AM219-#REF!</f>
        <v>#REF!</v>
      </c>
      <c r="AN370" s="1" t="e">
        <f>AN219-#REF!</f>
        <v>#REF!</v>
      </c>
      <c r="AO370" s="1" t="e">
        <f>AO219-#REF!</f>
        <v>#REF!</v>
      </c>
      <c r="AP370" s="1" t="e">
        <f>AP219-#REF!</f>
        <v>#REF!</v>
      </c>
      <c r="AQ370" s="1" t="e">
        <f>AQ219-#REF!</f>
        <v>#REF!</v>
      </c>
      <c r="AR370" s="1" t="e">
        <f>AR219-#REF!</f>
        <v>#REF!</v>
      </c>
      <c r="AS370" s="1" t="e">
        <f>AS219-#REF!</f>
        <v>#REF!</v>
      </c>
      <c r="AT370" s="1" t="e">
        <f>AT219-#REF!</f>
        <v>#REF!</v>
      </c>
      <c r="AU370" s="1" t="e">
        <f>AU219-#REF!</f>
        <v>#REF!</v>
      </c>
      <c r="AV370" s="1" t="e">
        <f>AV219-#REF!</f>
        <v>#REF!</v>
      </c>
      <c r="AW370" s="1" t="e">
        <f>AW219-#REF!</f>
        <v>#REF!</v>
      </c>
      <c r="AX370" s="1" t="e">
        <f>AX219-#REF!</f>
        <v>#REF!</v>
      </c>
      <c r="AY370" s="1" t="e">
        <f>AY219-#REF!</f>
        <v>#REF!</v>
      </c>
      <c r="AZ370" s="1" t="e">
        <f>AZ219-#REF!</f>
        <v>#REF!</v>
      </c>
      <c r="BA370" s="1" t="e">
        <f>BA219-#REF!</f>
        <v>#REF!</v>
      </c>
      <c r="BB370" s="1" t="e">
        <f>BB219-#REF!</f>
        <v>#REF!</v>
      </c>
      <c r="BC370" s="1" t="e">
        <f>BC219-#REF!</f>
        <v>#REF!</v>
      </c>
      <c r="BD370" s="1" t="e">
        <f>BD219-#REF!</f>
        <v>#REF!</v>
      </c>
      <c r="BE370" s="1" t="e">
        <f>BE219-#REF!</f>
        <v>#REF!</v>
      </c>
      <c r="BF370" s="1" t="e">
        <f>BF219-#REF!</f>
        <v>#REF!</v>
      </c>
      <c r="BG370" s="1" t="e">
        <f>BG219-#REF!</f>
        <v>#REF!</v>
      </c>
      <c r="BH370" s="1" t="e">
        <f>BH219-#REF!</f>
        <v>#REF!</v>
      </c>
      <c r="BI370" s="1" t="e">
        <f>BI219-#REF!</f>
        <v>#REF!</v>
      </c>
      <c r="BJ370" s="1" t="e">
        <f>BJ219-#REF!</f>
        <v>#REF!</v>
      </c>
      <c r="BK370" s="1" t="e">
        <f>BK219-#REF!</f>
        <v>#REF!</v>
      </c>
      <c r="BL370" s="1" t="e">
        <f>BL219-#REF!</f>
        <v>#REF!</v>
      </c>
      <c r="BM370" s="1" t="e">
        <f>BM219-#REF!</f>
        <v>#REF!</v>
      </c>
      <c r="BN370" s="1" t="e">
        <f>BN219-#REF!</f>
        <v>#REF!</v>
      </c>
      <c r="BO370" s="1" t="e">
        <f>BO219-#REF!</f>
        <v>#REF!</v>
      </c>
      <c r="BP370" s="1" t="e">
        <f>BP219-#REF!</f>
        <v>#REF!</v>
      </c>
      <c r="BQ370" s="1" t="e">
        <f>BQ219-#REF!</f>
        <v>#REF!</v>
      </c>
      <c r="BR370" s="1" t="e">
        <f>BR219-#REF!</f>
        <v>#REF!</v>
      </c>
      <c r="BS370" s="1" t="e">
        <f>BS219-#REF!</f>
        <v>#REF!</v>
      </c>
      <c r="BT370" s="1" t="e">
        <f>BT219-#REF!</f>
        <v>#REF!</v>
      </c>
      <c r="BU370" s="1" t="e">
        <f>BU219-#REF!</f>
        <v>#REF!</v>
      </c>
      <c r="BV370" s="1" t="e">
        <f>BV219-#REF!</f>
        <v>#REF!</v>
      </c>
    </row>
    <row r="371" spans="12:74" hidden="1" x14ac:dyDescent="0.35">
      <c r="L371" s="1" t="e">
        <f>L220-#REF!</f>
        <v>#REF!</v>
      </c>
      <c r="M371" s="1" t="e">
        <f>M220-#REF!</f>
        <v>#REF!</v>
      </c>
      <c r="N371" s="1" t="e">
        <f>N220-#REF!</f>
        <v>#REF!</v>
      </c>
      <c r="O371" s="1" t="e">
        <f>O220-#REF!</f>
        <v>#REF!</v>
      </c>
      <c r="P371" s="1" t="e">
        <f>P220-#REF!</f>
        <v>#REF!</v>
      </c>
      <c r="Q371" s="1" t="e">
        <f>Q220-#REF!</f>
        <v>#REF!</v>
      </c>
      <c r="R371" s="1" t="e">
        <f>R220-#REF!</f>
        <v>#REF!</v>
      </c>
      <c r="S371" s="1" t="e">
        <f>S220-#REF!</f>
        <v>#REF!</v>
      </c>
      <c r="T371" s="1" t="e">
        <f>T220-#REF!</f>
        <v>#REF!</v>
      </c>
      <c r="U371" s="1" t="e">
        <f>U220-#REF!</f>
        <v>#REF!</v>
      </c>
      <c r="V371" s="1" t="e">
        <f>V220-#REF!</f>
        <v>#REF!</v>
      </c>
      <c r="W371" s="1" t="e">
        <f>W220-#REF!</f>
        <v>#REF!</v>
      </c>
      <c r="X371" s="1" t="e">
        <f>X220-#REF!</f>
        <v>#REF!</v>
      </c>
      <c r="Y371" s="1" t="e">
        <f>Y220-#REF!</f>
        <v>#REF!</v>
      </c>
      <c r="Z371" s="1" t="e">
        <f>Z220-#REF!</f>
        <v>#REF!</v>
      </c>
      <c r="AA371" s="1" t="e">
        <f>AA220-#REF!</f>
        <v>#REF!</v>
      </c>
      <c r="AB371" s="1" t="e">
        <f>AB220-#REF!</f>
        <v>#REF!</v>
      </c>
      <c r="AC371" s="1" t="e">
        <f>AC220-#REF!</f>
        <v>#REF!</v>
      </c>
      <c r="AD371" s="1" t="e">
        <f>AD220-#REF!</f>
        <v>#REF!</v>
      </c>
      <c r="AE371" s="1" t="e">
        <f>AE220-#REF!</f>
        <v>#REF!</v>
      </c>
      <c r="AF371" s="1" t="e">
        <f>AF220-#REF!</f>
        <v>#REF!</v>
      </c>
      <c r="AG371" s="1" t="e">
        <f>AG220-#REF!</f>
        <v>#REF!</v>
      </c>
      <c r="AH371" s="1" t="e">
        <f>AH220-#REF!</f>
        <v>#REF!</v>
      </c>
      <c r="AI371" s="1" t="e">
        <f>AI220-#REF!</f>
        <v>#REF!</v>
      </c>
      <c r="AJ371" s="1" t="e">
        <f>AJ220-#REF!</f>
        <v>#REF!</v>
      </c>
      <c r="AK371" s="1" t="e">
        <f>AK220-#REF!</f>
        <v>#REF!</v>
      </c>
      <c r="AL371" s="1" t="e">
        <f>AL220-#REF!</f>
        <v>#REF!</v>
      </c>
      <c r="AM371" s="1" t="e">
        <f>AM220-#REF!</f>
        <v>#REF!</v>
      </c>
      <c r="AN371" s="1" t="e">
        <f>AN220-#REF!</f>
        <v>#REF!</v>
      </c>
      <c r="AO371" s="1" t="e">
        <f>AO220-#REF!</f>
        <v>#REF!</v>
      </c>
      <c r="AP371" s="1" t="e">
        <f>AP220-#REF!</f>
        <v>#REF!</v>
      </c>
      <c r="AQ371" s="1" t="e">
        <f>AQ220-#REF!</f>
        <v>#REF!</v>
      </c>
      <c r="AR371" s="1" t="e">
        <f>AR220-#REF!</f>
        <v>#REF!</v>
      </c>
      <c r="AS371" s="1" t="e">
        <f>AS220-#REF!</f>
        <v>#REF!</v>
      </c>
      <c r="AT371" s="1" t="e">
        <f>AT220-#REF!</f>
        <v>#REF!</v>
      </c>
      <c r="AU371" s="1" t="e">
        <f>AU220-#REF!</f>
        <v>#REF!</v>
      </c>
      <c r="AV371" s="1" t="e">
        <f>AV220-#REF!</f>
        <v>#REF!</v>
      </c>
      <c r="AW371" s="1" t="e">
        <f>AW220-#REF!</f>
        <v>#REF!</v>
      </c>
      <c r="AX371" s="1" t="e">
        <f>AX220-#REF!</f>
        <v>#REF!</v>
      </c>
      <c r="AY371" s="1" t="e">
        <f>AY220-#REF!</f>
        <v>#REF!</v>
      </c>
      <c r="AZ371" s="1" t="e">
        <f>AZ220-#REF!</f>
        <v>#REF!</v>
      </c>
      <c r="BA371" s="1" t="e">
        <f>BA220-#REF!</f>
        <v>#REF!</v>
      </c>
      <c r="BB371" s="1" t="e">
        <f>BB220-#REF!</f>
        <v>#REF!</v>
      </c>
      <c r="BC371" s="1" t="e">
        <f>BC220-#REF!</f>
        <v>#REF!</v>
      </c>
      <c r="BD371" s="1" t="e">
        <f>BD220-#REF!</f>
        <v>#REF!</v>
      </c>
      <c r="BE371" s="1" t="e">
        <f>BE220-#REF!</f>
        <v>#REF!</v>
      </c>
      <c r="BF371" s="1" t="e">
        <f>BF220-#REF!</f>
        <v>#REF!</v>
      </c>
      <c r="BG371" s="1" t="e">
        <f>BG220-#REF!</f>
        <v>#REF!</v>
      </c>
      <c r="BH371" s="1" t="e">
        <f>BH220-#REF!</f>
        <v>#REF!</v>
      </c>
      <c r="BI371" s="1" t="e">
        <f>BI220-#REF!</f>
        <v>#REF!</v>
      </c>
      <c r="BJ371" s="1" t="e">
        <f>BJ220-#REF!</f>
        <v>#REF!</v>
      </c>
      <c r="BK371" s="1" t="e">
        <f>BK220-#REF!</f>
        <v>#REF!</v>
      </c>
      <c r="BL371" s="1" t="e">
        <f>BL220-#REF!</f>
        <v>#REF!</v>
      </c>
      <c r="BM371" s="1" t="e">
        <f>BM220-#REF!</f>
        <v>#REF!</v>
      </c>
      <c r="BN371" s="1" t="e">
        <f>BN220-#REF!</f>
        <v>#REF!</v>
      </c>
      <c r="BO371" s="1" t="e">
        <f>BO220-#REF!</f>
        <v>#REF!</v>
      </c>
      <c r="BP371" s="1" t="e">
        <f>BP220-#REF!</f>
        <v>#REF!</v>
      </c>
      <c r="BQ371" s="1" t="e">
        <f>BQ220-#REF!</f>
        <v>#REF!</v>
      </c>
      <c r="BR371" s="1" t="e">
        <f>BR220-#REF!</f>
        <v>#REF!</v>
      </c>
      <c r="BS371" s="1" t="e">
        <f>BS220-#REF!</f>
        <v>#REF!</v>
      </c>
      <c r="BT371" s="1" t="e">
        <f>BT220-#REF!</f>
        <v>#REF!</v>
      </c>
      <c r="BU371" s="1" t="e">
        <f>BU220-#REF!</f>
        <v>#REF!</v>
      </c>
      <c r="BV371" s="1" t="e">
        <f>BV220-#REF!</f>
        <v>#REF!</v>
      </c>
    </row>
    <row r="372" spans="12:74" hidden="1" x14ac:dyDescent="0.35">
      <c r="L372" s="1" t="e">
        <f>L221-#REF!</f>
        <v>#REF!</v>
      </c>
      <c r="M372" s="1" t="e">
        <f>M221-#REF!</f>
        <v>#REF!</v>
      </c>
      <c r="N372" s="1" t="e">
        <f>N221-#REF!</f>
        <v>#REF!</v>
      </c>
      <c r="O372" s="1" t="e">
        <f>O221-#REF!</f>
        <v>#REF!</v>
      </c>
      <c r="P372" s="1" t="e">
        <f>P221-#REF!</f>
        <v>#REF!</v>
      </c>
      <c r="Q372" s="1" t="e">
        <f>Q221-#REF!</f>
        <v>#REF!</v>
      </c>
      <c r="R372" s="1" t="e">
        <f>R221-#REF!</f>
        <v>#REF!</v>
      </c>
      <c r="S372" s="1" t="e">
        <f>S221-#REF!</f>
        <v>#REF!</v>
      </c>
      <c r="T372" s="1" t="e">
        <f>T221-#REF!</f>
        <v>#REF!</v>
      </c>
      <c r="U372" s="1" t="e">
        <f>U221-#REF!</f>
        <v>#REF!</v>
      </c>
      <c r="V372" s="1" t="e">
        <f>V221-#REF!</f>
        <v>#REF!</v>
      </c>
      <c r="W372" s="1" t="e">
        <f>W221-#REF!</f>
        <v>#REF!</v>
      </c>
      <c r="X372" s="1" t="e">
        <f>X221-#REF!</f>
        <v>#REF!</v>
      </c>
      <c r="Y372" s="1" t="e">
        <f>Y221-#REF!</f>
        <v>#REF!</v>
      </c>
      <c r="Z372" s="1" t="e">
        <f>Z221-#REF!</f>
        <v>#REF!</v>
      </c>
      <c r="AA372" s="1" t="e">
        <f>AA221-#REF!</f>
        <v>#REF!</v>
      </c>
      <c r="AB372" s="1" t="e">
        <f>AB221-#REF!</f>
        <v>#REF!</v>
      </c>
      <c r="AC372" s="1" t="e">
        <f>AC221-#REF!</f>
        <v>#REF!</v>
      </c>
      <c r="AD372" s="1" t="e">
        <f>AD221-#REF!</f>
        <v>#REF!</v>
      </c>
      <c r="AE372" s="1" t="e">
        <f>AE221-#REF!</f>
        <v>#REF!</v>
      </c>
      <c r="AF372" s="1" t="e">
        <f>AF221-#REF!</f>
        <v>#REF!</v>
      </c>
      <c r="AG372" s="1" t="e">
        <f>AG221-#REF!</f>
        <v>#REF!</v>
      </c>
      <c r="AH372" s="1" t="e">
        <f>AH221-#REF!</f>
        <v>#REF!</v>
      </c>
      <c r="AI372" s="1" t="e">
        <f>AI221-#REF!</f>
        <v>#REF!</v>
      </c>
      <c r="AJ372" s="1" t="e">
        <f>AJ221-#REF!</f>
        <v>#REF!</v>
      </c>
      <c r="AK372" s="1" t="e">
        <f>AK221-#REF!</f>
        <v>#REF!</v>
      </c>
      <c r="AL372" s="1" t="e">
        <f>AL221-#REF!</f>
        <v>#REF!</v>
      </c>
      <c r="AM372" s="1" t="e">
        <f>AM221-#REF!</f>
        <v>#REF!</v>
      </c>
      <c r="AN372" s="1" t="e">
        <f>AN221-#REF!</f>
        <v>#REF!</v>
      </c>
      <c r="AO372" s="1" t="e">
        <f>AO221-#REF!</f>
        <v>#REF!</v>
      </c>
      <c r="AP372" s="1" t="e">
        <f>AP221-#REF!</f>
        <v>#REF!</v>
      </c>
      <c r="AQ372" s="1" t="e">
        <f>AQ221-#REF!</f>
        <v>#REF!</v>
      </c>
      <c r="AR372" s="1" t="e">
        <f>AR221-#REF!</f>
        <v>#REF!</v>
      </c>
      <c r="AS372" s="1" t="e">
        <f>AS221-#REF!</f>
        <v>#REF!</v>
      </c>
      <c r="AT372" s="1" t="e">
        <f>AT221-#REF!</f>
        <v>#REF!</v>
      </c>
      <c r="AU372" s="1" t="e">
        <f>AU221-#REF!</f>
        <v>#REF!</v>
      </c>
      <c r="AV372" s="1" t="e">
        <f>AV221-#REF!</f>
        <v>#REF!</v>
      </c>
      <c r="AW372" s="1" t="e">
        <f>AW221-#REF!</f>
        <v>#REF!</v>
      </c>
      <c r="AX372" s="1" t="e">
        <f>AX221-#REF!</f>
        <v>#REF!</v>
      </c>
      <c r="AY372" s="1" t="e">
        <f>AY221-#REF!</f>
        <v>#REF!</v>
      </c>
      <c r="AZ372" s="1" t="e">
        <f>AZ221-#REF!</f>
        <v>#REF!</v>
      </c>
      <c r="BA372" s="1" t="e">
        <f>BA221-#REF!</f>
        <v>#REF!</v>
      </c>
      <c r="BB372" s="1" t="e">
        <f>BB221-#REF!</f>
        <v>#REF!</v>
      </c>
      <c r="BC372" s="1" t="e">
        <f>BC221-#REF!</f>
        <v>#REF!</v>
      </c>
      <c r="BD372" s="1" t="e">
        <f>BD221-#REF!</f>
        <v>#REF!</v>
      </c>
      <c r="BE372" s="1" t="e">
        <f>BE221-#REF!</f>
        <v>#REF!</v>
      </c>
      <c r="BF372" s="1" t="e">
        <f>BF221-#REF!</f>
        <v>#REF!</v>
      </c>
      <c r="BG372" s="1" t="e">
        <f>BG221-#REF!</f>
        <v>#REF!</v>
      </c>
      <c r="BH372" s="1" t="e">
        <f>BH221-#REF!</f>
        <v>#REF!</v>
      </c>
      <c r="BI372" s="1" t="e">
        <f>BI221-#REF!</f>
        <v>#REF!</v>
      </c>
      <c r="BJ372" s="1" t="e">
        <f>BJ221-#REF!</f>
        <v>#REF!</v>
      </c>
      <c r="BK372" s="1" t="e">
        <f>BK221-#REF!</f>
        <v>#REF!</v>
      </c>
      <c r="BL372" s="1" t="e">
        <f>BL221-#REF!</f>
        <v>#REF!</v>
      </c>
      <c r="BM372" s="1" t="e">
        <f>BM221-#REF!</f>
        <v>#REF!</v>
      </c>
      <c r="BN372" s="1" t="e">
        <f>BN221-#REF!</f>
        <v>#REF!</v>
      </c>
      <c r="BO372" s="1" t="e">
        <f>BO221-#REF!</f>
        <v>#REF!</v>
      </c>
      <c r="BP372" s="1" t="e">
        <f>BP221-#REF!</f>
        <v>#REF!</v>
      </c>
      <c r="BQ372" s="1" t="e">
        <f>BQ221-#REF!</f>
        <v>#REF!</v>
      </c>
      <c r="BR372" s="1" t="e">
        <f>BR221-#REF!</f>
        <v>#REF!</v>
      </c>
      <c r="BS372" s="1" t="e">
        <f>BS221-#REF!</f>
        <v>#REF!</v>
      </c>
      <c r="BT372" s="1" t="e">
        <f>BT221-#REF!</f>
        <v>#REF!</v>
      </c>
      <c r="BU372" s="1" t="e">
        <f>BU221-#REF!</f>
        <v>#REF!</v>
      </c>
      <c r="BV372" s="1" t="e">
        <f>BV221-#REF!</f>
        <v>#REF!</v>
      </c>
    </row>
    <row r="373" spans="12:74" hidden="1" x14ac:dyDescent="0.35">
      <c r="L373" s="1" t="e">
        <f>L222-#REF!</f>
        <v>#REF!</v>
      </c>
      <c r="M373" s="1" t="e">
        <f>M222-#REF!</f>
        <v>#REF!</v>
      </c>
      <c r="N373" s="1" t="e">
        <f>N222-#REF!</f>
        <v>#REF!</v>
      </c>
      <c r="O373" s="1" t="e">
        <f>O222-#REF!</f>
        <v>#REF!</v>
      </c>
      <c r="P373" s="1" t="e">
        <f>P222-#REF!</f>
        <v>#REF!</v>
      </c>
      <c r="Q373" s="1" t="e">
        <f>Q222-#REF!</f>
        <v>#REF!</v>
      </c>
      <c r="R373" s="1" t="e">
        <f>R222-#REF!</f>
        <v>#REF!</v>
      </c>
      <c r="S373" s="1" t="e">
        <f>S222-#REF!</f>
        <v>#REF!</v>
      </c>
      <c r="T373" s="1" t="e">
        <f>T222-#REF!</f>
        <v>#REF!</v>
      </c>
      <c r="U373" s="1" t="e">
        <f>U222-#REF!</f>
        <v>#REF!</v>
      </c>
      <c r="V373" s="1" t="e">
        <f>V222-#REF!</f>
        <v>#REF!</v>
      </c>
      <c r="W373" s="1" t="e">
        <f>W222-#REF!</f>
        <v>#REF!</v>
      </c>
      <c r="X373" s="1" t="e">
        <f>X222-#REF!</f>
        <v>#REF!</v>
      </c>
      <c r="Y373" s="1" t="e">
        <f>Y222-#REF!</f>
        <v>#REF!</v>
      </c>
      <c r="Z373" s="1" t="e">
        <f>Z222-#REF!</f>
        <v>#REF!</v>
      </c>
      <c r="AA373" s="1" t="e">
        <f>AA222-#REF!</f>
        <v>#REF!</v>
      </c>
      <c r="AB373" s="1" t="e">
        <f>AB222-#REF!</f>
        <v>#REF!</v>
      </c>
      <c r="AC373" s="1" t="e">
        <f>AC222-#REF!</f>
        <v>#REF!</v>
      </c>
      <c r="AD373" s="1" t="e">
        <f>AD222-#REF!</f>
        <v>#REF!</v>
      </c>
      <c r="AE373" s="1" t="e">
        <f>AE222-#REF!</f>
        <v>#REF!</v>
      </c>
      <c r="AF373" s="1" t="e">
        <f>AF222-#REF!</f>
        <v>#REF!</v>
      </c>
      <c r="AG373" s="1" t="e">
        <f>AG222-#REF!</f>
        <v>#REF!</v>
      </c>
      <c r="AH373" s="1" t="e">
        <f>AH222-#REF!</f>
        <v>#REF!</v>
      </c>
      <c r="AI373" s="1" t="e">
        <f>AI222-#REF!</f>
        <v>#REF!</v>
      </c>
      <c r="AJ373" s="1" t="e">
        <f>AJ222-#REF!</f>
        <v>#REF!</v>
      </c>
      <c r="AK373" s="1" t="e">
        <f>AK222-#REF!</f>
        <v>#REF!</v>
      </c>
      <c r="AL373" s="1" t="e">
        <f>AL222-#REF!</f>
        <v>#REF!</v>
      </c>
      <c r="AM373" s="1" t="e">
        <f>AM222-#REF!</f>
        <v>#REF!</v>
      </c>
      <c r="AN373" s="1" t="e">
        <f>AN222-#REF!</f>
        <v>#REF!</v>
      </c>
      <c r="AO373" s="1" t="e">
        <f>AO222-#REF!</f>
        <v>#REF!</v>
      </c>
      <c r="AP373" s="1" t="e">
        <f>AP222-#REF!</f>
        <v>#REF!</v>
      </c>
      <c r="AQ373" s="1" t="e">
        <f>AQ222-#REF!</f>
        <v>#REF!</v>
      </c>
      <c r="AR373" s="1" t="e">
        <f>AR222-#REF!</f>
        <v>#REF!</v>
      </c>
      <c r="AS373" s="1" t="e">
        <f>AS222-#REF!</f>
        <v>#REF!</v>
      </c>
      <c r="AT373" s="1" t="e">
        <f>AT222-#REF!</f>
        <v>#REF!</v>
      </c>
      <c r="AU373" s="1" t="e">
        <f>AU222-#REF!</f>
        <v>#REF!</v>
      </c>
      <c r="AV373" s="1" t="e">
        <f>AV222-#REF!</f>
        <v>#REF!</v>
      </c>
      <c r="AW373" s="1" t="e">
        <f>AW222-#REF!</f>
        <v>#REF!</v>
      </c>
      <c r="AX373" s="1" t="e">
        <f>AX222-#REF!</f>
        <v>#REF!</v>
      </c>
      <c r="AY373" s="1" t="e">
        <f>AY222-#REF!</f>
        <v>#REF!</v>
      </c>
      <c r="AZ373" s="1" t="e">
        <f>AZ222-#REF!</f>
        <v>#REF!</v>
      </c>
      <c r="BA373" s="1" t="e">
        <f>BA222-#REF!</f>
        <v>#REF!</v>
      </c>
      <c r="BB373" s="1" t="e">
        <f>BB222-#REF!</f>
        <v>#REF!</v>
      </c>
      <c r="BC373" s="1" t="e">
        <f>BC222-#REF!</f>
        <v>#REF!</v>
      </c>
      <c r="BD373" s="1" t="e">
        <f>BD222-#REF!</f>
        <v>#REF!</v>
      </c>
      <c r="BE373" s="1" t="e">
        <f>BE222-#REF!</f>
        <v>#REF!</v>
      </c>
      <c r="BF373" s="1" t="e">
        <f>BF222-#REF!</f>
        <v>#REF!</v>
      </c>
      <c r="BG373" s="1" t="e">
        <f>BG222-#REF!</f>
        <v>#REF!</v>
      </c>
      <c r="BH373" s="1" t="e">
        <f>BH222-#REF!</f>
        <v>#REF!</v>
      </c>
      <c r="BI373" s="1" t="e">
        <f>BI222-#REF!</f>
        <v>#REF!</v>
      </c>
      <c r="BJ373" s="1" t="e">
        <f>BJ222-#REF!</f>
        <v>#REF!</v>
      </c>
      <c r="BK373" s="1" t="e">
        <f>BK222-#REF!</f>
        <v>#REF!</v>
      </c>
      <c r="BL373" s="1" t="e">
        <f>BL222-#REF!</f>
        <v>#REF!</v>
      </c>
      <c r="BM373" s="1" t="e">
        <f>BM222-#REF!</f>
        <v>#REF!</v>
      </c>
      <c r="BN373" s="1" t="e">
        <f>BN222-#REF!</f>
        <v>#REF!</v>
      </c>
      <c r="BO373" s="1" t="e">
        <f>BO222-#REF!</f>
        <v>#REF!</v>
      </c>
      <c r="BP373" s="1" t="e">
        <f>BP222-#REF!</f>
        <v>#REF!</v>
      </c>
      <c r="BQ373" s="1" t="e">
        <f>BQ222-#REF!</f>
        <v>#REF!</v>
      </c>
      <c r="BR373" s="1" t="e">
        <f>BR222-#REF!</f>
        <v>#REF!</v>
      </c>
      <c r="BS373" s="1" t="e">
        <f>BS222-#REF!</f>
        <v>#REF!</v>
      </c>
      <c r="BT373" s="1" t="e">
        <f>BT222-#REF!</f>
        <v>#REF!</v>
      </c>
      <c r="BU373" s="1" t="e">
        <f>BU222-#REF!</f>
        <v>#REF!</v>
      </c>
      <c r="BV373" s="1" t="e">
        <f>BV222-#REF!</f>
        <v>#REF!</v>
      </c>
    </row>
    <row r="374" spans="12:74" hidden="1" x14ac:dyDescent="0.35">
      <c r="L374" s="1" t="e">
        <f>L223-#REF!</f>
        <v>#REF!</v>
      </c>
      <c r="M374" s="1" t="e">
        <f>M223-#REF!</f>
        <v>#REF!</v>
      </c>
      <c r="N374" s="1" t="e">
        <f>N223-#REF!</f>
        <v>#REF!</v>
      </c>
      <c r="O374" s="1" t="e">
        <f>O223-#REF!</f>
        <v>#REF!</v>
      </c>
      <c r="P374" s="1" t="e">
        <f>P223-#REF!</f>
        <v>#REF!</v>
      </c>
      <c r="Q374" s="1" t="e">
        <f>Q223-#REF!</f>
        <v>#REF!</v>
      </c>
      <c r="R374" s="1" t="e">
        <f>R223-#REF!</f>
        <v>#REF!</v>
      </c>
      <c r="S374" s="1" t="e">
        <f>S223-#REF!</f>
        <v>#REF!</v>
      </c>
      <c r="T374" s="1" t="e">
        <f>T223-#REF!</f>
        <v>#REF!</v>
      </c>
      <c r="U374" s="1" t="e">
        <f>U223-#REF!</f>
        <v>#REF!</v>
      </c>
      <c r="V374" s="1" t="e">
        <f>V223-#REF!</f>
        <v>#REF!</v>
      </c>
      <c r="W374" s="1" t="e">
        <f>W223-#REF!</f>
        <v>#REF!</v>
      </c>
      <c r="X374" s="1" t="e">
        <f>X223-#REF!</f>
        <v>#REF!</v>
      </c>
      <c r="Y374" s="1" t="e">
        <f>Y223-#REF!</f>
        <v>#REF!</v>
      </c>
      <c r="Z374" s="1" t="e">
        <f>Z223-#REF!</f>
        <v>#REF!</v>
      </c>
      <c r="AA374" s="1" t="e">
        <f>AA223-#REF!</f>
        <v>#REF!</v>
      </c>
      <c r="AB374" s="1" t="e">
        <f>AB223-#REF!</f>
        <v>#REF!</v>
      </c>
      <c r="AC374" s="1" t="e">
        <f>AC223-#REF!</f>
        <v>#REF!</v>
      </c>
      <c r="AD374" s="1" t="e">
        <f>AD223-#REF!</f>
        <v>#REF!</v>
      </c>
      <c r="AE374" s="1" t="e">
        <f>AE223-#REF!</f>
        <v>#REF!</v>
      </c>
      <c r="AF374" s="1" t="e">
        <f>AF223-#REF!</f>
        <v>#REF!</v>
      </c>
      <c r="AG374" s="1" t="e">
        <f>AG223-#REF!</f>
        <v>#REF!</v>
      </c>
      <c r="AH374" s="1" t="e">
        <f>AH223-#REF!</f>
        <v>#REF!</v>
      </c>
      <c r="AI374" s="1" t="e">
        <f>AI223-#REF!</f>
        <v>#REF!</v>
      </c>
      <c r="AJ374" s="1" t="e">
        <f>AJ223-#REF!</f>
        <v>#REF!</v>
      </c>
      <c r="AK374" s="1" t="e">
        <f>AK223-#REF!</f>
        <v>#REF!</v>
      </c>
      <c r="AL374" s="1" t="e">
        <f>AL223-#REF!</f>
        <v>#REF!</v>
      </c>
      <c r="AM374" s="1" t="e">
        <f>AM223-#REF!</f>
        <v>#REF!</v>
      </c>
      <c r="AN374" s="1" t="e">
        <f>AN223-#REF!</f>
        <v>#REF!</v>
      </c>
      <c r="AO374" s="1" t="e">
        <f>AO223-#REF!</f>
        <v>#REF!</v>
      </c>
      <c r="AP374" s="1" t="e">
        <f>AP223-#REF!</f>
        <v>#REF!</v>
      </c>
      <c r="AQ374" s="1" t="e">
        <f>AQ223-#REF!</f>
        <v>#REF!</v>
      </c>
      <c r="AR374" s="1" t="e">
        <f>AR223-#REF!</f>
        <v>#REF!</v>
      </c>
      <c r="AS374" s="1" t="e">
        <f>AS223-#REF!</f>
        <v>#REF!</v>
      </c>
      <c r="AT374" s="1" t="e">
        <f>AT223-#REF!</f>
        <v>#REF!</v>
      </c>
      <c r="AU374" s="1" t="e">
        <f>AU223-#REF!</f>
        <v>#REF!</v>
      </c>
      <c r="AV374" s="1" t="e">
        <f>AV223-#REF!</f>
        <v>#REF!</v>
      </c>
      <c r="AW374" s="1" t="e">
        <f>AW223-#REF!</f>
        <v>#REF!</v>
      </c>
      <c r="AX374" s="1" t="e">
        <f>AX223-#REF!</f>
        <v>#REF!</v>
      </c>
      <c r="AY374" s="1" t="e">
        <f>AY223-#REF!</f>
        <v>#REF!</v>
      </c>
      <c r="AZ374" s="1" t="e">
        <f>AZ223-#REF!</f>
        <v>#REF!</v>
      </c>
      <c r="BA374" s="1" t="e">
        <f>BA223-#REF!</f>
        <v>#REF!</v>
      </c>
      <c r="BB374" s="1" t="e">
        <f>BB223-#REF!</f>
        <v>#REF!</v>
      </c>
      <c r="BC374" s="1" t="e">
        <f>BC223-#REF!</f>
        <v>#REF!</v>
      </c>
      <c r="BD374" s="1" t="e">
        <f>BD223-#REF!</f>
        <v>#REF!</v>
      </c>
      <c r="BE374" s="1" t="e">
        <f>BE223-#REF!</f>
        <v>#REF!</v>
      </c>
      <c r="BF374" s="1" t="e">
        <f>BF223-#REF!</f>
        <v>#REF!</v>
      </c>
      <c r="BG374" s="1" t="e">
        <f>BG223-#REF!</f>
        <v>#REF!</v>
      </c>
      <c r="BH374" s="1" t="e">
        <f>BH223-#REF!</f>
        <v>#REF!</v>
      </c>
      <c r="BI374" s="1" t="e">
        <f>BI223-#REF!</f>
        <v>#REF!</v>
      </c>
      <c r="BJ374" s="1" t="e">
        <f>BJ223-#REF!</f>
        <v>#REF!</v>
      </c>
      <c r="BK374" s="1" t="e">
        <f>BK223-#REF!</f>
        <v>#REF!</v>
      </c>
      <c r="BL374" s="1" t="e">
        <f>BL223-#REF!</f>
        <v>#REF!</v>
      </c>
      <c r="BM374" s="1" t="e">
        <f>BM223-#REF!</f>
        <v>#REF!</v>
      </c>
      <c r="BN374" s="1" t="e">
        <f>BN223-#REF!</f>
        <v>#REF!</v>
      </c>
      <c r="BO374" s="1" t="e">
        <f>BO223-#REF!</f>
        <v>#REF!</v>
      </c>
      <c r="BP374" s="1" t="e">
        <f>BP223-#REF!</f>
        <v>#REF!</v>
      </c>
      <c r="BQ374" s="1" t="e">
        <f>BQ223-#REF!</f>
        <v>#REF!</v>
      </c>
      <c r="BR374" s="1" t="e">
        <f>BR223-#REF!</f>
        <v>#REF!</v>
      </c>
      <c r="BS374" s="1" t="e">
        <f>BS223-#REF!</f>
        <v>#REF!</v>
      </c>
      <c r="BT374" s="1" t="e">
        <f>BT223-#REF!</f>
        <v>#REF!</v>
      </c>
      <c r="BU374" s="1" t="e">
        <f>BU223-#REF!</f>
        <v>#REF!</v>
      </c>
      <c r="BV374" s="1" t="e">
        <f>BV223-#REF!</f>
        <v>#REF!</v>
      </c>
    </row>
    <row r="375" spans="12:74" hidden="1" x14ac:dyDescent="0.35">
      <c r="L375" s="1" t="e">
        <f>L224-#REF!</f>
        <v>#REF!</v>
      </c>
      <c r="M375" s="1" t="e">
        <f>M224-#REF!</f>
        <v>#REF!</v>
      </c>
      <c r="N375" s="1" t="e">
        <f>N224-#REF!</f>
        <v>#REF!</v>
      </c>
      <c r="O375" s="1" t="e">
        <f>O224-#REF!</f>
        <v>#REF!</v>
      </c>
      <c r="P375" s="1" t="e">
        <f>P224-#REF!</f>
        <v>#REF!</v>
      </c>
      <c r="Q375" s="1" t="e">
        <f>Q224-#REF!</f>
        <v>#REF!</v>
      </c>
      <c r="R375" s="1" t="e">
        <f>R224-#REF!</f>
        <v>#REF!</v>
      </c>
      <c r="S375" s="1" t="e">
        <f>S224-#REF!</f>
        <v>#REF!</v>
      </c>
      <c r="T375" s="1" t="e">
        <f>T224-#REF!</f>
        <v>#REF!</v>
      </c>
      <c r="U375" s="1" t="e">
        <f>U224-#REF!</f>
        <v>#REF!</v>
      </c>
      <c r="V375" s="1" t="e">
        <f>V224-#REF!</f>
        <v>#REF!</v>
      </c>
      <c r="W375" s="1" t="e">
        <f>W224-#REF!</f>
        <v>#REF!</v>
      </c>
      <c r="X375" s="1" t="e">
        <f>X224-#REF!</f>
        <v>#REF!</v>
      </c>
      <c r="Y375" s="1" t="e">
        <f>Y224-#REF!</f>
        <v>#REF!</v>
      </c>
      <c r="Z375" s="1" t="e">
        <f>Z224-#REF!</f>
        <v>#REF!</v>
      </c>
      <c r="AA375" s="1" t="e">
        <f>AA224-#REF!</f>
        <v>#REF!</v>
      </c>
      <c r="AB375" s="1" t="e">
        <f>AB224-#REF!</f>
        <v>#REF!</v>
      </c>
      <c r="AC375" s="1" t="e">
        <f>AC224-#REF!</f>
        <v>#REF!</v>
      </c>
      <c r="AD375" s="1" t="e">
        <f>AD224-#REF!</f>
        <v>#REF!</v>
      </c>
      <c r="AE375" s="1" t="e">
        <f>AE224-#REF!</f>
        <v>#REF!</v>
      </c>
      <c r="AF375" s="1" t="e">
        <f>AF224-#REF!</f>
        <v>#REF!</v>
      </c>
      <c r="AG375" s="1" t="e">
        <f>AG224-#REF!</f>
        <v>#REF!</v>
      </c>
      <c r="AH375" s="1" t="e">
        <f>AH224-#REF!</f>
        <v>#REF!</v>
      </c>
      <c r="AI375" s="1" t="e">
        <f>AI224-#REF!</f>
        <v>#REF!</v>
      </c>
      <c r="AJ375" s="1" t="e">
        <f>AJ224-#REF!</f>
        <v>#REF!</v>
      </c>
      <c r="AK375" s="1" t="e">
        <f>AK224-#REF!</f>
        <v>#REF!</v>
      </c>
      <c r="AL375" s="1" t="e">
        <f>AL224-#REF!</f>
        <v>#REF!</v>
      </c>
      <c r="AM375" s="1" t="e">
        <f>AM224-#REF!</f>
        <v>#REF!</v>
      </c>
      <c r="AN375" s="1" t="e">
        <f>AN224-#REF!</f>
        <v>#REF!</v>
      </c>
      <c r="AO375" s="1" t="e">
        <f>AO224-#REF!</f>
        <v>#REF!</v>
      </c>
      <c r="AP375" s="1" t="e">
        <f>AP224-#REF!</f>
        <v>#REF!</v>
      </c>
      <c r="AQ375" s="1" t="e">
        <f>AQ224-#REF!</f>
        <v>#REF!</v>
      </c>
      <c r="AR375" s="1" t="e">
        <f>AR224-#REF!</f>
        <v>#REF!</v>
      </c>
      <c r="AS375" s="1" t="e">
        <f>AS224-#REF!</f>
        <v>#REF!</v>
      </c>
      <c r="AT375" s="1" t="e">
        <f>AT224-#REF!</f>
        <v>#REF!</v>
      </c>
      <c r="AU375" s="1" t="e">
        <f>AU224-#REF!</f>
        <v>#REF!</v>
      </c>
      <c r="AV375" s="1" t="e">
        <f>AV224-#REF!</f>
        <v>#REF!</v>
      </c>
      <c r="AW375" s="1" t="e">
        <f>AW224-#REF!</f>
        <v>#REF!</v>
      </c>
      <c r="AX375" s="1" t="e">
        <f>AX224-#REF!</f>
        <v>#REF!</v>
      </c>
      <c r="AY375" s="1" t="e">
        <f>AY224-#REF!</f>
        <v>#REF!</v>
      </c>
      <c r="AZ375" s="1" t="e">
        <f>AZ224-#REF!</f>
        <v>#REF!</v>
      </c>
      <c r="BA375" s="1" t="e">
        <f>BA224-#REF!</f>
        <v>#REF!</v>
      </c>
      <c r="BB375" s="1" t="e">
        <f>BB224-#REF!</f>
        <v>#REF!</v>
      </c>
      <c r="BC375" s="1" t="e">
        <f>BC224-#REF!</f>
        <v>#REF!</v>
      </c>
      <c r="BD375" s="1" t="e">
        <f>BD224-#REF!</f>
        <v>#REF!</v>
      </c>
      <c r="BE375" s="1" t="e">
        <f>BE224-#REF!</f>
        <v>#REF!</v>
      </c>
      <c r="BF375" s="1" t="e">
        <f>BF224-#REF!</f>
        <v>#REF!</v>
      </c>
      <c r="BG375" s="1" t="e">
        <f>BG224-#REF!</f>
        <v>#REF!</v>
      </c>
      <c r="BH375" s="1" t="e">
        <f>BH224-#REF!</f>
        <v>#REF!</v>
      </c>
      <c r="BI375" s="1" t="e">
        <f>BI224-#REF!</f>
        <v>#REF!</v>
      </c>
      <c r="BJ375" s="1" t="e">
        <f>BJ224-#REF!</f>
        <v>#REF!</v>
      </c>
      <c r="BK375" s="1" t="e">
        <f>BK224-#REF!</f>
        <v>#REF!</v>
      </c>
      <c r="BL375" s="1" t="e">
        <f>BL224-#REF!</f>
        <v>#REF!</v>
      </c>
      <c r="BM375" s="1" t="e">
        <f>BM224-#REF!</f>
        <v>#REF!</v>
      </c>
      <c r="BN375" s="1" t="e">
        <f>BN224-#REF!</f>
        <v>#REF!</v>
      </c>
      <c r="BO375" s="1" t="e">
        <f>BO224-#REF!</f>
        <v>#REF!</v>
      </c>
      <c r="BP375" s="1" t="e">
        <f>BP224-#REF!</f>
        <v>#REF!</v>
      </c>
      <c r="BQ375" s="1" t="e">
        <f>BQ224-#REF!</f>
        <v>#REF!</v>
      </c>
      <c r="BR375" s="1" t="e">
        <f>BR224-#REF!</f>
        <v>#REF!</v>
      </c>
      <c r="BS375" s="1" t="e">
        <f>BS224-#REF!</f>
        <v>#REF!</v>
      </c>
      <c r="BT375" s="1" t="e">
        <f>BT224-#REF!</f>
        <v>#REF!</v>
      </c>
      <c r="BU375" s="1" t="e">
        <f>BU224-#REF!</f>
        <v>#REF!</v>
      </c>
      <c r="BV375" s="1" t="e">
        <f>BV224-#REF!</f>
        <v>#REF!</v>
      </c>
    </row>
    <row r="376" spans="12:74" hidden="1" x14ac:dyDescent="0.35">
      <c r="L376" s="1" t="e">
        <f>L225-#REF!</f>
        <v>#REF!</v>
      </c>
      <c r="M376" s="1" t="e">
        <f>M225-#REF!</f>
        <v>#REF!</v>
      </c>
      <c r="N376" s="1" t="e">
        <f>N225-#REF!</f>
        <v>#REF!</v>
      </c>
      <c r="O376" s="1" t="e">
        <f>O225-#REF!</f>
        <v>#REF!</v>
      </c>
      <c r="P376" s="1" t="e">
        <f>P225-#REF!</f>
        <v>#REF!</v>
      </c>
      <c r="Q376" s="1" t="e">
        <f>Q225-#REF!</f>
        <v>#REF!</v>
      </c>
      <c r="R376" s="1" t="e">
        <f>R225-#REF!</f>
        <v>#REF!</v>
      </c>
      <c r="S376" s="1" t="e">
        <f>S225-#REF!</f>
        <v>#REF!</v>
      </c>
      <c r="T376" s="1" t="e">
        <f>T225-#REF!</f>
        <v>#REF!</v>
      </c>
      <c r="U376" s="1" t="e">
        <f>U225-#REF!</f>
        <v>#REF!</v>
      </c>
      <c r="V376" s="1" t="e">
        <f>V225-#REF!</f>
        <v>#REF!</v>
      </c>
      <c r="W376" s="1" t="e">
        <f>W225-#REF!</f>
        <v>#REF!</v>
      </c>
      <c r="X376" s="1" t="e">
        <f>X225-#REF!</f>
        <v>#REF!</v>
      </c>
      <c r="Y376" s="1" t="e">
        <f>Y225-#REF!</f>
        <v>#REF!</v>
      </c>
      <c r="Z376" s="1" t="e">
        <f>Z225-#REF!</f>
        <v>#REF!</v>
      </c>
      <c r="AA376" s="1" t="e">
        <f>AA225-#REF!</f>
        <v>#REF!</v>
      </c>
      <c r="AB376" s="1" t="e">
        <f>AB225-#REF!</f>
        <v>#REF!</v>
      </c>
      <c r="AC376" s="1" t="e">
        <f>AC225-#REF!</f>
        <v>#REF!</v>
      </c>
      <c r="AD376" s="1" t="e">
        <f>AD225-#REF!</f>
        <v>#REF!</v>
      </c>
      <c r="AE376" s="1" t="e">
        <f>AE225-#REF!</f>
        <v>#REF!</v>
      </c>
      <c r="AF376" s="1" t="e">
        <f>AF225-#REF!</f>
        <v>#REF!</v>
      </c>
      <c r="AG376" s="1" t="e">
        <f>AG225-#REF!</f>
        <v>#REF!</v>
      </c>
      <c r="AH376" s="1" t="e">
        <f>AH225-#REF!</f>
        <v>#REF!</v>
      </c>
      <c r="AI376" s="1" t="e">
        <f>AI225-#REF!</f>
        <v>#REF!</v>
      </c>
      <c r="AJ376" s="1" t="e">
        <f>AJ225-#REF!</f>
        <v>#REF!</v>
      </c>
      <c r="AK376" s="1" t="e">
        <f>AK225-#REF!</f>
        <v>#REF!</v>
      </c>
      <c r="AL376" s="1" t="e">
        <f>AL225-#REF!</f>
        <v>#REF!</v>
      </c>
      <c r="AM376" s="1" t="e">
        <f>AM225-#REF!</f>
        <v>#REF!</v>
      </c>
      <c r="AN376" s="1" t="e">
        <f>AN225-#REF!</f>
        <v>#REF!</v>
      </c>
      <c r="AO376" s="1" t="e">
        <f>AO225-#REF!</f>
        <v>#REF!</v>
      </c>
      <c r="AP376" s="1" t="e">
        <f>AP225-#REF!</f>
        <v>#REF!</v>
      </c>
      <c r="AQ376" s="1" t="e">
        <f>AQ225-#REF!</f>
        <v>#REF!</v>
      </c>
      <c r="AR376" s="1" t="e">
        <f>AR225-#REF!</f>
        <v>#REF!</v>
      </c>
      <c r="AS376" s="1" t="e">
        <f>AS225-#REF!</f>
        <v>#REF!</v>
      </c>
      <c r="AT376" s="1" t="e">
        <f>AT225-#REF!</f>
        <v>#REF!</v>
      </c>
      <c r="AU376" s="1" t="e">
        <f>AU225-#REF!</f>
        <v>#REF!</v>
      </c>
      <c r="AV376" s="1" t="e">
        <f>AV225-#REF!</f>
        <v>#REF!</v>
      </c>
      <c r="AW376" s="1" t="e">
        <f>AW225-#REF!</f>
        <v>#REF!</v>
      </c>
      <c r="AX376" s="1" t="e">
        <f>AX225-#REF!</f>
        <v>#REF!</v>
      </c>
      <c r="AY376" s="1" t="e">
        <f>AY225-#REF!</f>
        <v>#REF!</v>
      </c>
      <c r="AZ376" s="1" t="e">
        <f>AZ225-#REF!</f>
        <v>#REF!</v>
      </c>
      <c r="BA376" s="1" t="e">
        <f>BA225-#REF!</f>
        <v>#REF!</v>
      </c>
      <c r="BB376" s="1" t="e">
        <f>BB225-#REF!</f>
        <v>#REF!</v>
      </c>
      <c r="BC376" s="1" t="e">
        <f>BC225-#REF!</f>
        <v>#REF!</v>
      </c>
      <c r="BD376" s="1" t="e">
        <f>BD225-#REF!</f>
        <v>#REF!</v>
      </c>
      <c r="BE376" s="1" t="e">
        <f>BE225-#REF!</f>
        <v>#REF!</v>
      </c>
      <c r="BF376" s="1" t="e">
        <f>BF225-#REF!</f>
        <v>#REF!</v>
      </c>
      <c r="BG376" s="1" t="e">
        <f>BG225-#REF!</f>
        <v>#REF!</v>
      </c>
      <c r="BH376" s="1" t="e">
        <f>BH225-#REF!</f>
        <v>#REF!</v>
      </c>
      <c r="BI376" s="1" t="e">
        <f>BI225-#REF!</f>
        <v>#REF!</v>
      </c>
      <c r="BJ376" s="1" t="e">
        <f>BJ225-#REF!</f>
        <v>#REF!</v>
      </c>
      <c r="BK376" s="1" t="e">
        <f>BK225-#REF!</f>
        <v>#REF!</v>
      </c>
      <c r="BL376" s="1" t="e">
        <f>BL225-#REF!</f>
        <v>#REF!</v>
      </c>
      <c r="BM376" s="1" t="e">
        <f>BM225-#REF!</f>
        <v>#REF!</v>
      </c>
      <c r="BN376" s="1" t="e">
        <f>BN225-#REF!</f>
        <v>#REF!</v>
      </c>
      <c r="BO376" s="1" t="e">
        <f>BO225-#REF!</f>
        <v>#REF!</v>
      </c>
      <c r="BP376" s="1" t="e">
        <f>BP225-#REF!</f>
        <v>#REF!</v>
      </c>
      <c r="BQ376" s="1" t="e">
        <f>BQ225-#REF!</f>
        <v>#REF!</v>
      </c>
      <c r="BR376" s="1" t="e">
        <f>BR225-#REF!</f>
        <v>#REF!</v>
      </c>
      <c r="BS376" s="1" t="e">
        <f>BS225-#REF!</f>
        <v>#REF!</v>
      </c>
      <c r="BT376" s="1" t="e">
        <f>BT225-#REF!</f>
        <v>#REF!</v>
      </c>
      <c r="BU376" s="1" t="e">
        <f>BU225-#REF!</f>
        <v>#REF!</v>
      </c>
      <c r="BV376" s="1" t="e">
        <f>BV225-#REF!</f>
        <v>#REF!</v>
      </c>
    </row>
    <row r="377" spans="12:74" hidden="1" x14ac:dyDescent="0.35">
      <c r="L377" s="1" t="e">
        <f>L226-#REF!</f>
        <v>#REF!</v>
      </c>
      <c r="M377" s="1" t="e">
        <f>M226-#REF!</f>
        <v>#REF!</v>
      </c>
      <c r="N377" s="1" t="e">
        <f>N226-#REF!</f>
        <v>#REF!</v>
      </c>
      <c r="O377" s="1" t="e">
        <f>O226-#REF!</f>
        <v>#REF!</v>
      </c>
      <c r="P377" s="1" t="e">
        <f>P226-#REF!</f>
        <v>#REF!</v>
      </c>
      <c r="Q377" s="1" t="e">
        <f>Q226-#REF!</f>
        <v>#REF!</v>
      </c>
      <c r="R377" s="1" t="e">
        <f>R226-#REF!</f>
        <v>#REF!</v>
      </c>
      <c r="S377" s="1" t="e">
        <f>S226-#REF!</f>
        <v>#REF!</v>
      </c>
      <c r="T377" s="1" t="e">
        <f>T226-#REF!</f>
        <v>#REF!</v>
      </c>
      <c r="U377" s="1" t="e">
        <f>U226-#REF!</f>
        <v>#REF!</v>
      </c>
      <c r="V377" s="1" t="e">
        <f>V226-#REF!</f>
        <v>#REF!</v>
      </c>
      <c r="W377" s="1" t="e">
        <f>W226-#REF!</f>
        <v>#REF!</v>
      </c>
      <c r="X377" s="1" t="e">
        <f>X226-#REF!</f>
        <v>#REF!</v>
      </c>
      <c r="Y377" s="1" t="e">
        <f>Y226-#REF!</f>
        <v>#REF!</v>
      </c>
      <c r="Z377" s="1" t="e">
        <f>Z226-#REF!</f>
        <v>#REF!</v>
      </c>
      <c r="AA377" s="1" t="e">
        <f>AA226-#REF!</f>
        <v>#REF!</v>
      </c>
      <c r="AB377" s="1" t="e">
        <f>AB226-#REF!</f>
        <v>#REF!</v>
      </c>
      <c r="AC377" s="1" t="e">
        <f>AC226-#REF!</f>
        <v>#REF!</v>
      </c>
      <c r="AD377" s="1" t="e">
        <f>AD226-#REF!</f>
        <v>#REF!</v>
      </c>
      <c r="AE377" s="1" t="e">
        <f>AE226-#REF!</f>
        <v>#REF!</v>
      </c>
      <c r="AF377" s="1" t="e">
        <f>AF226-#REF!</f>
        <v>#REF!</v>
      </c>
      <c r="AG377" s="1" t="e">
        <f>AG226-#REF!</f>
        <v>#REF!</v>
      </c>
      <c r="AH377" s="1" t="e">
        <f>AH226-#REF!</f>
        <v>#REF!</v>
      </c>
      <c r="AI377" s="1" t="e">
        <f>AI226-#REF!</f>
        <v>#REF!</v>
      </c>
      <c r="AJ377" s="1" t="e">
        <f>AJ226-#REF!</f>
        <v>#REF!</v>
      </c>
      <c r="AK377" s="1" t="e">
        <f>AK226-#REF!</f>
        <v>#REF!</v>
      </c>
      <c r="AL377" s="1" t="e">
        <f>AL226-#REF!</f>
        <v>#REF!</v>
      </c>
      <c r="AM377" s="1" t="e">
        <f>AM226-#REF!</f>
        <v>#REF!</v>
      </c>
      <c r="AN377" s="1" t="e">
        <f>AN226-#REF!</f>
        <v>#REF!</v>
      </c>
      <c r="AO377" s="1" t="e">
        <f>AO226-#REF!</f>
        <v>#REF!</v>
      </c>
      <c r="AP377" s="1" t="e">
        <f>AP226-#REF!</f>
        <v>#REF!</v>
      </c>
      <c r="AQ377" s="1" t="e">
        <f>AQ226-#REF!</f>
        <v>#REF!</v>
      </c>
      <c r="AR377" s="1" t="e">
        <f>AR226-#REF!</f>
        <v>#REF!</v>
      </c>
      <c r="AS377" s="1" t="e">
        <f>AS226-#REF!</f>
        <v>#REF!</v>
      </c>
      <c r="AT377" s="1" t="e">
        <f>AT226-#REF!</f>
        <v>#REF!</v>
      </c>
      <c r="AU377" s="1" t="e">
        <f>AU226-#REF!</f>
        <v>#REF!</v>
      </c>
      <c r="AV377" s="1" t="e">
        <f>AV226-#REF!</f>
        <v>#REF!</v>
      </c>
      <c r="AW377" s="1" t="e">
        <f>AW226-#REF!</f>
        <v>#REF!</v>
      </c>
      <c r="AX377" s="1" t="e">
        <f>AX226-#REF!</f>
        <v>#REF!</v>
      </c>
      <c r="AY377" s="1" t="e">
        <f>AY226-#REF!</f>
        <v>#REF!</v>
      </c>
      <c r="AZ377" s="1" t="e">
        <f>AZ226-#REF!</f>
        <v>#REF!</v>
      </c>
      <c r="BA377" s="1" t="e">
        <f>BA226-#REF!</f>
        <v>#REF!</v>
      </c>
      <c r="BB377" s="1" t="e">
        <f>BB226-#REF!</f>
        <v>#REF!</v>
      </c>
      <c r="BC377" s="1" t="e">
        <f>BC226-#REF!</f>
        <v>#REF!</v>
      </c>
      <c r="BD377" s="1" t="e">
        <f>BD226-#REF!</f>
        <v>#REF!</v>
      </c>
      <c r="BE377" s="1" t="e">
        <f>BE226-#REF!</f>
        <v>#REF!</v>
      </c>
      <c r="BF377" s="1" t="e">
        <f>BF226-#REF!</f>
        <v>#REF!</v>
      </c>
      <c r="BG377" s="1" t="e">
        <f>BG226-#REF!</f>
        <v>#REF!</v>
      </c>
      <c r="BH377" s="1" t="e">
        <f>BH226-#REF!</f>
        <v>#REF!</v>
      </c>
      <c r="BI377" s="1" t="e">
        <f>BI226-#REF!</f>
        <v>#REF!</v>
      </c>
      <c r="BJ377" s="1" t="e">
        <f>BJ226-#REF!</f>
        <v>#REF!</v>
      </c>
      <c r="BK377" s="1" t="e">
        <f>BK226-#REF!</f>
        <v>#REF!</v>
      </c>
      <c r="BL377" s="1" t="e">
        <f>BL226-#REF!</f>
        <v>#REF!</v>
      </c>
      <c r="BM377" s="1" t="e">
        <f>BM226-#REF!</f>
        <v>#REF!</v>
      </c>
      <c r="BN377" s="1" t="e">
        <f>BN226-#REF!</f>
        <v>#REF!</v>
      </c>
      <c r="BO377" s="1" t="e">
        <f>BO226-#REF!</f>
        <v>#REF!</v>
      </c>
      <c r="BP377" s="1" t="e">
        <f>BP226-#REF!</f>
        <v>#REF!</v>
      </c>
      <c r="BQ377" s="1" t="e">
        <f>BQ226-#REF!</f>
        <v>#REF!</v>
      </c>
      <c r="BR377" s="1" t="e">
        <f>BR226-#REF!</f>
        <v>#REF!</v>
      </c>
      <c r="BS377" s="1" t="e">
        <f>BS226-#REF!</f>
        <v>#REF!</v>
      </c>
      <c r="BT377" s="1" t="e">
        <f>BT226-#REF!</f>
        <v>#REF!</v>
      </c>
      <c r="BU377" s="1" t="e">
        <f>BU226-#REF!</f>
        <v>#REF!</v>
      </c>
      <c r="BV377" s="1" t="e">
        <f>BV226-#REF!</f>
        <v>#REF!</v>
      </c>
    </row>
    <row r="378" spans="12:74" hidden="1" x14ac:dyDescent="0.35">
      <c r="L378" s="1" t="e">
        <f>L227-#REF!</f>
        <v>#REF!</v>
      </c>
      <c r="M378" s="1" t="e">
        <f>M227-#REF!</f>
        <v>#REF!</v>
      </c>
      <c r="N378" s="1" t="e">
        <f>N227-#REF!</f>
        <v>#REF!</v>
      </c>
      <c r="O378" s="1" t="e">
        <f>O227-#REF!</f>
        <v>#REF!</v>
      </c>
      <c r="P378" s="1" t="e">
        <f>P227-#REF!</f>
        <v>#REF!</v>
      </c>
      <c r="Q378" s="1" t="e">
        <f>Q227-#REF!</f>
        <v>#REF!</v>
      </c>
      <c r="R378" s="1" t="e">
        <f>R227-#REF!</f>
        <v>#REF!</v>
      </c>
      <c r="S378" s="1" t="e">
        <f>S227-#REF!</f>
        <v>#REF!</v>
      </c>
      <c r="T378" s="1" t="e">
        <f>T227-#REF!</f>
        <v>#REF!</v>
      </c>
      <c r="U378" s="1" t="e">
        <f>U227-#REF!</f>
        <v>#REF!</v>
      </c>
      <c r="V378" s="1" t="e">
        <f>V227-#REF!</f>
        <v>#REF!</v>
      </c>
      <c r="W378" s="1" t="e">
        <f>W227-#REF!</f>
        <v>#REF!</v>
      </c>
      <c r="X378" s="1" t="e">
        <f>X227-#REF!</f>
        <v>#REF!</v>
      </c>
      <c r="Y378" s="1" t="e">
        <f>Y227-#REF!</f>
        <v>#REF!</v>
      </c>
      <c r="Z378" s="1" t="e">
        <f>Z227-#REF!</f>
        <v>#REF!</v>
      </c>
      <c r="AA378" s="1" t="e">
        <f>AA227-#REF!</f>
        <v>#REF!</v>
      </c>
      <c r="AB378" s="1" t="e">
        <f>AB227-#REF!</f>
        <v>#REF!</v>
      </c>
      <c r="AC378" s="1" t="e">
        <f>AC227-#REF!</f>
        <v>#REF!</v>
      </c>
      <c r="AD378" s="1" t="e">
        <f>AD227-#REF!</f>
        <v>#REF!</v>
      </c>
      <c r="AE378" s="1" t="e">
        <f>AE227-#REF!</f>
        <v>#REF!</v>
      </c>
      <c r="AF378" s="1" t="e">
        <f>AF227-#REF!</f>
        <v>#REF!</v>
      </c>
      <c r="AG378" s="1" t="e">
        <f>AG227-#REF!</f>
        <v>#REF!</v>
      </c>
      <c r="AH378" s="1" t="e">
        <f>AH227-#REF!</f>
        <v>#REF!</v>
      </c>
      <c r="AI378" s="1" t="e">
        <f>AI227-#REF!</f>
        <v>#REF!</v>
      </c>
      <c r="AJ378" s="1" t="e">
        <f>AJ227-#REF!</f>
        <v>#REF!</v>
      </c>
      <c r="AK378" s="1" t="e">
        <f>AK227-#REF!</f>
        <v>#REF!</v>
      </c>
      <c r="AL378" s="1" t="e">
        <f>AL227-#REF!</f>
        <v>#REF!</v>
      </c>
      <c r="AM378" s="1" t="e">
        <f>AM227-#REF!</f>
        <v>#REF!</v>
      </c>
      <c r="AN378" s="1" t="e">
        <f>AN227-#REF!</f>
        <v>#REF!</v>
      </c>
      <c r="AO378" s="1" t="e">
        <f>AO227-#REF!</f>
        <v>#REF!</v>
      </c>
      <c r="AP378" s="1" t="e">
        <f>AP227-#REF!</f>
        <v>#REF!</v>
      </c>
      <c r="AQ378" s="1" t="e">
        <f>AQ227-#REF!</f>
        <v>#REF!</v>
      </c>
      <c r="AR378" s="1" t="e">
        <f>AR227-#REF!</f>
        <v>#REF!</v>
      </c>
      <c r="AS378" s="1" t="e">
        <f>AS227-#REF!</f>
        <v>#REF!</v>
      </c>
      <c r="AT378" s="1" t="e">
        <f>AT227-#REF!</f>
        <v>#REF!</v>
      </c>
      <c r="AU378" s="1" t="e">
        <f>AU227-#REF!</f>
        <v>#REF!</v>
      </c>
      <c r="AV378" s="1" t="e">
        <f>AV227-#REF!</f>
        <v>#REF!</v>
      </c>
      <c r="AW378" s="1" t="e">
        <f>AW227-#REF!</f>
        <v>#REF!</v>
      </c>
      <c r="AX378" s="1" t="e">
        <f>AX227-#REF!</f>
        <v>#REF!</v>
      </c>
      <c r="AY378" s="1" t="e">
        <f>AY227-#REF!</f>
        <v>#REF!</v>
      </c>
      <c r="AZ378" s="1" t="e">
        <f>AZ227-#REF!</f>
        <v>#REF!</v>
      </c>
      <c r="BA378" s="1" t="e">
        <f>BA227-#REF!</f>
        <v>#REF!</v>
      </c>
      <c r="BB378" s="1" t="e">
        <f>BB227-#REF!</f>
        <v>#REF!</v>
      </c>
      <c r="BC378" s="1" t="e">
        <f>BC227-#REF!</f>
        <v>#REF!</v>
      </c>
      <c r="BD378" s="1" t="e">
        <f>BD227-#REF!</f>
        <v>#REF!</v>
      </c>
      <c r="BE378" s="1" t="e">
        <f>BE227-#REF!</f>
        <v>#REF!</v>
      </c>
      <c r="BF378" s="1" t="e">
        <f>BF227-#REF!</f>
        <v>#REF!</v>
      </c>
      <c r="BG378" s="1" t="e">
        <f>BG227-#REF!</f>
        <v>#REF!</v>
      </c>
      <c r="BH378" s="1" t="e">
        <f>BH227-#REF!</f>
        <v>#REF!</v>
      </c>
      <c r="BI378" s="1" t="e">
        <f>BI227-#REF!</f>
        <v>#REF!</v>
      </c>
      <c r="BJ378" s="1" t="e">
        <f>BJ227-#REF!</f>
        <v>#REF!</v>
      </c>
      <c r="BK378" s="1" t="e">
        <f>BK227-#REF!</f>
        <v>#REF!</v>
      </c>
      <c r="BL378" s="1" t="e">
        <f>BL227-#REF!</f>
        <v>#REF!</v>
      </c>
      <c r="BM378" s="1" t="e">
        <f>BM227-#REF!</f>
        <v>#REF!</v>
      </c>
      <c r="BN378" s="1" t="e">
        <f>BN227-#REF!</f>
        <v>#REF!</v>
      </c>
      <c r="BO378" s="1" t="e">
        <f>BO227-#REF!</f>
        <v>#REF!</v>
      </c>
      <c r="BP378" s="1" t="e">
        <f>BP227-#REF!</f>
        <v>#REF!</v>
      </c>
      <c r="BQ378" s="1" t="e">
        <f>BQ227-#REF!</f>
        <v>#REF!</v>
      </c>
      <c r="BR378" s="1" t="e">
        <f>BR227-#REF!</f>
        <v>#REF!</v>
      </c>
      <c r="BS378" s="1" t="e">
        <f>BS227-#REF!</f>
        <v>#REF!</v>
      </c>
      <c r="BT378" s="1" t="e">
        <f>BT227-#REF!</f>
        <v>#REF!</v>
      </c>
      <c r="BU378" s="1" t="e">
        <f>BU227-#REF!</f>
        <v>#REF!</v>
      </c>
      <c r="BV378" s="1" t="e">
        <f>BV227-#REF!</f>
        <v>#REF!</v>
      </c>
    </row>
    <row r="379" spans="12:74" hidden="1" x14ac:dyDescent="0.35">
      <c r="L379" s="1" t="e">
        <f>L228-#REF!</f>
        <v>#REF!</v>
      </c>
      <c r="M379" s="1" t="e">
        <f>M228-#REF!</f>
        <v>#REF!</v>
      </c>
      <c r="N379" s="1" t="e">
        <f>N228-#REF!</f>
        <v>#REF!</v>
      </c>
      <c r="O379" s="1" t="e">
        <f>O228-#REF!</f>
        <v>#REF!</v>
      </c>
      <c r="P379" s="1" t="e">
        <f>P228-#REF!</f>
        <v>#REF!</v>
      </c>
      <c r="Q379" s="1" t="e">
        <f>Q228-#REF!</f>
        <v>#REF!</v>
      </c>
      <c r="R379" s="1" t="e">
        <f>R228-#REF!</f>
        <v>#REF!</v>
      </c>
      <c r="S379" s="1" t="e">
        <f>S228-#REF!</f>
        <v>#REF!</v>
      </c>
      <c r="T379" s="1" t="e">
        <f>T228-#REF!</f>
        <v>#REF!</v>
      </c>
      <c r="U379" s="1" t="e">
        <f>U228-#REF!</f>
        <v>#REF!</v>
      </c>
      <c r="V379" s="1" t="e">
        <f>V228-#REF!</f>
        <v>#REF!</v>
      </c>
      <c r="W379" s="1" t="e">
        <f>W228-#REF!</f>
        <v>#REF!</v>
      </c>
      <c r="X379" s="1" t="e">
        <f>X228-#REF!</f>
        <v>#REF!</v>
      </c>
      <c r="Y379" s="1" t="e">
        <f>Y228-#REF!</f>
        <v>#REF!</v>
      </c>
      <c r="Z379" s="1" t="e">
        <f>Z228-#REF!</f>
        <v>#REF!</v>
      </c>
      <c r="AA379" s="1" t="e">
        <f>AA228-#REF!</f>
        <v>#REF!</v>
      </c>
      <c r="AB379" s="1" t="e">
        <f>AB228-#REF!</f>
        <v>#REF!</v>
      </c>
      <c r="AC379" s="1" t="e">
        <f>AC228-#REF!</f>
        <v>#REF!</v>
      </c>
      <c r="AD379" s="1" t="e">
        <f>AD228-#REF!</f>
        <v>#REF!</v>
      </c>
      <c r="AE379" s="1" t="e">
        <f>AE228-#REF!</f>
        <v>#REF!</v>
      </c>
      <c r="AF379" s="1" t="e">
        <f>AF228-#REF!</f>
        <v>#REF!</v>
      </c>
      <c r="AG379" s="1" t="e">
        <f>AG228-#REF!</f>
        <v>#REF!</v>
      </c>
      <c r="AH379" s="1" t="e">
        <f>AH228-#REF!</f>
        <v>#REF!</v>
      </c>
      <c r="AI379" s="1" t="e">
        <f>AI228-#REF!</f>
        <v>#REF!</v>
      </c>
      <c r="AJ379" s="1" t="e">
        <f>AJ228-#REF!</f>
        <v>#REF!</v>
      </c>
      <c r="AK379" s="1" t="e">
        <f>AK228-#REF!</f>
        <v>#REF!</v>
      </c>
      <c r="AL379" s="1" t="e">
        <f>AL228-#REF!</f>
        <v>#REF!</v>
      </c>
      <c r="AM379" s="1" t="e">
        <f>AM228-#REF!</f>
        <v>#REF!</v>
      </c>
      <c r="AN379" s="1" t="e">
        <f>AN228-#REF!</f>
        <v>#REF!</v>
      </c>
      <c r="AO379" s="1" t="e">
        <f>AO228-#REF!</f>
        <v>#REF!</v>
      </c>
      <c r="AP379" s="1" t="e">
        <f>AP228-#REF!</f>
        <v>#REF!</v>
      </c>
      <c r="AQ379" s="1" t="e">
        <f>AQ228-#REF!</f>
        <v>#REF!</v>
      </c>
      <c r="AR379" s="1" t="e">
        <f>AR228-#REF!</f>
        <v>#REF!</v>
      </c>
      <c r="AS379" s="1" t="e">
        <f>AS228-#REF!</f>
        <v>#REF!</v>
      </c>
      <c r="AT379" s="1" t="e">
        <f>AT228-#REF!</f>
        <v>#REF!</v>
      </c>
      <c r="AU379" s="1" t="e">
        <f>AU228-#REF!</f>
        <v>#REF!</v>
      </c>
      <c r="AV379" s="1" t="e">
        <f>AV228-#REF!</f>
        <v>#REF!</v>
      </c>
      <c r="AW379" s="1" t="e">
        <f>AW228-#REF!</f>
        <v>#REF!</v>
      </c>
      <c r="AX379" s="1" t="e">
        <f>AX228-#REF!</f>
        <v>#REF!</v>
      </c>
      <c r="AY379" s="1" t="e">
        <f>AY228-#REF!</f>
        <v>#REF!</v>
      </c>
      <c r="AZ379" s="1" t="e">
        <f>AZ228-#REF!</f>
        <v>#REF!</v>
      </c>
      <c r="BA379" s="1" t="e">
        <f>BA228-#REF!</f>
        <v>#REF!</v>
      </c>
      <c r="BB379" s="1" t="e">
        <f>BB228-#REF!</f>
        <v>#REF!</v>
      </c>
      <c r="BC379" s="1" t="e">
        <f>BC228-#REF!</f>
        <v>#REF!</v>
      </c>
      <c r="BD379" s="1" t="e">
        <f>BD228-#REF!</f>
        <v>#REF!</v>
      </c>
      <c r="BE379" s="1" t="e">
        <f>BE228-#REF!</f>
        <v>#REF!</v>
      </c>
      <c r="BF379" s="1" t="e">
        <f>BF228-#REF!</f>
        <v>#REF!</v>
      </c>
      <c r="BG379" s="1" t="e">
        <f>BG228-#REF!</f>
        <v>#REF!</v>
      </c>
      <c r="BH379" s="1" t="e">
        <f>BH228-#REF!</f>
        <v>#REF!</v>
      </c>
      <c r="BI379" s="1" t="e">
        <f>BI228-#REF!</f>
        <v>#REF!</v>
      </c>
      <c r="BJ379" s="1" t="e">
        <f>BJ228-#REF!</f>
        <v>#REF!</v>
      </c>
      <c r="BK379" s="1" t="e">
        <f>BK228-#REF!</f>
        <v>#REF!</v>
      </c>
      <c r="BL379" s="1" t="e">
        <f>BL228-#REF!</f>
        <v>#REF!</v>
      </c>
      <c r="BM379" s="1" t="e">
        <f>BM228-#REF!</f>
        <v>#REF!</v>
      </c>
      <c r="BN379" s="1" t="e">
        <f>BN228-#REF!</f>
        <v>#REF!</v>
      </c>
      <c r="BO379" s="1" t="e">
        <f>BO228-#REF!</f>
        <v>#REF!</v>
      </c>
      <c r="BP379" s="1" t="e">
        <f>BP228-#REF!</f>
        <v>#REF!</v>
      </c>
      <c r="BQ379" s="1" t="e">
        <f>BQ228-#REF!</f>
        <v>#REF!</v>
      </c>
      <c r="BR379" s="1" t="e">
        <f>BR228-#REF!</f>
        <v>#REF!</v>
      </c>
      <c r="BS379" s="1" t="e">
        <f>BS228-#REF!</f>
        <v>#REF!</v>
      </c>
      <c r="BT379" s="1" t="e">
        <f>BT228-#REF!</f>
        <v>#REF!</v>
      </c>
      <c r="BU379" s="1" t="e">
        <f>BU228-#REF!</f>
        <v>#REF!</v>
      </c>
      <c r="BV379" s="1" t="e">
        <f>BV228-#REF!</f>
        <v>#REF!</v>
      </c>
    </row>
    <row r="380" spans="12:74" hidden="1" x14ac:dyDescent="0.35">
      <c r="L380" s="1" t="e">
        <f>L229-#REF!</f>
        <v>#REF!</v>
      </c>
      <c r="M380" s="1" t="e">
        <f>M229-#REF!</f>
        <v>#REF!</v>
      </c>
      <c r="N380" s="1" t="e">
        <f>N229-#REF!</f>
        <v>#REF!</v>
      </c>
      <c r="O380" s="1" t="e">
        <f>O229-#REF!</f>
        <v>#REF!</v>
      </c>
      <c r="P380" s="1" t="e">
        <f>P229-#REF!</f>
        <v>#REF!</v>
      </c>
      <c r="Q380" s="1" t="e">
        <f>Q229-#REF!</f>
        <v>#REF!</v>
      </c>
      <c r="R380" s="1" t="e">
        <f>R229-#REF!</f>
        <v>#REF!</v>
      </c>
      <c r="S380" s="1" t="e">
        <f>S229-#REF!</f>
        <v>#REF!</v>
      </c>
      <c r="T380" s="1" t="e">
        <f>T229-#REF!</f>
        <v>#REF!</v>
      </c>
      <c r="U380" s="1" t="e">
        <f>U229-#REF!</f>
        <v>#REF!</v>
      </c>
      <c r="V380" s="1" t="e">
        <f>V229-#REF!</f>
        <v>#REF!</v>
      </c>
      <c r="W380" s="1" t="e">
        <f>W229-#REF!</f>
        <v>#REF!</v>
      </c>
      <c r="X380" s="1" t="e">
        <f>X229-#REF!</f>
        <v>#REF!</v>
      </c>
      <c r="Y380" s="1" t="e">
        <f>Y229-#REF!</f>
        <v>#REF!</v>
      </c>
      <c r="Z380" s="1" t="e">
        <f>Z229-#REF!</f>
        <v>#REF!</v>
      </c>
      <c r="AA380" s="1" t="e">
        <f>AA229-#REF!</f>
        <v>#REF!</v>
      </c>
      <c r="AB380" s="1" t="e">
        <f>AB229-#REF!</f>
        <v>#REF!</v>
      </c>
      <c r="AC380" s="1" t="e">
        <f>AC229-#REF!</f>
        <v>#REF!</v>
      </c>
      <c r="AD380" s="1" t="e">
        <f>AD229-#REF!</f>
        <v>#REF!</v>
      </c>
      <c r="AE380" s="1" t="e">
        <f>AE229-#REF!</f>
        <v>#REF!</v>
      </c>
      <c r="AF380" s="1" t="e">
        <f>AF229-#REF!</f>
        <v>#REF!</v>
      </c>
      <c r="AG380" s="1" t="e">
        <f>AG229-#REF!</f>
        <v>#REF!</v>
      </c>
      <c r="AH380" s="1" t="e">
        <f>AH229-#REF!</f>
        <v>#REF!</v>
      </c>
      <c r="AI380" s="1" t="e">
        <f>AI229-#REF!</f>
        <v>#REF!</v>
      </c>
      <c r="AJ380" s="1" t="e">
        <f>AJ229-#REF!</f>
        <v>#REF!</v>
      </c>
      <c r="AK380" s="1" t="e">
        <f>AK229-#REF!</f>
        <v>#REF!</v>
      </c>
      <c r="AL380" s="1" t="e">
        <f>AL229-#REF!</f>
        <v>#REF!</v>
      </c>
      <c r="AM380" s="1" t="e">
        <f>AM229-#REF!</f>
        <v>#REF!</v>
      </c>
      <c r="AN380" s="1" t="e">
        <f>AN229-#REF!</f>
        <v>#REF!</v>
      </c>
      <c r="AO380" s="1" t="e">
        <f>AO229-#REF!</f>
        <v>#REF!</v>
      </c>
      <c r="AP380" s="1" t="e">
        <f>AP229-#REF!</f>
        <v>#REF!</v>
      </c>
      <c r="AQ380" s="1" t="e">
        <f>AQ229-#REF!</f>
        <v>#REF!</v>
      </c>
      <c r="AR380" s="1" t="e">
        <f>AR229-#REF!</f>
        <v>#REF!</v>
      </c>
      <c r="AS380" s="1" t="e">
        <f>AS229-#REF!</f>
        <v>#REF!</v>
      </c>
      <c r="AT380" s="1" t="e">
        <f>AT229-#REF!</f>
        <v>#REF!</v>
      </c>
      <c r="AU380" s="1" t="e">
        <f>AU229-#REF!</f>
        <v>#REF!</v>
      </c>
      <c r="AV380" s="1" t="e">
        <f>AV229-#REF!</f>
        <v>#REF!</v>
      </c>
      <c r="AW380" s="1" t="e">
        <f>AW229-#REF!</f>
        <v>#REF!</v>
      </c>
      <c r="AX380" s="1" t="e">
        <f>AX229-#REF!</f>
        <v>#REF!</v>
      </c>
      <c r="AY380" s="1" t="e">
        <f>AY229-#REF!</f>
        <v>#REF!</v>
      </c>
      <c r="AZ380" s="1" t="e">
        <f>AZ229-#REF!</f>
        <v>#REF!</v>
      </c>
      <c r="BA380" s="1" t="e">
        <f>BA229-#REF!</f>
        <v>#REF!</v>
      </c>
      <c r="BB380" s="1" t="e">
        <f>BB229-#REF!</f>
        <v>#REF!</v>
      </c>
      <c r="BC380" s="1" t="e">
        <f>BC229-#REF!</f>
        <v>#REF!</v>
      </c>
      <c r="BD380" s="1" t="e">
        <f>BD229-#REF!</f>
        <v>#REF!</v>
      </c>
      <c r="BE380" s="1" t="e">
        <f>BE229-#REF!</f>
        <v>#REF!</v>
      </c>
      <c r="BF380" s="1" t="e">
        <f>BF229-#REF!</f>
        <v>#REF!</v>
      </c>
      <c r="BG380" s="1" t="e">
        <f>BG229-#REF!</f>
        <v>#REF!</v>
      </c>
      <c r="BH380" s="1" t="e">
        <f>BH229-#REF!</f>
        <v>#REF!</v>
      </c>
      <c r="BI380" s="1" t="e">
        <f>BI229-#REF!</f>
        <v>#REF!</v>
      </c>
      <c r="BJ380" s="1" t="e">
        <f>BJ229-#REF!</f>
        <v>#REF!</v>
      </c>
      <c r="BK380" s="1" t="e">
        <f>BK229-#REF!</f>
        <v>#REF!</v>
      </c>
      <c r="BL380" s="1" t="e">
        <f>BL229-#REF!</f>
        <v>#REF!</v>
      </c>
      <c r="BM380" s="1" t="e">
        <f>BM229-#REF!</f>
        <v>#REF!</v>
      </c>
      <c r="BN380" s="1" t="e">
        <f>BN229-#REF!</f>
        <v>#REF!</v>
      </c>
      <c r="BO380" s="1" t="e">
        <f>BO229-#REF!</f>
        <v>#REF!</v>
      </c>
      <c r="BP380" s="1" t="e">
        <f>BP229-#REF!</f>
        <v>#REF!</v>
      </c>
      <c r="BQ380" s="1" t="e">
        <f>BQ229-#REF!</f>
        <v>#REF!</v>
      </c>
      <c r="BR380" s="1" t="e">
        <f>BR229-#REF!</f>
        <v>#REF!</v>
      </c>
      <c r="BS380" s="1" t="e">
        <f>BS229-#REF!</f>
        <v>#REF!</v>
      </c>
      <c r="BT380" s="1" t="e">
        <f>BT229-#REF!</f>
        <v>#REF!</v>
      </c>
      <c r="BU380" s="1" t="e">
        <f>BU229-#REF!</f>
        <v>#REF!</v>
      </c>
      <c r="BV380" s="1" t="e">
        <f>BV229-#REF!</f>
        <v>#REF!</v>
      </c>
    </row>
    <row r="381" spans="12:74" hidden="1" x14ac:dyDescent="0.35">
      <c r="L381" s="1" t="e">
        <f>L230-#REF!</f>
        <v>#REF!</v>
      </c>
      <c r="M381" s="1" t="e">
        <f>M230-#REF!</f>
        <v>#REF!</v>
      </c>
      <c r="N381" s="1" t="e">
        <f>N230-#REF!</f>
        <v>#REF!</v>
      </c>
      <c r="O381" s="1" t="e">
        <f>O230-#REF!</f>
        <v>#REF!</v>
      </c>
      <c r="P381" s="1" t="e">
        <f>P230-#REF!</f>
        <v>#REF!</v>
      </c>
      <c r="Q381" s="1" t="e">
        <f>Q230-#REF!</f>
        <v>#REF!</v>
      </c>
      <c r="R381" s="1" t="e">
        <f>R230-#REF!</f>
        <v>#REF!</v>
      </c>
      <c r="S381" s="1" t="e">
        <f>S230-#REF!</f>
        <v>#REF!</v>
      </c>
      <c r="T381" s="1" t="e">
        <f>T230-#REF!</f>
        <v>#REF!</v>
      </c>
      <c r="U381" s="1" t="e">
        <f>U230-#REF!</f>
        <v>#REF!</v>
      </c>
      <c r="V381" s="1" t="e">
        <f>V230-#REF!</f>
        <v>#REF!</v>
      </c>
      <c r="W381" s="1" t="e">
        <f>W230-#REF!</f>
        <v>#REF!</v>
      </c>
      <c r="X381" s="1" t="e">
        <f>X230-#REF!</f>
        <v>#REF!</v>
      </c>
      <c r="Y381" s="1" t="e">
        <f>Y230-#REF!</f>
        <v>#REF!</v>
      </c>
      <c r="Z381" s="1" t="e">
        <f>Z230-#REF!</f>
        <v>#REF!</v>
      </c>
      <c r="AA381" s="1" t="e">
        <f>AA230-#REF!</f>
        <v>#REF!</v>
      </c>
      <c r="AB381" s="1" t="e">
        <f>AB230-#REF!</f>
        <v>#REF!</v>
      </c>
      <c r="AC381" s="1" t="e">
        <f>AC230-#REF!</f>
        <v>#REF!</v>
      </c>
      <c r="AD381" s="1" t="e">
        <f>AD230-#REF!</f>
        <v>#REF!</v>
      </c>
      <c r="AE381" s="1" t="e">
        <f>AE230-#REF!</f>
        <v>#REF!</v>
      </c>
      <c r="AF381" s="1" t="e">
        <f>AF230-#REF!</f>
        <v>#REF!</v>
      </c>
      <c r="AG381" s="1" t="e">
        <f>AG230-#REF!</f>
        <v>#REF!</v>
      </c>
      <c r="AH381" s="1" t="e">
        <f>AH230-#REF!</f>
        <v>#REF!</v>
      </c>
      <c r="AI381" s="1" t="e">
        <f>AI230-#REF!</f>
        <v>#REF!</v>
      </c>
      <c r="AJ381" s="1" t="e">
        <f>AJ230-#REF!</f>
        <v>#REF!</v>
      </c>
      <c r="AK381" s="1" t="e">
        <f>AK230-#REF!</f>
        <v>#REF!</v>
      </c>
      <c r="AL381" s="1" t="e">
        <f>AL230-#REF!</f>
        <v>#REF!</v>
      </c>
      <c r="AM381" s="1" t="e">
        <f>AM230-#REF!</f>
        <v>#REF!</v>
      </c>
      <c r="AN381" s="1" t="e">
        <f>AN230-#REF!</f>
        <v>#REF!</v>
      </c>
      <c r="AO381" s="1" t="e">
        <f>AO230-#REF!</f>
        <v>#REF!</v>
      </c>
      <c r="AP381" s="1" t="e">
        <f>AP230-#REF!</f>
        <v>#REF!</v>
      </c>
      <c r="AQ381" s="1" t="e">
        <f>AQ230-#REF!</f>
        <v>#REF!</v>
      </c>
      <c r="AR381" s="1" t="e">
        <f>AR230-#REF!</f>
        <v>#REF!</v>
      </c>
      <c r="AS381" s="1" t="e">
        <f>AS230-#REF!</f>
        <v>#REF!</v>
      </c>
      <c r="AT381" s="1" t="e">
        <f>AT230-#REF!</f>
        <v>#REF!</v>
      </c>
      <c r="AU381" s="1" t="e">
        <f>AU230-#REF!</f>
        <v>#REF!</v>
      </c>
      <c r="AV381" s="1" t="e">
        <f>AV230-#REF!</f>
        <v>#REF!</v>
      </c>
      <c r="AW381" s="1" t="e">
        <f>AW230-#REF!</f>
        <v>#REF!</v>
      </c>
      <c r="AX381" s="1" t="e">
        <f>AX230-#REF!</f>
        <v>#REF!</v>
      </c>
      <c r="AY381" s="1" t="e">
        <f>AY230-#REF!</f>
        <v>#REF!</v>
      </c>
      <c r="AZ381" s="1" t="e">
        <f>AZ230-#REF!</f>
        <v>#REF!</v>
      </c>
      <c r="BA381" s="1" t="e">
        <f>BA230-#REF!</f>
        <v>#REF!</v>
      </c>
      <c r="BB381" s="1" t="e">
        <f>BB230-#REF!</f>
        <v>#REF!</v>
      </c>
      <c r="BC381" s="1" t="e">
        <f>BC230-#REF!</f>
        <v>#REF!</v>
      </c>
      <c r="BD381" s="1" t="e">
        <f>BD230-#REF!</f>
        <v>#REF!</v>
      </c>
      <c r="BE381" s="1" t="e">
        <f>BE230-#REF!</f>
        <v>#REF!</v>
      </c>
      <c r="BF381" s="1" t="e">
        <f>BF230-#REF!</f>
        <v>#REF!</v>
      </c>
      <c r="BG381" s="1" t="e">
        <f>BG230-#REF!</f>
        <v>#REF!</v>
      </c>
      <c r="BH381" s="1" t="e">
        <f>BH230-#REF!</f>
        <v>#REF!</v>
      </c>
      <c r="BI381" s="1" t="e">
        <f>BI230-#REF!</f>
        <v>#REF!</v>
      </c>
      <c r="BJ381" s="1" t="e">
        <f>BJ230-#REF!</f>
        <v>#REF!</v>
      </c>
      <c r="BK381" s="1" t="e">
        <f>BK230-#REF!</f>
        <v>#REF!</v>
      </c>
      <c r="BL381" s="1" t="e">
        <f>BL230-#REF!</f>
        <v>#REF!</v>
      </c>
      <c r="BM381" s="1" t="e">
        <f>BM230-#REF!</f>
        <v>#REF!</v>
      </c>
      <c r="BN381" s="1" t="e">
        <f>BN230-#REF!</f>
        <v>#REF!</v>
      </c>
      <c r="BO381" s="1" t="e">
        <f>BO230-#REF!</f>
        <v>#REF!</v>
      </c>
      <c r="BP381" s="1" t="e">
        <f>BP230-#REF!</f>
        <v>#REF!</v>
      </c>
      <c r="BQ381" s="1" t="e">
        <f>BQ230-#REF!</f>
        <v>#REF!</v>
      </c>
      <c r="BR381" s="1" t="e">
        <f>BR230-#REF!</f>
        <v>#REF!</v>
      </c>
      <c r="BS381" s="1" t="e">
        <f>BS230-#REF!</f>
        <v>#REF!</v>
      </c>
      <c r="BT381" s="1" t="e">
        <f>BT230-#REF!</f>
        <v>#REF!</v>
      </c>
      <c r="BU381" s="1" t="e">
        <f>BU230-#REF!</f>
        <v>#REF!</v>
      </c>
      <c r="BV381" s="1" t="e">
        <f>BV230-#REF!</f>
        <v>#REF!</v>
      </c>
    </row>
    <row r="382" spans="12:74" hidden="1" x14ac:dyDescent="0.35">
      <c r="L382" s="1" t="e">
        <f>L231-#REF!</f>
        <v>#REF!</v>
      </c>
      <c r="M382" s="1" t="e">
        <f>M231-#REF!</f>
        <v>#REF!</v>
      </c>
      <c r="N382" s="1" t="e">
        <f>N231-#REF!</f>
        <v>#REF!</v>
      </c>
      <c r="O382" s="1" t="e">
        <f>O231-#REF!</f>
        <v>#REF!</v>
      </c>
      <c r="P382" s="1" t="e">
        <f>P231-#REF!</f>
        <v>#REF!</v>
      </c>
      <c r="Q382" s="1" t="e">
        <f>Q231-#REF!</f>
        <v>#REF!</v>
      </c>
      <c r="R382" s="1" t="e">
        <f>R231-#REF!</f>
        <v>#REF!</v>
      </c>
      <c r="S382" s="1" t="e">
        <f>S231-#REF!</f>
        <v>#REF!</v>
      </c>
      <c r="T382" s="1" t="e">
        <f>T231-#REF!</f>
        <v>#REF!</v>
      </c>
      <c r="U382" s="1" t="e">
        <f>U231-#REF!</f>
        <v>#REF!</v>
      </c>
      <c r="V382" s="1" t="e">
        <f>V231-#REF!</f>
        <v>#REF!</v>
      </c>
      <c r="W382" s="1" t="e">
        <f>W231-#REF!</f>
        <v>#REF!</v>
      </c>
      <c r="X382" s="1" t="e">
        <f>X231-#REF!</f>
        <v>#REF!</v>
      </c>
      <c r="Y382" s="1" t="e">
        <f>Y231-#REF!</f>
        <v>#REF!</v>
      </c>
      <c r="Z382" s="1" t="e">
        <f>Z231-#REF!</f>
        <v>#REF!</v>
      </c>
      <c r="AA382" s="1" t="e">
        <f>AA231-#REF!</f>
        <v>#REF!</v>
      </c>
      <c r="AB382" s="1" t="e">
        <f>AB231-#REF!</f>
        <v>#REF!</v>
      </c>
      <c r="AC382" s="1" t="e">
        <f>AC231-#REF!</f>
        <v>#REF!</v>
      </c>
      <c r="AD382" s="1" t="e">
        <f>AD231-#REF!</f>
        <v>#REF!</v>
      </c>
      <c r="AE382" s="1" t="e">
        <f>AE231-#REF!</f>
        <v>#REF!</v>
      </c>
      <c r="AF382" s="1" t="e">
        <f>AF231-#REF!</f>
        <v>#REF!</v>
      </c>
      <c r="AG382" s="1" t="e">
        <f>AG231-#REF!</f>
        <v>#REF!</v>
      </c>
      <c r="AH382" s="1" t="e">
        <f>AH231-#REF!</f>
        <v>#REF!</v>
      </c>
      <c r="AI382" s="1" t="e">
        <f>AI231-#REF!</f>
        <v>#REF!</v>
      </c>
      <c r="AJ382" s="1" t="e">
        <f>AJ231-#REF!</f>
        <v>#REF!</v>
      </c>
      <c r="AK382" s="1" t="e">
        <f>AK231-#REF!</f>
        <v>#REF!</v>
      </c>
      <c r="AL382" s="1" t="e">
        <f>AL231-#REF!</f>
        <v>#REF!</v>
      </c>
      <c r="AM382" s="1" t="e">
        <f>AM231-#REF!</f>
        <v>#REF!</v>
      </c>
      <c r="AN382" s="1" t="e">
        <f>AN231-#REF!</f>
        <v>#REF!</v>
      </c>
      <c r="AO382" s="1" t="e">
        <f>AO231-#REF!</f>
        <v>#REF!</v>
      </c>
      <c r="AP382" s="1" t="e">
        <f>AP231-#REF!</f>
        <v>#REF!</v>
      </c>
      <c r="AQ382" s="1" t="e">
        <f>AQ231-#REF!</f>
        <v>#REF!</v>
      </c>
      <c r="AR382" s="1" t="e">
        <f>AR231-#REF!</f>
        <v>#REF!</v>
      </c>
      <c r="AS382" s="1" t="e">
        <f>AS231-#REF!</f>
        <v>#REF!</v>
      </c>
      <c r="AT382" s="1" t="e">
        <f>AT231-#REF!</f>
        <v>#REF!</v>
      </c>
      <c r="AU382" s="1" t="e">
        <f>AU231-#REF!</f>
        <v>#REF!</v>
      </c>
      <c r="AV382" s="1" t="e">
        <f>AV231-#REF!</f>
        <v>#REF!</v>
      </c>
      <c r="AW382" s="1" t="e">
        <f>AW231-#REF!</f>
        <v>#REF!</v>
      </c>
      <c r="AX382" s="1" t="e">
        <f>AX231-#REF!</f>
        <v>#REF!</v>
      </c>
      <c r="AY382" s="1" t="e">
        <f>AY231-#REF!</f>
        <v>#REF!</v>
      </c>
      <c r="AZ382" s="1" t="e">
        <f>AZ231-#REF!</f>
        <v>#REF!</v>
      </c>
      <c r="BA382" s="1" t="e">
        <f>BA231-#REF!</f>
        <v>#REF!</v>
      </c>
      <c r="BB382" s="1" t="e">
        <f>BB231-#REF!</f>
        <v>#REF!</v>
      </c>
      <c r="BC382" s="1" t="e">
        <f>BC231-#REF!</f>
        <v>#REF!</v>
      </c>
      <c r="BD382" s="1" t="e">
        <f>BD231-#REF!</f>
        <v>#REF!</v>
      </c>
      <c r="BE382" s="1" t="e">
        <f>BE231-#REF!</f>
        <v>#REF!</v>
      </c>
      <c r="BF382" s="1" t="e">
        <f>BF231-#REF!</f>
        <v>#REF!</v>
      </c>
      <c r="BG382" s="1" t="e">
        <f>BG231-#REF!</f>
        <v>#REF!</v>
      </c>
      <c r="BH382" s="1" t="e">
        <f>BH231-#REF!</f>
        <v>#REF!</v>
      </c>
      <c r="BI382" s="1" t="e">
        <f>BI231-#REF!</f>
        <v>#REF!</v>
      </c>
      <c r="BJ382" s="1" t="e">
        <f>BJ231-#REF!</f>
        <v>#REF!</v>
      </c>
      <c r="BK382" s="1" t="e">
        <f>BK231-#REF!</f>
        <v>#REF!</v>
      </c>
      <c r="BL382" s="1" t="e">
        <f>BL231-#REF!</f>
        <v>#REF!</v>
      </c>
      <c r="BM382" s="1" t="e">
        <f>BM231-#REF!</f>
        <v>#REF!</v>
      </c>
      <c r="BN382" s="1" t="e">
        <f>BN231-#REF!</f>
        <v>#REF!</v>
      </c>
      <c r="BO382" s="1" t="e">
        <f>BO231-#REF!</f>
        <v>#REF!</v>
      </c>
      <c r="BP382" s="1" t="e">
        <f>BP231-#REF!</f>
        <v>#REF!</v>
      </c>
      <c r="BQ382" s="1" t="e">
        <f>BQ231-#REF!</f>
        <v>#REF!</v>
      </c>
      <c r="BR382" s="1" t="e">
        <f>BR231-#REF!</f>
        <v>#REF!</v>
      </c>
      <c r="BS382" s="1" t="e">
        <f>BS231-#REF!</f>
        <v>#REF!</v>
      </c>
      <c r="BT382" s="1" t="e">
        <f>BT231-#REF!</f>
        <v>#REF!</v>
      </c>
      <c r="BU382" s="1" t="e">
        <f>BU231-#REF!</f>
        <v>#REF!</v>
      </c>
      <c r="BV382" s="1" t="e">
        <f>BV231-#REF!</f>
        <v>#REF!</v>
      </c>
    </row>
    <row r="383" spans="12:74" hidden="1" x14ac:dyDescent="0.35">
      <c r="L383" s="1" t="e">
        <f>L232-#REF!</f>
        <v>#REF!</v>
      </c>
      <c r="M383" s="1" t="e">
        <f>M232-#REF!</f>
        <v>#REF!</v>
      </c>
      <c r="N383" s="1" t="e">
        <f>N232-#REF!</f>
        <v>#REF!</v>
      </c>
      <c r="O383" s="1" t="e">
        <f>O232-#REF!</f>
        <v>#REF!</v>
      </c>
      <c r="P383" s="1" t="e">
        <f>P232-#REF!</f>
        <v>#REF!</v>
      </c>
      <c r="Q383" s="1" t="e">
        <f>Q232-#REF!</f>
        <v>#REF!</v>
      </c>
      <c r="R383" s="1" t="e">
        <f>R232-#REF!</f>
        <v>#REF!</v>
      </c>
      <c r="S383" s="1" t="e">
        <f>S232-#REF!</f>
        <v>#REF!</v>
      </c>
      <c r="T383" s="1" t="e">
        <f>T232-#REF!</f>
        <v>#REF!</v>
      </c>
      <c r="U383" s="1" t="e">
        <f>U232-#REF!</f>
        <v>#REF!</v>
      </c>
      <c r="V383" s="1" t="e">
        <f>V232-#REF!</f>
        <v>#REF!</v>
      </c>
      <c r="W383" s="1" t="e">
        <f>W232-#REF!</f>
        <v>#REF!</v>
      </c>
      <c r="X383" s="1" t="e">
        <f>X232-#REF!</f>
        <v>#REF!</v>
      </c>
      <c r="Y383" s="1" t="e">
        <f>Y232-#REF!</f>
        <v>#REF!</v>
      </c>
      <c r="Z383" s="1" t="e">
        <f>Z232-#REF!</f>
        <v>#REF!</v>
      </c>
      <c r="AA383" s="1" t="e">
        <f>AA232-#REF!</f>
        <v>#REF!</v>
      </c>
      <c r="AB383" s="1" t="e">
        <f>AB232-#REF!</f>
        <v>#REF!</v>
      </c>
      <c r="AC383" s="1" t="e">
        <f>AC232-#REF!</f>
        <v>#REF!</v>
      </c>
      <c r="AD383" s="1" t="e">
        <f>AD232-#REF!</f>
        <v>#REF!</v>
      </c>
      <c r="AE383" s="1" t="e">
        <f>AE232-#REF!</f>
        <v>#REF!</v>
      </c>
      <c r="AF383" s="1" t="e">
        <f>AF232-#REF!</f>
        <v>#REF!</v>
      </c>
      <c r="AG383" s="1" t="e">
        <f>AG232-#REF!</f>
        <v>#REF!</v>
      </c>
      <c r="AH383" s="1" t="e">
        <f>AH232-#REF!</f>
        <v>#REF!</v>
      </c>
      <c r="AI383" s="1" t="e">
        <f>AI232-#REF!</f>
        <v>#REF!</v>
      </c>
      <c r="AJ383" s="1" t="e">
        <f>AJ232-#REF!</f>
        <v>#REF!</v>
      </c>
      <c r="AK383" s="1" t="e">
        <f>AK232-#REF!</f>
        <v>#REF!</v>
      </c>
      <c r="AL383" s="1" t="e">
        <f>AL232-#REF!</f>
        <v>#REF!</v>
      </c>
      <c r="AM383" s="1" t="e">
        <f>AM232-#REF!</f>
        <v>#REF!</v>
      </c>
      <c r="AN383" s="1" t="e">
        <f>AN232-#REF!</f>
        <v>#REF!</v>
      </c>
      <c r="AO383" s="1" t="e">
        <f>AO232-#REF!</f>
        <v>#REF!</v>
      </c>
      <c r="AP383" s="1" t="e">
        <f>AP232-#REF!</f>
        <v>#REF!</v>
      </c>
      <c r="AQ383" s="1" t="e">
        <f>AQ232-#REF!</f>
        <v>#REF!</v>
      </c>
      <c r="AR383" s="1" t="e">
        <f>AR232-#REF!</f>
        <v>#REF!</v>
      </c>
      <c r="AS383" s="1" t="e">
        <f>AS232-#REF!</f>
        <v>#REF!</v>
      </c>
      <c r="AT383" s="1" t="e">
        <f>AT232-#REF!</f>
        <v>#REF!</v>
      </c>
      <c r="AU383" s="1" t="e">
        <f>AU232-#REF!</f>
        <v>#REF!</v>
      </c>
      <c r="AV383" s="1" t="e">
        <f>AV232-#REF!</f>
        <v>#REF!</v>
      </c>
      <c r="AW383" s="1" t="e">
        <f>AW232-#REF!</f>
        <v>#REF!</v>
      </c>
      <c r="AX383" s="1" t="e">
        <f>AX232-#REF!</f>
        <v>#REF!</v>
      </c>
      <c r="AY383" s="1" t="e">
        <f>AY232-#REF!</f>
        <v>#REF!</v>
      </c>
      <c r="AZ383" s="1" t="e">
        <f>AZ232-#REF!</f>
        <v>#REF!</v>
      </c>
      <c r="BA383" s="1" t="e">
        <f>BA232-#REF!</f>
        <v>#REF!</v>
      </c>
      <c r="BB383" s="1" t="e">
        <f>BB232-#REF!</f>
        <v>#REF!</v>
      </c>
      <c r="BC383" s="1" t="e">
        <f>BC232-#REF!</f>
        <v>#REF!</v>
      </c>
      <c r="BD383" s="1" t="e">
        <f>BD232-#REF!</f>
        <v>#REF!</v>
      </c>
      <c r="BE383" s="1" t="e">
        <f>BE232-#REF!</f>
        <v>#REF!</v>
      </c>
      <c r="BF383" s="1" t="e">
        <f>BF232-#REF!</f>
        <v>#REF!</v>
      </c>
      <c r="BG383" s="1" t="e">
        <f>BG232-#REF!</f>
        <v>#REF!</v>
      </c>
      <c r="BH383" s="1" t="e">
        <f>BH232-#REF!</f>
        <v>#REF!</v>
      </c>
      <c r="BI383" s="1" t="e">
        <f>BI232-#REF!</f>
        <v>#REF!</v>
      </c>
      <c r="BJ383" s="1" t="e">
        <f>BJ232-#REF!</f>
        <v>#REF!</v>
      </c>
      <c r="BK383" s="1" t="e">
        <f>BK232-#REF!</f>
        <v>#REF!</v>
      </c>
      <c r="BL383" s="1" t="e">
        <f>BL232-#REF!</f>
        <v>#REF!</v>
      </c>
      <c r="BM383" s="1" t="e">
        <f>BM232-#REF!</f>
        <v>#REF!</v>
      </c>
      <c r="BN383" s="1" t="e">
        <f>BN232-#REF!</f>
        <v>#REF!</v>
      </c>
      <c r="BO383" s="1" t="e">
        <f>BO232-#REF!</f>
        <v>#REF!</v>
      </c>
      <c r="BP383" s="1" t="e">
        <f>BP232-#REF!</f>
        <v>#REF!</v>
      </c>
      <c r="BQ383" s="1" t="e">
        <f>BQ232-#REF!</f>
        <v>#REF!</v>
      </c>
      <c r="BR383" s="1" t="e">
        <f>BR232-#REF!</f>
        <v>#REF!</v>
      </c>
      <c r="BS383" s="1" t="e">
        <f>BS232-#REF!</f>
        <v>#REF!</v>
      </c>
      <c r="BT383" s="1" t="e">
        <f>BT232-#REF!</f>
        <v>#REF!</v>
      </c>
      <c r="BU383" s="1" t="e">
        <f>BU232-#REF!</f>
        <v>#REF!</v>
      </c>
      <c r="BV383" s="1" t="e">
        <f>BV232-#REF!</f>
        <v>#REF!</v>
      </c>
    </row>
    <row r="384" spans="12:74" hidden="1" x14ac:dyDescent="0.35">
      <c r="L384" s="1" t="e">
        <f>L233-#REF!</f>
        <v>#REF!</v>
      </c>
      <c r="M384" s="1" t="e">
        <f>M233-#REF!</f>
        <v>#REF!</v>
      </c>
      <c r="N384" s="1" t="e">
        <f>N233-#REF!</f>
        <v>#REF!</v>
      </c>
      <c r="O384" s="1" t="e">
        <f>O233-#REF!</f>
        <v>#REF!</v>
      </c>
      <c r="P384" s="1" t="e">
        <f>P233-#REF!</f>
        <v>#REF!</v>
      </c>
      <c r="Q384" s="1" t="e">
        <f>Q233-#REF!</f>
        <v>#REF!</v>
      </c>
      <c r="R384" s="1" t="e">
        <f>R233-#REF!</f>
        <v>#REF!</v>
      </c>
      <c r="S384" s="1" t="e">
        <f>S233-#REF!</f>
        <v>#REF!</v>
      </c>
      <c r="T384" s="1" t="e">
        <f>T233-#REF!</f>
        <v>#REF!</v>
      </c>
      <c r="U384" s="1" t="e">
        <f>U233-#REF!</f>
        <v>#REF!</v>
      </c>
      <c r="V384" s="1" t="e">
        <f>V233-#REF!</f>
        <v>#REF!</v>
      </c>
      <c r="W384" s="1" t="e">
        <f>W233-#REF!</f>
        <v>#REF!</v>
      </c>
      <c r="X384" s="1" t="e">
        <f>X233-#REF!</f>
        <v>#REF!</v>
      </c>
      <c r="Y384" s="1" t="e">
        <f>Y233-#REF!</f>
        <v>#REF!</v>
      </c>
      <c r="Z384" s="1" t="e">
        <f>Z233-#REF!</f>
        <v>#REF!</v>
      </c>
      <c r="AA384" s="1" t="e">
        <f>AA233-#REF!</f>
        <v>#REF!</v>
      </c>
      <c r="AB384" s="1" t="e">
        <f>AB233-#REF!</f>
        <v>#REF!</v>
      </c>
      <c r="AC384" s="1" t="e">
        <f>AC233-#REF!</f>
        <v>#REF!</v>
      </c>
      <c r="AD384" s="1" t="e">
        <f>AD233-#REF!</f>
        <v>#REF!</v>
      </c>
      <c r="AE384" s="1" t="e">
        <f>AE233-#REF!</f>
        <v>#REF!</v>
      </c>
      <c r="AF384" s="1" t="e">
        <f>AF233-#REF!</f>
        <v>#REF!</v>
      </c>
      <c r="AG384" s="1" t="e">
        <f>AG233-#REF!</f>
        <v>#REF!</v>
      </c>
      <c r="AH384" s="1" t="e">
        <f>AH233-#REF!</f>
        <v>#REF!</v>
      </c>
      <c r="AI384" s="1" t="e">
        <f>AI233-#REF!</f>
        <v>#REF!</v>
      </c>
      <c r="AJ384" s="1" t="e">
        <f>AJ233-#REF!</f>
        <v>#REF!</v>
      </c>
      <c r="AK384" s="1" t="e">
        <f>AK233-#REF!</f>
        <v>#REF!</v>
      </c>
      <c r="AL384" s="1" t="e">
        <f>AL233-#REF!</f>
        <v>#REF!</v>
      </c>
      <c r="AM384" s="1" t="e">
        <f>AM233-#REF!</f>
        <v>#REF!</v>
      </c>
      <c r="AN384" s="1" t="e">
        <f>AN233-#REF!</f>
        <v>#REF!</v>
      </c>
      <c r="AO384" s="1" t="e">
        <f>AO233-#REF!</f>
        <v>#REF!</v>
      </c>
      <c r="AP384" s="1" t="e">
        <f>AP233-#REF!</f>
        <v>#REF!</v>
      </c>
      <c r="AQ384" s="1" t="e">
        <f>AQ233-#REF!</f>
        <v>#REF!</v>
      </c>
      <c r="AR384" s="1" t="e">
        <f>AR233-#REF!</f>
        <v>#REF!</v>
      </c>
      <c r="AS384" s="1" t="e">
        <f>AS233-#REF!</f>
        <v>#REF!</v>
      </c>
      <c r="AT384" s="1" t="e">
        <f>AT233-#REF!</f>
        <v>#REF!</v>
      </c>
      <c r="AU384" s="1" t="e">
        <f>AU233-#REF!</f>
        <v>#REF!</v>
      </c>
      <c r="AV384" s="1" t="e">
        <f>AV233-#REF!</f>
        <v>#REF!</v>
      </c>
      <c r="AW384" s="1" t="e">
        <f>AW233-#REF!</f>
        <v>#REF!</v>
      </c>
      <c r="AX384" s="1" t="e">
        <f>AX233-#REF!</f>
        <v>#REF!</v>
      </c>
      <c r="AY384" s="1" t="e">
        <f>AY233-#REF!</f>
        <v>#REF!</v>
      </c>
      <c r="AZ384" s="1" t="e">
        <f>AZ233-#REF!</f>
        <v>#REF!</v>
      </c>
      <c r="BA384" s="1" t="e">
        <f>BA233-#REF!</f>
        <v>#REF!</v>
      </c>
      <c r="BB384" s="1" t="e">
        <f>BB233-#REF!</f>
        <v>#REF!</v>
      </c>
      <c r="BC384" s="1" t="e">
        <f>BC233-#REF!</f>
        <v>#REF!</v>
      </c>
      <c r="BD384" s="1" t="e">
        <f>BD233-#REF!</f>
        <v>#REF!</v>
      </c>
      <c r="BE384" s="1" t="e">
        <f>BE233-#REF!</f>
        <v>#REF!</v>
      </c>
      <c r="BF384" s="1" t="e">
        <f>BF233-#REF!</f>
        <v>#REF!</v>
      </c>
      <c r="BG384" s="1" t="e">
        <f>BG233-#REF!</f>
        <v>#REF!</v>
      </c>
      <c r="BH384" s="1" t="e">
        <f>BH233-#REF!</f>
        <v>#REF!</v>
      </c>
      <c r="BI384" s="1" t="e">
        <f>BI233-#REF!</f>
        <v>#REF!</v>
      </c>
      <c r="BJ384" s="1" t="e">
        <f>BJ233-#REF!</f>
        <v>#REF!</v>
      </c>
      <c r="BK384" s="1" t="e">
        <f>BK233-#REF!</f>
        <v>#REF!</v>
      </c>
      <c r="BL384" s="1" t="e">
        <f>BL233-#REF!</f>
        <v>#REF!</v>
      </c>
      <c r="BM384" s="1" t="e">
        <f>BM233-#REF!</f>
        <v>#REF!</v>
      </c>
      <c r="BN384" s="1" t="e">
        <f>BN233-#REF!</f>
        <v>#REF!</v>
      </c>
      <c r="BO384" s="1" t="e">
        <f>BO233-#REF!</f>
        <v>#REF!</v>
      </c>
      <c r="BP384" s="1" t="e">
        <f>BP233-#REF!</f>
        <v>#REF!</v>
      </c>
      <c r="BQ384" s="1" t="e">
        <f>BQ233-#REF!</f>
        <v>#REF!</v>
      </c>
      <c r="BR384" s="1" t="e">
        <f>BR233-#REF!</f>
        <v>#REF!</v>
      </c>
      <c r="BS384" s="1" t="e">
        <f>BS233-#REF!</f>
        <v>#REF!</v>
      </c>
      <c r="BT384" s="1" t="e">
        <f>BT233-#REF!</f>
        <v>#REF!</v>
      </c>
      <c r="BU384" s="1" t="e">
        <f>BU233-#REF!</f>
        <v>#REF!</v>
      </c>
      <c r="BV384" s="1" t="e">
        <f>BV233-#REF!</f>
        <v>#REF!</v>
      </c>
    </row>
    <row r="385" spans="12:74" hidden="1" x14ac:dyDescent="0.35">
      <c r="L385" s="1" t="e">
        <f>L234-#REF!</f>
        <v>#REF!</v>
      </c>
      <c r="M385" s="1" t="e">
        <f>M234-#REF!</f>
        <v>#REF!</v>
      </c>
      <c r="N385" s="1" t="e">
        <f>N234-#REF!</f>
        <v>#REF!</v>
      </c>
      <c r="O385" s="1" t="e">
        <f>O234-#REF!</f>
        <v>#REF!</v>
      </c>
      <c r="P385" s="1" t="e">
        <f>P234-#REF!</f>
        <v>#REF!</v>
      </c>
      <c r="Q385" s="1" t="e">
        <f>Q234-#REF!</f>
        <v>#REF!</v>
      </c>
      <c r="R385" s="1" t="e">
        <f>R234-#REF!</f>
        <v>#REF!</v>
      </c>
      <c r="S385" s="1" t="e">
        <f>S234-#REF!</f>
        <v>#REF!</v>
      </c>
      <c r="T385" s="1" t="e">
        <f>T234-#REF!</f>
        <v>#REF!</v>
      </c>
      <c r="U385" s="1" t="e">
        <f>U234-#REF!</f>
        <v>#REF!</v>
      </c>
      <c r="V385" s="1" t="e">
        <f>V234-#REF!</f>
        <v>#REF!</v>
      </c>
      <c r="W385" s="1" t="e">
        <f>W234-#REF!</f>
        <v>#REF!</v>
      </c>
      <c r="X385" s="1" t="e">
        <f>X234-#REF!</f>
        <v>#REF!</v>
      </c>
      <c r="Y385" s="1" t="e">
        <f>Y234-#REF!</f>
        <v>#REF!</v>
      </c>
      <c r="Z385" s="1" t="e">
        <f>Z234-#REF!</f>
        <v>#REF!</v>
      </c>
      <c r="AA385" s="1" t="e">
        <f>AA234-#REF!</f>
        <v>#REF!</v>
      </c>
      <c r="AB385" s="1" t="e">
        <f>AB234-#REF!</f>
        <v>#REF!</v>
      </c>
      <c r="AC385" s="1" t="e">
        <f>AC234-#REF!</f>
        <v>#REF!</v>
      </c>
      <c r="AD385" s="1" t="e">
        <f>AD234-#REF!</f>
        <v>#REF!</v>
      </c>
      <c r="AE385" s="1" t="e">
        <f>AE234-#REF!</f>
        <v>#REF!</v>
      </c>
      <c r="AF385" s="1" t="e">
        <f>AF234-#REF!</f>
        <v>#REF!</v>
      </c>
      <c r="AG385" s="1" t="e">
        <f>AG234-#REF!</f>
        <v>#REF!</v>
      </c>
      <c r="AH385" s="1" t="e">
        <f>AH234-#REF!</f>
        <v>#REF!</v>
      </c>
      <c r="AI385" s="1" t="e">
        <f>AI234-#REF!</f>
        <v>#REF!</v>
      </c>
      <c r="AJ385" s="1" t="e">
        <f>AJ234-#REF!</f>
        <v>#REF!</v>
      </c>
      <c r="AK385" s="1" t="e">
        <f>AK234-#REF!</f>
        <v>#REF!</v>
      </c>
      <c r="AL385" s="1" t="e">
        <f>AL234-#REF!</f>
        <v>#REF!</v>
      </c>
      <c r="AM385" s="1" t="e">
        <f>AM234-#REF!</f>
        <v>#REF!</v>
      </c>
      <c r="AN385" s="1" t="e">
        <f>AN234-#REF!</f>
        <v>#REF!</v>
      </c>
      <c r="AO385" s="1" t="e">
        <f>AO234-#REF!</f>
        <v>#REF!</v>
      </c>
      <c r="AP385" s="1" t="e">
        <f>AP234-#REF!</f>
        <v>#REF!</v>
      </c>
      <c r="AQ385" s="1" t="e">
        <f>AQ234-#REF!</f>
        <v>#REF!</v>
      </c>
      <c r="AR385" s="1" t="e">
        <f>AR234-#REF!</f>
        <v>#REF!</v>
      </c>
      <c r="AS385" s="1" t="e">
        <f>AS234-#REF!</f>
        <v>#REF!</v>
      </c>
      <c r="AT385" s="1" t="e">
        <f>AT234-#REF!</f>
        <v>#REF!</v>
      </c>
      <c r="AU385" s="1" t="e">
        <f>AU234-#REF!</f>
        <v>#REF!</v>
      </c>
      <c r="AV385" s="1" t="e">
        <f>AV234-#REF!</f>
        <v>#REF!</v>
      </c>
      <c r="AW385" s="1" t="e">
        <f>AW234-#REF!</f>
        <v>#REF!</v>
      </c>
      <c r="AX385" s="1" t="e">
        <f>AX234-#REF!</f>
        <v>#REF!</v>
      </c>
      <c r="AY385" s="1" t="e">
        <f>AY234-#REF!</f>
        <v>#REF!</v>
      </c>
      <c r="AZ385" s="1" t="e">
        <f>AZ234-#REF!</f>
        <v>#REF!</v>
      </c>
      <c r="BA385" s="1" t="e">
        <f>BA234-#REF!</f>
        <v>#REF!</v>
      </c>
      <c r="BB385" s="1" t="e">
        <f>BB234-#REF!</f>
        <v>#REF!</v>
      </c>
      <c r="BC385" s="1" t="e">
        <f>BC234-#REF!</f>
        <v>#REF!</v>
      </c>
      <c r="BD385" s="1" t="e">
        <f>BD234-#REF!</f>
        <v>#REF!</v>
      </c>
      <c r="BE385" s="1" t="e">
        <f>BE234-#REF!</f>
        <v>#REF!</v>
      </c>
      <c r="BF385" s="1" t="e">
        <f>BF234-#REF!</f>
        <v>#REF!</v>
      </c>
      <c r="BG385" s="1" t="e">
        <f>BG234-#REF!</f>
        <v>#REF!</v>
      </c>
      <c r="BH385" s="1" t="e">
        <f>BH234-#REF!</f>
        <v>#REF!</v>
      </c>
      <c r="BI385" s="1" t="e">
        <f>BI234-#REF!</f>
        <v>#REF!</v>
      </c>
      <c r="BJ385" s="1" t="e">
        <f>BJ234-#REF!</f>
        <v>#REF!</v>
      </c>
      <c r="BK385" s="1" t="e">
        <f>BK234-#REF!</f>
        <v>#REF!</v>
      </c>
      <c r="BL385" s="1" t="e">
        <f>BL234-#REF!</f>
        <v>#REF!</v>
      </c>
      <c r="BM385" s="1" t="e">
        <f>BM234-#REF!</f>
        <v>#REF!</v>
      </c>
      <c r="BN385" s="1" t="e">
        <f>BN234-#REF!</f>
        <v>#REF!</v>
      </c>
      <c r="BO385" s="1" t="e">
        <f>BO234-#REF!</f>
        <v>#REF!</v>
      </c>
      <c r="BP385" s="1" t="e">
        <f>BP234-#REF!</f>
        <v>#REF!</v>
      </c>
      <c r="BQ385" s="1" t="e">
        <f>BQ234-#REF!</f>
        <v>#REF!</v>
      </c>
      <c r="BR385" s="1" t="e">
        <f>BR234-#REF!</f>
        <v>#REF!</v>
      </c>
      <c r="BS385" s="1" t="e">
        <f>BS234-#REF!</f>
        <v>#REF!</v>
      </c>
      <c r="BT385" s="1" t="e">
        <f>BT234-#REF!</f>
        <v>#REF!</v>
      </c>
      <c r="BU385" s="1" t="e">
        <f>BU234-#REF!</f>
        <v>#REF!</v>
      </c>
      <c r="BV385" s="1" t="e">
        <f>BV234-#REF!</f>
        <v>#REF!</v>
      </c>
    </row>
    <row r="386" spans="12:74" hidden="1" x14ac:dyDescent="0.35">
      <c r="L386" s="1" t="e">
        <f>L235-#REF!</f>
        <v>#REF!</v>
      </c>
      <c r="M386" s="1" t="e">
        <f>M235-#REF!</f>
        <v>#REF!</v>
      </c>
      <c r="N386" s="1" t="e">
        <f>N235-#REF!</f>
        <v>#REF!</v>
      </c>
      <c r="O386" s="1" t="e">
        <f>O235-#REF!</f>
        <v>#REF!</v>
      </c>
      <c r="P386" s="1" t="e">
        <f>P235-#REF!</f>
        <v>#REF!</v>
      </c>
      <c r="Q386" s="1" t="e">
        <f>Q235-#REF!</f>
        <v>#REF!</v>
      </c>
      <c r="R386" s="1" t="e">
        <f>R235-#REF!</f>
        <v>#REF!</v>
      </c>
      <c r="S386" s="1" t="e">
        <f>S235-#REF!</f>
        <v>#REF!</v>
      </c>
      <c r="T386" s="1" t="e">
        <f>T235-#REF!</f>
        <v>#REF!</v>
      </c>
      <c r="U386" s="1" t="e">
        <f>U235-#REF!</f>
        <v>#REF!</v>
      </c>
      <c r="V386" s="1" t="e">
        <f>V235-#REF!</f>
        <v>#REF!</v>
      </c>
      <c r="W386" s="1" t="e">
        <f>W235-#REF!</f>
        <v>#REF!</v>
      </c>
      <c r="X386" s="1" t="e">
        <f>X235-#REF!</f>
        <v>#REF!</v>
      </c>
      <c r="Y386" s="1" t="e">
        <f>Y235-#REF!</f>
        <v>#REF!</v>
      </c>
      <c r="Z386" s="1" t="e">
        <f>Z235-#REF!</f>
        <v>#REF!</v>
      </c>
      <c r="AA386" s="1" t="e">
        <f>AA235-#REF!</f>
        <v>#REF!</v>
      </c>
      <c r="AB386" s="1" t="e">
        <f>AB235-#REF!</f>
        <v>#REF!</v>
      </c>
      <c r="AC386" s="1" t="e">
        <f>AC235-#REF!</f>
        <v>#REF!</v>
      </c>
      <c r="AD386" s="1" t="e">
        <f>AD235-#REF!</f>
        <v>#REF!</v>
      </c>
      <c r="AE386" s="1" t="e">
        <f>AE235-#REF!</f>
        <v>#REF!</v>
      </c>
      <c r="AF386" s="1" t="e">
        <f>AF235-#REF!</f>
        <v>#REF!</v>
      </c>
      <c r="AG386" s="1" t="e">
        <f>AG235-#REF!</f>
        <v>#REF!</v>
      </c>
      <c r="AH386" s="1" t="e">
        <f>AH235-#REF!</f>
        <v>#REF!</v>
      </c>
      <c r="AI386" s="1" t="e">
        <f>AI235-#REF!</f>
        <v>#REF!</v>
      </c>
      <c r="AJ386" s="1" t="e">
        <f>AJ235-#REF!</f>
        <v>#REF!</v>
      </c>
      <c r="AK386" s="1" t="e">
        <f>AK235-#REF!</f>
        <v>#REF!</v>
      </c>
      <c r="AL386" s="1" t="e">
        <f>AL235-#REF!</f>
        <v>#REF!</v>
      </c>
      <c r="AM386" s="1" t="e">
        <f>AM235-#REF!</f>
        <v>#REF!</v>
      </c>
      <c r="AN386" s="1" t="e">
        <f>AN235-#REF!</f>
        <v>#REF!</v>
      </c>
      <c r="AO386" s="1" t="e">
        <f>AO235-#REF!</f>
        <v>#REF!</v>
      </c>
      <c r="AP386" s="1" t="e">
        <f>AP235-#REF!</f>
        <v>#REF!</v>
      </c>
      <c r="AQ386" s="1" t="e">
        <f>AQ235-#REF!</f>
        <v>#REF!</v>
      </c>
      <c r="AR386" s="1" t="e">
        <f>AR235-#REF!</f>
        <v>#REF!</v>
      </c>
      <c r="AS386" s="1" t="e">
        <f>AS235-#REF!</f>
        <v>#REF!</v>
      </c>
      <c r="AT386" s="1" t="e">
        <f>AT235-#REF!</f>
        <v>#REF!</v>
      </c>
      <c r="AU386" s="1" t="e">
        <f>AU235-#REF!</f>
        <v>#REF!</v>
      </c>
      <c r="AV386" s="1" t="e">
        <f>AV235-#REF!</f>
        <v>#REF!</v>
      </c>
      <c r="AW386" s="1" t="e">
        <f>AW235-#REF!</f>
        <v>#REF!</v>
      </c>
      <c r="AX386" s="1" t="e">
        <f>AX235-#REF!</f>
        <v>#REF!</v>
      </c>
      <c r="AY386" s="1" t="e">
        <f>AY235-#REF!</f>
        <v>#REF!</v>
      </c>
      <c r="AZ386" s="1" t="e">
        <f>AZ235-#REF!</f>
        <v>#REF!</v>
      </c>
      <c r="BA386" s="1" t="e">
        <f>BA235-#REF!</f>
        <v>#REF!</v>
      </c>
      <c r="BB386" s="1" t="e">
        <f>BB235-#REF!</f>
        <v>#REF!</v>
      </c>
      <c r="BC386" s="1" t="e">
        <f>BC235-#REF!</f>
        <v>#REF!</v>
      </c>
      <c r="BD386" s="1" t="e">
        <f>BD235-#REF!</f>
        <v>#REF!</v>
      </c>
      <c r="BE386" s="1" t="e">
        <f>BE235-#REF!</f>
        <v>#REF!</v>
      </c>
      <c r="BF386" s="1" t="e">
        <f>BF235-#REF!</f>
        <v>#REF!</v>
      </c>
      <c r="BG386" s="1" t="e">
        <f>BG235-#REF!</f>
        <v>#REF!</v>
      </c>
      <c r="BH386" s="1" t="e">
        <f>BH235-#REF!</f>
        <v>#REF!</v>
      </c>
      <c r="BI386" s="1" t="e">
        <f>BI235-#REF!</f>
        <v>#REF!</v>
      </c>
      <c r="BJ386" s="1" t="e">
        <f>BJ235-#REF!</f>
        <v>#REF!</v>
      </c>
      <c r="BK386" s="1" t="e">
        <f>BK235-#REF!</f>
        <v>#REF!</v>
      </c>
      <c r="BL386" s="1" t="e">
        <f>BL235-#REF!</f>
        <v>#REF!</v>
      </c>
      <c r="BM386" s="1" t="e">
        <f>BM235-#REF!</f>
        <v>#REF!</v>
      </c>
      <c r="BN386" s="1" t="e">
        <f>BN235-#REF!</f>
        <v>#REF!</v>
      </c>
      <c r="BO386" s="1" t="e">
        <f>BO235-#REF!</f>
        <v>#REF!</v>
      </c>
      <c r="BP386" s="1" t="e">
        <f>BP235-#REF!</f>
        <v>#REF!</v>
      </c>
      <c r="BQ386" s="1" t="e">
        <f>BQ235-#REF!</f>
        <v>#REF!</v>
      </c>
      <c r="BR386" s="1" t="e">
        <f>BR235-#REF!</f>
        <v>#REF!</v>
      </c>
      <c r="BS386" s="1" t="e">
        <f>BS235-#REF!</f>
        <v>#REF!</v>
      </c>
      <c r="BT386" s="1" t="e">
        <f>BT235-#REF!</f>
        <v>#REF!</v>
      </c>
      <c r="BU386" s="1" t="e">
        <f>BU235-#REF!</f>
        <v>#REF!</v>
      </c>
      <c r="BV386" s="1" t="e">
        <f>BV235-#REF!</f>
        <v>#REF!</v>
      </c>
    </row>
    <row r="387" spans="12:74" hidden="1" x14ac:dyDescent="0.35">
      <c r="L387" s="1" t="e">
        <f>L236-#REF!</f>
        <v>#REF!</v>
      </c>
      <c r="M387" s="1" t="e">
        <f>M236-#REF!</f>
        <v>#REF!</v>
      </c>
      <c r="N387" s="1" t="e">
        <f>N236-#REF!</f>
        <v>#REF!</v>
      </c>
      <c r="O387" s="1" t="e">
        <f>O236-#REF!</f>
        <v>#REF!</v>
      </c>
      <c r="P387" s="1" t="e">
        <f>P236-#REF!</f>
        <v>#REF!</v>
      </c>
      <c r="Q387" s="1" t="e">
        <f>Q236-#REF!</f>
        <v>#REF!</v>
      </c>
      <c r="R387" s="1" t="e">
        <f>R236-#REF!</f>
        <v>#REF!</v>
      </c>
      <c r="S387" s="1" t="e">
        <f>S236-#REF!</f>
        <v>#REF!</v>
      </c>
      <c r="T387" s="1" t="e">
        <f>T236-#REF!</f>
        <v>#REF!</v>
      </c>
      <c r="U387" s="1" t="e">
        <f>U236-#REF!</f>
        <v>#REF!</v>
      </c>
      <c r="V387" s="1" t="e">
        <f>V236-#REF!</f>
        <v>#REF!</v>
      </c>
      <c r="W387" s="1" t="e">
        <f>W236-#REF!</f>
        <v>#REF!</v>
      </c>
      <c r="X387" s="1" t="e">
        <f>X236-#REF!</f>
        <v>#REF!</v>
      </c>
      <c r="Y387" s="1" t="e">
        <f>Y236-#REF!</f>
        <v>#REF!</v>
      </c>
      <c r="Z387" s="1" t="e">
        <f>Z236-#REF!</f>
        <v>#REF!</v>
      </c>
      <c r="AA387" s="1" t="e">
        <f>AA236-#REF!</f>
        <v>#REF!</v>
      </c>
      <c r="AB387" s="1" t="e">
        <f>AB236-#REF!</f>
        <v>#REF!</v>
      </c>
      <c r="AC387" s="1" t="e">
        <f>AC236-#REF!</f>
        <v>#REF!</v>
      </c>
      <c r="AD387" s="1" t="e">
        <f>AD236-#REF!</f>
        <v>#REF!</v>
      </c>
      <c r="AE387" s="1" t="e">
        <f>AE236-#REF!</f>
        <v>#REF!</v>
      </c>
      <c r="AF387" s="1" t="e">
        <f>AF236-#REF!</f>
        <v>#REF!</v>
      </c>
      <c r="AG387" s="1" t="e">
        <f>AG236-#REF!</f>
        <v>#REF!</v>
      </c>
      <c r="AH387" s="1" t="e">
        <f>AH236-#REF!</f>
        <v>#REF!</v>
      </c>
      <c r="AI387" s="1" t="e">
        <f>AI236-#REF!</f>
        <v>#REF!</v>
      </c>
      <c r="AJ387" s="1" t="e">
        <f>AJ236-#REF!</f>
        <v>#REF!</v>
      </c>
      <c r="AK387" s="1" t="e">
        <f>AK236-#REF!</f>
        <v>#REF!</v>
      </c>
      <c r="AL387" s="1" t="e">
        <f>AL236-#REF!</f>
        <v>#REF!</v>
      </c>
      <c r="AM387" s="1" t="e">
        <f>AM236-#REF!</f>
        <v>#REF!</v>
      </c>
      <c r="AN387" s="1" t="e">
        <f>AN236-#REF!</f>
        <v>#REF!</v>
      </c>
      <c r="AO387" s="1" t="e">
        <f>AO236-#REF!</f>
        <v>#REF!</v>
      </c>
      <c r="AP387" s="1" t="e">
        <f>AP236-#REF!</f>
        <v>#REF!</v>
      </c>
      <c r="AQ387" s="1" t="e">
        <f>AQ236-#REF!</f>
        <v>#REF!</v>
      </c>
      <c r="AR387" s="1" t="e">
        <f>AR236-#REF!</f>
        <v>#REF!</v>
      </c>
      <c r="AS387" s="1" t="e">
        <f>AS236-#REF!</f>
        <v>#REF!</v>
      </c>
      <c r="AT387" s="1" t="e">
        <f>AT236-#REF!</f>
        <v>#REF!</v>
      </c>
      <c r="AU387" s="1" t="e">
        <f>AU236-#REF!</f>
        <v>#REF!</v>
      </c>
      <c r="AV387" s="1" t="e">
        <f>AV236-#REF!</f>
        <v>#REF!</v>
      </c>
      <c r="AW387" s="1" t="e">
        <f>AW236-#REF!</f>
        <v>#REF!</v>
      </c>
      <c r="AX387" s="1" t="e">
        <f>AX236-#REF!</f>
        <v>#REF!</v>
      </c>
      <c r="AY387" s="1" t="e">
        <f>AY236-#REF!</f>
        <v>#REF!</v>
      </c>
      <c r="AZ387" s="1" t="e">
        <f>AZ236-#REF!</f>
        <v>#REF!</v>
      </c>
      <c r="BA387" s="1" t="e">
        <f>BA236-#REF!</f>
        <v>#REF!</v>
      </c>
      <c r="BB387" s="1" t="e">
        <f>BB236-#REF!</f>
        <v>#REF!</v>
      </c>
      <c r="BC387" s="1" t="e">
        <f>BC236-#REF!</f>
        <v>#REF!</v>
      </c>
      <c r="BD387" s="1" t="e">
        <f>BD236-#REF!</f>
        <v>#REF!</v>
      </c>
      <c r="BE387" s="1" t="e">
        <f>BE236-#REF!</f>
        <v>#REF!</v>
      </c>
      <c r="BF387" s="1" t="e">
        <f>BF236-#REF!</f>
        <v>#REF!</v>
      </c>
      <c r="BG387" s="1" t="e">
        <f>BG236-#REF!</f>
        <v>#REF!</v>
      </c>
      <c r="BH387" s="1" t="e">
        <f>BH236-#REF!</f>
        <v>#REF!</v>
      </c>
      <c r="BI387" s="1" t="e">
        <f>BI236-#REF!</f>
        <v>#REF!</v>
      </c>
      <c r="BJ387" s="1" t="e">
        <f>BJ236-#REF!</f>
        <v>#REF!</v>
      </c>
      <c r="BK387" s="1" t="e">
        <f>BK236-#REF!</f>
        <v>#REF!</v>
      </c>
      <c r="BL387" s="1" t="e">
        <f>BL236-#REF!</f>
        <v>#REF!</v>
      </c>
      <c r="BM387" s="1" t="e">
        <f>BM236-#REF!</f>
        <v>#REF!</v>
      </c>
      <c r="BN387" s="1" t="e">
        <f>BN236-#REF!</f>
        <v>#REF!</v>
      </c>
      <c r="BO387" s="1" t="e">
        <f>BO236-#REF!</f>
        <v>#REF!</v>
      </c>
      <c r="BP387" s="1" t="e">
        <f>BP236-#REF!</f>
        <v>#REF!</v>
      </c>
      <c r="BQ387" s="1" t="e">
        <f>BQ236-#REF!</f>
        <v>#REF!</v>
      </c>
      <c r="BR387" s="1" t="e">
        <f>BR236-#REF!</f>
        <v>#REF!</v>
      </c>
      <c r="BS387" s="1" t="e">
        <f>BS236-#REF!</f>
        <v>#REF!</v>
      </c>
      <c r="BT387" s="1" t="e">
        <f>BT236-#REF!</f>
        <v>#REF!</v>
      </c>
      <c r="BU387" s="1" t="e">
        <f>BU236-#REF!</f>
        <v>#REF!</v>
      </c>
      <c r="BV387" s="1" t="e">
        <f>BV236-#REF!</f>
        <v>#REF!</v>
      </c>
    </row>
    <row r="388" spans="12:74" hidden="1" x14ac:dyDescent="0.35">
      <c r="L388" s="1" t="e">
        <f>L237-#REF!</f>
        <v>#REF!</v>
      </c>
      <c r="M388" s="1" t="e">
        <f>M237-#REF!</f>
        <v>#REF!</v>
      </c>
      <c r="N388" s="1" t="e">
        <f>N237-#REF!</f>
        <v>#REF!</v>
      </c>
      <c r="O388" s="1" t="e">
        <f>O237-#REF!</f>
        <v>#REF!</v>
      </c>
      <c r="P388" s="1" t="e">
        <f>P237-#REF!</f>
        <v>#REF!</v>
      </c>
      <c r="Q388" s="1" t="e">
        <f>Q237-#REF!</f>
        <v>#REF!</v>
      </c>
      <c r="R388" s="1" t="e">
        <f>R237-#REF!</f>
        <v>#REF!</v>
      </c>
      <c r="S388" s="1" t="e">
        <f>S237-#REF!</f>
        <v>#REF!</v>
      </c>
      <c r="T388" s="1" t="e">
        <f>T237-#REF!</f>
        <v>#REF!</v>
      </c>
      <c r="U388" s="1" t="e">
        <f>U237-#REF!</f>
        <v>#REF!</v>
      </c>
      <c r="V388" s="1" t="e">
        <f>V237-#REF!</f>
        <v>#REF!</v>
      </c>
      <c r="W388" s="1" t="e">
        <f>W237-#REF!</f>
        <v>#REF!</v>
      </c>
      <c r="X388" s="1" t="e">
        <f>X237-#REF!</f>
        <v>#REF!</v>
      </c>
      <c r="Y388" s="1" t="e">
        <f>Y237-#REF!</f>
        <v>#REF!</v>
      </c>
      <c r="Z388" s="1" t="e">
        <f>Z237-#REF!</f>
        <v>#REF!</v>
      </c>
      <c r="AA388" s="1" t="e">
        <f>AA237-#REF!</f>
        <v>#REF!</v>
      </c>
      <c r="AB388" s="1" t="e">
        <f>AB237-#REF!</f>
        <v>#REF!</v>
      </c>
      <c r="AC388" s="1" t="e">
        <f>AC237-#REF!</f>
        <v>#REF!</v>
      </c>
      <c r="AD388" s="1" t="e">
        <f>AD237-#REF!</f>
        <v>#REF!</v>
      </c>
      <c r="AE388" s="1" t="e">
        <f>AE237-#REF!</f>
        <v>#REF!</v>
      </c>
      <c r="AF388" s="1" t="e">
        <f>AF237-#REF!</f>
        <v>#REF!</v>
      </c>
      <c r="AG388" s="1" t="e">
        <f>AG237-#REF!</f>
        <v>#REF!</v>
      </c>
      <c r="AH388" s="1" t="e">
        <f>AH237-#REF!</f>
        <v>#REF!</v>
      </c>
      <c r="AI388" s="1" t="e">
        <f>AI237-#REF!</f>
        <v>#REF!</v>
      </c>
      <c r="AJ388" s="1" t="e">
        <f>AJ237-#REF!</f>
        <v>#REF!</v>
      </c>
      <c r="AK388" s="1" t="e">
        <f>AK237-#REF!</f>
        <v>#REF!</v>
      </c>
      <c r="AL388" s="1" t="e">
        <f>AL237-#REF!</f>
        <v>#REF!</v>
      </c>
      <c r="AM388" s="1" t="e">
        <f>AM237-#REF!</f>
        <v>#REF!</v>
      </c>
      <c r="AN388" s="1" t="e">
        <f>AN237-#REF!</f>
        <v>#REF!</v>
      </c>
      <c r="AO388" s="1" t="e">
        <f>AO237-#REF!</f>
        <v>#REF!</v>
      </c>
      <c r="AP388" s="1" t="e">
        <f>AP237-#REF!</f>
        <v>#REF!</v>
      </c>
      <c r="AQ388" s="1" t="e">
        <f>AQ237-#REF!</f>
        <v>#REF!</v>
      </c>
      <c r="AR388" s="1" t="e">
        <f>AR237-#REF!</f>
        <v>#REF!</v>
      </c>
      <c r="AS388" s="1" t="e">
        <f>AS237-#REF!</f>
        <v>#REF!</v>
      </c>
      <c r="AT388" s="1" t="e">
        <f>AT237-#REF!</f>
        <v>#REF!</v>
      </c>
      <c r="AU388" s="1" t="e">
        <f>AU237-#REF!</f>
        <v>#REF!</v>
      </c>
      <c r="AV388" s="1" t="e">
        <f>AV237-#REF!</f>
        <v>#REF!</v>
      </c>
      <c r="AW388" s="1" t="e">
        <f>AW237-#REF!</f>
        <v>#REF!</v>
      </c>
      <c r="AX388" s="1" t="e">
        <f>AX237-#REF!</f>
        <v>#REF!</v>
      </c>
      <c r="AY388" s="1" t="e">
        <f>AY237-#REF!</f>
        <v>#REF!</v>
      </c>
      <c r="AZ388" s="1" t="e">
        <f>AZ237-#REF!</f>
        <v>#REF!</v>
      </c>
      <c r="BA388" s="1" t="e">
        <f>BA237-#REF!</f>
        <v>#REF!</v>
      </c>
      <c r="BB388" s="1" t="e">
        <f>BB237-#REF!</f>
        <v>#REF!</v>
      </c>
      <c r="BC388" s="1" t="e">
        <f>BC237-#REF!</f>
        <v>#REF!</v>
      </c>
      <c r="BD388" s="1" t="e">
        <f>BD237-#REF!</f>
        <v>#REF!</v>
      </c>
      <c r="BE388" s="1" t="e">
        <f>BE237-#REF!</f>
        <v>#REF!</v>
      </c>
      <c r="BF388" s="1" t="e">
        <f>BF237-#REF!</f>
        <v>#REF!</v>
      </c>
      <c r="BG388" s="1" t="e">
        <f>BG237-#REF!</f>
        <v>#REF!</v>
      </c>
      <c r="BH388" s="1" t="e">
        <f>BH237-#REF!</f>
        <v>#REF!</v>
      </c>
      <c r="BI388" s="1" t="e">
        <f>BI237-#REF!</f>
        <v>#REF!</v>
      </c>
      <c r="BJ388" s="1" t="e">
        <f>BJ237-#REF!</f>
        <v>#REF!</v>
      </c>
      <c r="BK388" s="1" t="e">
        <f>BK237-#REF!</f>
        <v>#REF!</v>
      </c>
      <c r="BL388" s="1" t="e">
        <f>BL237-#REF!</f>
        <v>#REF!</v>
      </c>
      <c r="BM388" s="1" t="e">
        <f>BM237-#REF!</f>
        <v>#REF!</v>
      </c>
      <c r="BN388" s="1" t="e">
        <f>BN237-#REF!</f>
        <v>#REF!</v>
      </c>
      <c r="BO388" s="1" t="e">
        <f>BO237-#REF!</f>
        <v>#REF!</v>
      </c>
      <c r="BP388" s="1" t="e">
        <f>BP237-#REF!</f>
        <v>#REF!</v>
      </c>
      <c r="BQ388" s="1" t="e">
        <f>BQ237-#REF!</f>
        <v>#REF!</v>
      </c>
      <c r="BR388" s="1" t="e">
        <f>BR237-#REF!</f>
        <v>#REF!</v>
      </c>
      <c r="BS388" s="1" t="e">
        <f>BS237-#REF!</f>
        <v>#REF!</v>
      </c>
      <c r="BT388" s="1" t="e">
        <f>BT237-#REF!</f>
        <v>#REF!</v>
      </c>
      <c r="BU388" s="1" t="e">
        <f>BU237-#REF!</f>
        <v>#REF!</v>
      </c>
      <c r="BV388" s="1" t="e">
        <f>BV237-#REF!</f>
        <v>#REF!</v>
      </c>
    </row>
    <row r="389" spans="12:74" hidden="1" x14ac:dyDescent="0.35">
      <c r="L389" s="1" t="e">
        <f>L238-#REF!</f>
        <v>#REF!</v>
      </c>
      <c r="M389" s="1" t="e">
        <f>M238-#REF!</f>
        <v>#REF!</v>
      </c>
      <c r="N389" s="1" t="e">
        <f>N238-#REF!</f>
        <v>#REF!</v>
      </c>
      <c r="O389" s="1" t="e">
        <f>O238-#REF!</f>
        <v>#REF!</v>
      </c>
      <c r="P389" s="1" t="e">
        <f>P238-#REF!</f>
        <v>#REF!</v>
      </c>
      <c r="Q389" s="1" t="e">
        <f>Q238-#REF!</f>
        <v>#REF!</v>
      </c>
      <c r="R389" s="1" t="e">
        <f>R238-#REF!</f>
        <v>#REF!</v>
      </c>
      <c r="S389" s="1" t="e">
        <f>S238-#REF!</f>
        <v>#REF!</v>
      </c>
      <c r="T389" s="1" t="e">
        <f>T238-#REF!</f>
        <v>#REF!</v>
      </c>
      <c r="U389" s="1" t="e">
        <f>U238-#REF!</f>
        <v>#REF!</v>
      </c>
      <c r="V389" s="1" t="e">
        <f>V238-#REF!</f>
        <v>#REF!</v>
      </c>
      <c r="W389" s="1" t="e">
        <f>W238-#REF!</f>
        <v>#REF!</v>
      </c>
      <c r="X389" s="1" t="e">
        <f>X238-#REF!</f>
        <v>#REF!</v>
      </c>
      <c r="Y389" s="1" t="e">
        <f>Y238-#REF!</f>
        <v>#REF!</v>
      </c>
      <c r="Z389" s="1" t="e">
        <f>Z238-#REF!</f>
        <v>#REF!</v>
      </c>
      <c r="AA389" s="1" t="e">
        <f>AA238-#REF!</f>
        <v>#REF!</v>
      </c>
      <c r="AB389" s="1" t="e">
        <f>AB238-#REF!</f>
        <v>#REF!</v>
      </c>
      <c r="AC389" s="1" t="e">
        <f>AC238-#REF!</f>
        <v>#REF!</v>
      </c>
      <c r="AD389" s="1" t="e">
        <f>AD238-#REF!</f>
        <v>#REF!</v>
      </c>
      <c r="AE389" s="1" t="e">
        <f>AE238-#REF!</f>
        <v>#REF!</v>
      </c>
      <c r="AF389" s="1" t="e">
        <f>AF238-#REF!</f>
        <v>#REF!</v>
      </c>
      <c r="AG389" s="1" t="e">
        <f>AG238-#REF!</f>
        <v>#REF!</v>
      </c>
      <c r="AH389" s="1" t="e">
        <f>AH238-#REF!</f>
        <v>#REF!</v>
      </c>
      <c r="AI389" s="1" t="e">
        <f>AI238-#REF!</f>
        <v>#REF!</v>
      </c>
      <c r="AJ389" s="1" t="e">
        <f>AJ238-#REF!</f>
        <v>#REF!</v>
      </c>
      <c r="AK389" s="1" t="e">
        <f>AK238-#REF!</f>
        <v>#REF!</v>
      </c>
      <c r="AL389" s="1" t="e">
        <f>AL238-#REF!</f>
        <v>#REF!</v>
      </c>
      <c r="AM389" s="1" t="e">
        <f>AM238-#REF!</f>
        <v>#REF!</v>
      </c>
      <c r="AN389" s="1" t="e">
        <f>AN238-#REF!</f>
        <v>#REF!</v>
      </c>
      <c r="AO389" s="1" t="e">
        <f>AO238-#REF!</f>
        <v>#REF!</v>
      </c>
      <c r="AP389" s="1" t="e">
        <f>AP238-#REF!</f>
        <v>#REF!</v>
      </c>
      <c r="AQ389" s="1" t="e">
        <f>AQ238-#REF!</f>
        <v>#REF!</v>
      </c>
      <c r="AR389" s="1" t="e">
        <f>AR238-#REF!</f>
        <v>#REF!</v>
      </c>
      <c r="AS389" s="1" t="e">
        <f>AS238-#REF!</f>
        <v>#REF!</v>
      </c>
      <c r="AT389" s="1" t="e">
        <f>AT238-#REF!</f>
        <v>#REF!</v>
      </c>
      <c r="AU389" s="1" t="e">
        <f>AU238-#REF!</f>
        <v>#REF!</v>
      </c>
      <c r="AV389" s="1" t="e">
        <f>AV238-#REF!</f>
        <v>#REF!</v>
      </c>
      <c r="AW389" s="1" t="e">
        <f>AW238-#REF!</f>
        <v>#REF!</v>
      </c>
      <c r="AX389" s="1" t="e">
        <f>AX238-#REF!</f>
        <v>#REF!</v>
      </c>
      <c r="AY389" s="1" t="e">
        <f>AY238-#REF!</f>
        <v>#REF!</v>
      </c>
      <c r="AZ389" s="1" t="e">
        <f>AZ238-#REF!</f>
        <v>#REF!</v>
      </c>
      <c r="BA389" s="1" t="e">
        <f>BA238-#REF!</f>
        <v>#REF!</v>
      </c>
      <c r="BB389" s="1" t="e">
        <f>BB238-#REF!</f>
        <v>#REF!</v>
      </c>
      <c r="BC389" s="1" t="e">
        <f>BC238-#REF!</f>
        <v>#REF!</v>
      </c>
      <c r="BD389" s="1" t="e">
        <f>BD238-#REF!</f>
        <v>#REF!</v>
      </c>
      <c r="BE389" s="1" t="e">
        <f>BE238-#REF!</f>
        <v>#REF!</v>
      </c>
      <c r="BF389" s="1" t="e">
        <f>BF238-#REF!</f>
        <v>#REF!</v>
      </c>
      <c r="BG389" s="1" t="e">
        <f>BG238-#REF!</f>
        <v>#REF!</v>
      </c>
      <c r="BH389" s="1" t="e">
        <f>BH238-#REF!</f>
        <v>#REF!</v>
      </c>
      <c r="BI389" s="1" t="e">
        <f>BI238-#REF!</f>
        <v>#REF!</v>
      </c>
      <c r="BJ389" s="1" t="e">
        <f>BJ238-#REF!</f>
        <v>#REF!</v>
      </c>
      <c r="BK389" s="1" t="e">
        <f>BK238-#REF!</f>
        <v>#REF!</v>
      </c>
      <c r="BL389" s="1" t="e">
        <f>BL238-#REF!</f>
        <v>#REF!</v>
      </c>
      <c r="BM389" s="1" t="e">
        <f>BM238-#REF!</f>
        <v>#REF!</v>
      </c>
      <c r="BN389" s="1" t="e">
        <f>BN238-#REF!</f>
        <v>#REF!</v>
      </c>
      <c r="BO389" s="1" t="e">
        <f>BO238-#REF!</f>
        <v>#REF!</v>
      </c>
      <c r="BP389" s="1" t="e">
        <f>BP238-#REF!</f>
        <v>#REF!</v>
      </c>
      <c r="BQ389" s="1" t="e">
        <f>BQ238-#REF!</f>
        <v>#REF!</v>
      </c>
      <c r="BR389" s="1" t="e">
        <f>BR238-#REF!</f>
        <v>#REF!</v>
      </c>
      <c r="BS389" s="1" t="e">
        <f>BS238-#REF!</f>
        <v>#REF!</v>
      </c>
      <c r="BT389" s="1" t="e">
        <f>BT238-#REF!</f>
        <v>#REF!</v>
      </c>
      <c r="BU389" s="1" t="e">
        <f>BU238-#REF!</f>
        <v>#REF!</v>
      </c>
      <c r="BV389" s="1" t="e">
        <f>BV238-#REF!</f>
        <v>#REF!</v>
      </c>
    </row>
    <row r="390" spans="12:74" hidden="1" x14ac:dyDescent="0.35">
      <c r="L390" s="1" t="e">
        <f>L239-#REF!</f>
        <v>#REF!</v>
      </c>
      <c r="M390" s="1" t="e">
        <f>M239-#REF!</f>
        <v>#REF!</v>
      </c>
      <c r="N390" s="1" t="e">
        <f>N239-#REF!</f>
        <v>#REF!</v>
      </c>
      <c r="O390" s="1" t="e">
        <f>O239-#REF!</f>
        <v>#REF!</v>
      </c>
      <c r="P390" s="1" t="e">
        <f>P239-#REF!</f>
        <v>#REF!</v>
      </c>
      <c r="Q390" s="1" t="e">
        <f>Q239-#REF!</f>
        <v>#REF!</v>
      </c>
      <c r="R390" s="1" t="e">
        <f>R239-#REF!</f>
        <v>#REF!</v>
      </c>
      <c r="S390" s="1" t="e">
        <f>S239-#REF!</f>
        <v>#REF!</v>
      </c>
      <c r="T390" s="1" t="e">
        <f>T239-#REF!</f>
        <v>#REF!</v>
      </c>
      <c r="U390" s="1" t="e">
        <f>U239-#REF!</f>
        <v>#REF!</v>
      </c>
      <c r="V390" s="1" t="e">
        <f>V239-#REF!</f>
        <v>#REF!</v>
      </c>
      <c r="W390" s="1" t="e">
        <f>W239-#REF!</f>
        <v>#REF!</v>
      </c>
      <c r="X390" s="1" t="e">
        <f>X239-#REF!</f>
        <v>#REF!</v>
      </c>
      <c r="Y390" s="1" t="e">
        <f>Y239-#REF!</f>
        <v>#REF!</v>
      </c>
      <c r="Z390" s="1" t="e">
        <f>Z239-#REF!</f>
        <v>#REF!</v>
      </c>
      <c r="AA390" s="1" t="e">
        <f>AA239-#REF!</f>
        <v>#REF!</v>
      </c>
      <c r="AB390" s="1" t="e">
        <f>AB239-#REF!</f>
        <v>#REF!</v>
      </c>
      <c r="AC390" s="1" t="e">
        <f>AC239-#REF!</f>
        <v>#REF!</v>
      </c>
      <c r="AD390" s="1" t="e">
        <f>AD239-#REF!</f>
        <v>#REF!</v>
      </c>
      <c r="AE390" s="1" t="e">
        <f>AE239-#REF!</f>
        <v>#REF!</v>
      </c>
      <c r="AF390" s="1" t="e">
        <f>AF239-#REF!</f>
        <v>#REF!</v>
      </c>
      <c r="AG390" s="1" t="e">
        <f>AG239-#REF!</f>
        <v>#REF!</v>
      </c>
      <c r="AH390" s="1" t="e">
        <f>AH239-#REF!</f>
        <v>#REF!</v>
      </c>
      <c r="AI390" s="1" t="e">
        <f>AI239-#REF!</f>
        <v>#REF!</v>
      </c>
      <c r="AJ390" s="1" t="e">
        <f>AJ239-#REF!</f>
        <v>#REF!</v>
      </c>
      <c r="AK390" s="1" t="e">
        <f>AK239-#REF!</f>
        <v>#REF!</v>
      </c>
      <c r="AL390" s="1" t="e">
        <f>AL239-#REF!</f>
        <v>#REF!</v>
      </c>
      <c r="AM390" s="1" t="e">
        <f>AM239-#REF!</f>
        <v>#REF!</v>
      </c>
      <c r="AN390" s="1" t="e">
        <f>AN239-#REF!</f>
        <v>#REF!</v>
      </c>
      <c r="AO390" s="1" t="e">
        <f>AO239-#REF!</f>
        <v>#REF!</v>
      </c>
      <c r="AP390" s="1" t="e">
        <f>AP239-#REF!</f>
        <v>#REF!</v>
      </c>
      <c r="AQ390" s="1" t="e">
        <f>AQ239-#REF!</f>
        <v>#REF!</v>
      </c>
      <c r="AR390" s="1" t="e">
        <f>AR239-#REF!</f>
        <v>#REF!</v>
      </c>
      <c r="AS390" s="1" t="e">
        <f>AS239-#REF!</f>
        <v>#REF!</v>
      </c>
      <c r="AT390" s="1" t="e">
        <f>AT239-#REF!</f>
        <v>#REF!</v>
      </c>
      <c r="AU390" s="1" t="e">
        <f>AU239-#REF!</f>
        <v>#REF!</v>
      </c>
      <c r="AV390" s="1" t="e">
        <f>AV239-#REF!</f>
        <v>#REF!</v>
      </c>
      <c r="AW390" s="1" t="e">
        <f>AW239-#REF!</f>
        <v>#REF!</v>
      </c>
      <c r="AX390" s="1" t="e">
        <f>AX239-#REF!</f>
        <v>#REF!</v>
      </c>
      <c r="AY390" s="1" t="e">
        <f>AY239-#REF!</f>
        <v>#REF!</v>
      </c>
      <c r="AZ390" s="1" t="e">
        <f>AZ239-#REF!</f>
        <v>#REF!</v>
      </c>
      <c r="BA390" s="1" t="e">
        <f>BA239-#REF!</f>
        <v>#REF!</v>
      </c>
      <c r="BB390" s="1" t="e">
        <f>BB239-#REF!</f>
        <v>#REF!</v>
      </c>
      <c r="BC390" s="1" t="e">
        <f>BC239-#REF!</f>
        <v>#REF!</v>
      </c>
      <c r="BD390" s="1" t="e">
        <f>BD239-#REF!</f>
        <v>#REF!</v>
      </c>
      <c r="BE390" s="1" t="e">
        <f>BE239-#REF!</f>
        <v>#REF!</v>
      </c>
      <c r="BF390" s="1" t="e">
        <f>BF239-#REF!</f>
        <v>#REF!</v>
      </c>
      <c r="BG390" s="1" t="e">
        <f>BG239-#REF!</f>
        <v>#REF!</v>
      </c>
      <c r="BH390" s="1" t="e">
        <f>BH239-#REF!</f>
        <v>#REF!</v>
      </c>
      <c r="BI390" s="1" t="e">
        <f>BI239-#REF!</f>
        <v>#REF!</v>
      </c>
      <c r="BJ390" s="1" t="e">
        <f>BJ239-#REF!</f>
        <v>#REF!</v>
      </c>
      <c r="BK390" s="1" t="e">
        <f>BK239-#REF!</f>
        <v>#REF!</v>
      </c>
      <c r="BL390" s="1" t="e">
        <f>BL239-#REF!</f>
        <v>#REF!</v>
      </c>
      <c r="BM390" s="1" t="e">
        <f>BM239-#REF!</f>
        <v>#REF!</v>
      </c>
      <c r="BN390" s="1" t="e">
        <f>BN239-#REF!</f>
        <v>#REF!</v>
      </c>
      <c r="BO390" s="1" t="e">
        <f>BO239-#REF!</f>
        <v>#REF!</v>
      </c>
      <c r="BP390" s="1" t="e">
        <f>BP239-#REF!</f>
        <v>#REF!</v>
      </c>
      <c r="BQ390" s="1" t="e">
        <f>BQ239-#REF!</f>
        <v>#REF!</v>
      </c>
      <c r="BR390" s="1" t="e">
        <f>BR239-#REF!</f>
        <v>#REF!</v>
      </c>
      <c r="BS390" s="1" t="e">
        <f>BS239-#REF!</f>
        <v>#REF!</v>
      </c>
      <c r="BT390" s="1" t="e">
        <f>BT239-#REF!</f>
        <v>#REF!</v>
      </c>
      <c r="BU390" s="1" t="e">
        <f>BU239-#REF!</f>
        <v>#REF!</v>
      </c>
      <c r="BV390" s="1" t="e">
        <f>BV239-#REF!</f>
        <v>#REF!</v>
      </c>
    </row>
    <row r="391" spans="12:74" hidden="1" x14ac:dyDescent="0.35">
      <c r="L391" s="1" t="e">
        <f>L240-#REF!</f>
        <v>#REF!</v>
      </c>
      <c r="M391" s="1" t="e">
        <f>M240-#REF!</f>
        <v>#REF!</v>
      </c>
      <c r="N391" s="1" t="e">
        <f>N240-#REF!</f>
        <v>#REF!</v>
      </c>
      <c r="O391" s="1" t="e">
        <f>O240-#REF!</f>
        <v>#REF!</v>
      </c>
      <c r="P391" s="1" t="e">
        <f>P240-#REF!</f>
        <v>#REF!</v>
      </c>
      <c r="Q391" s="1" t="e">
        <f>Q240-#REF!</f>
        <v>#REF!</v>
      </c>
      <c r="R391" s="1" t="e">
        <f>R240-#REF!</f>
        <v>#REF!</v>
      </c>
      <c r="S391" s="1" t="e">
        <f>S240-#REF!</f>
        <v>#REF!</v>
      </c>
      <c r="T391" s="1" t="e">
        <f>T240-#REF!</f>
        <v>#REF!</v>
      </c>
      <c r="U391" s="1" t="e">
        <f>U240-#REF!</f>
        <v>#REF!</v>
      </c>
      <c r="V391" s="1" t="e">
        <f>V240-#REF!</f>
        <v>#REF!</v>
      </c>
      <c r="W391" s="1" t="e">
        <f>W240-#REF!</f>
        <v>#REF!</v>
      </c>
      <c r="X391" s="1" t="e">
        <f>X240-#REF!</f>
        <v>#REF!</v>
      </c>
      <c r="Y391" s="1" t="e">
        <f>Y240-#REF!</f>
        <v>#REF!</v>
      </c>
      <c r="Z391" s="1" t="e">
        <f>Z240-#REF!</f>
        <v>#REF!</v>
      </c>
      <c r="AA391" s="1" t="e">
        <f>AA240-#REF!</f>
        <v>#REF!</v>
      </c>
      <c r="AB391" s="1" t="e">
        <f>AB240-#REF!</f>
        <v>#REF!</v>
      </c>
      <c r="AC391" s="1" t="e">
        <f>AC240-#REF!</f>
        <v>#REF!</v>
      </c>
      <c r="AD391" s="1" t="e">
        <f>AD240-#REF!</f>
        <v>#REF!</v>
      </c>
      <c r="AE391" s="1" t="e">
        <f>AE240-#REF!</f>
        <v>#REF!</v>
      </c>
      <c r="AF391" s="1" t="e">
        <f>AF240-#REF!</f>
        <v>#REF!</v>
      </c>
      <c r="AG391" s="1" t="e">
        <f>AG240-#REF!</f>
        <v>#REF!</v>
      </c>
      <c r="AH391" s="1" t="e">
        <f>AH240-#REF!</f>
        <v>#REF!</v>
      </c>
      <c r="AI391" s="1" t="e">
        <f>AI240-#REF!</f>
        <v>#REF!</v>
      </c>
      <c r="AJ391" s="1" t="e">
        <f>AJ240-#REF!</f>
        <v>#REF!</v>
      </c>
      <c r="AK391" s="1" t="e">
        <f>AK240-#REF!</f>
        <v>#REF!</v>
      </c>
      <c r="AL391" s="1" t="e">
        <f>AL240-#REF!</f>
        <v>#REF!</v>
      </c>
      <c r="AM391" s="1" t="e">
        <f>AM240-#REF!</f>
        <v>#REF!</v>
      </c>
      <c r="AN391" s="1" t="e">
        <f>AN240-#REF!</f>
        <v>#REF!</v>
      </c>
      <c r="AO391" s="1" t="e">
        <f>AO240-#REF!</f>
        <v>#REF!</v>
      </c>
      <c r="AP391" s="1" t="e">
        <f>AP240-#REF!</f>
        <v>#REF!</v>
      </c>
      <c r="AQ391" s="1" t="e">
        <f>AQ240-#REF!</f>
        <v>#REF!</v>
      </c>
      <c r="AR391" s="1" t="e">
        <f>AR240-#REF!</f>
        <v>#REF!</v>
      </c>
      <c r="AS391" s="1" t="e">
        <f>AS240-#REF!</f>
        <v>#REF!</v>
      </c>
      <c r="AT391" s="1" t="e">
        <f>AT240-#REF!</f>
        <v>#REF!</v>
      </c>
      <c r="AU391" s="1" t="e">
        <f>AU240-#REF!</f>
        <v>#REF!</v>
      </c>
      <c r="AV391" s="1" t="e">
        <f>AV240-#REF!</f>
        <v>#REF!</v>
      </c>
      <c r="AW391" s="1" t="e">
        <f>AW240-#REF!</f>
        <v>#REF!</v>
      </c>
      <c r="AX391" s="1" t="e">
        <f>AX240-#REF!</f>
        <v>#REF!</v>
      </c>
      <c r="AY391" s="1" t="e">
        <f>AY240-#REF!</f>
        <v>#REF!</v>
      </c>
      <c r="AZ391" s="1" t="e">
        <f>AZ240-#REF!</f>
        <v>#REF!</v>
      </c>
      <c r="BA391" s="1" t="e">
        <f>BA240-#REF!</f>
        <v>#REF!</v>
      </c>
      <c r="BB391" s="1" t="e">
        <f>BB240-#REF!</f>
        <v>#REF!</v>
      </c>
      <c r="BC391" s="1" t="e">
        <f>BC240-#REF!</f>
        <v>#REF!</v>
      </c>
      <c r="BD391" s="1" t="e">
        <f>BD240-#REF!</f>
        <v>#REF!</v>
      </c>
      <c r="BE391" s="1" t="e">
        <f>BE240-#REF!</f>
        <v>#REF!</v>
      </c>
      <c r="BF391" s="1" t="e">
        <f>BF240-#REF!</f>
        <v>#REF!</v>
      </c>
      <c r="BG391" s="1" t="e">
        <f>BG240-#REF!</f>
        <v>#REF!</v>
      </c>
      <c r="BH391" s="1" t="e">
        <f>BH240-#REF!</f>
        <v>#REF!</v>
      </c>
      <c r="BI391" s="1" t="e">
        <f>BI240-#REF!</f>
        <v>#REF!</v>
      </c>
      <c r="BJ391" s="1" t="e">
        <f>BJ240-#REF!</f>
        <v>#REF!</v>
      </c>
      <c r="BK391" s="1" t="e">
        <f>BK240-#REF!</f>
        <v>#REF!</v>
      </c>
      <c r="BL391" s="1" t="e">
        <f>BL240-#REF!</f>
        <v>#REF!</v>
      </c>
      <c r="BM391" s="1" t="e">
        <f>BM240-#REF!</f>
        <v>#REF!</v>
      </c>
      <c r="BN391" s="1" t="e">
        <f>BN240-#REF!</f>
        <v>#REF!</v>
      </c>
      <c r="BO391" s="1" t="e">
        <f>BO240-#REF!</f>
        <v>#REF!</v>
      </c>
      <c r="BP391" s="1" t="e">
        <f>BP240-#REF!</f>
        <v>#REF!</v>
      </c>
      <c r="BQ391" s="1" t="e">
        <f>BQ240-#REF!</f>
        <v>#REF!</v>
      </c>
      <c r="BR391" s="1" t="e">
        <f>BR240-#REF!</f>
        <v>#REF!</v>
      </c>
      <c r="BS391" s="1" t="e">
        <f>BS240-#REF!</f>
        <v>#REF!</v>
      </c>
      <c r="BT391" s="1" t="e">
        <f>BT240-#REF!</f>
        <v>#REF!</v>
      </c>
      <c r="BU391" s="1" t="e">
        <f>BU240-#REF!</f>
        <v>#REF!</v>
      </c>
      <c r="BV391" s="1" t="e">
        <f>BV240-#REF!</f>
        <v>#REF!</v>
      </c>
    </row>
    <row r="392" spans="12:74" hidden="1" x14ac:dyDescent="0.35">
      <c r="L392" s="1" t="e">
        <f>L241-#REF!</f>
        <v>#REF!</v>
      </c>
      <c r="M392" s="1" t="e">
        <f>M241-#REF!</f>
        <v>#REF!</v>
      </c>
      <c r="N392" s="1" t="e">
        <f>N241-#REF!</f>
        <v>#REF!</v>
      </c>
      <c r="O392" s="1" t="e">
        <f>O241-#REF!</f>
        <v>#REF!</v>
      </c>
      <c r="P392" s="1" t="e">
        <f>P241-#REF!</f>
        <v>#REF!</v>
      </c>
      <c r="Q392" s="1" t="e">
        <f>Q241-#REF!</f>
        <v>#REF!</v>
      </c>
      <c r="R392" s="1" t="e">
        <f>R241-#REF!</f>
        <v>#REF!</v>
      </c>
      <c r="S392" s="1" t="e">
        <f>S241-#REF!</f>
        <v>#REF!</v>
      </c>
      <c r="T392" s="1" t="e">
        <f>T241-#REF!</f>
        <v>#REF!</v>
      </c>
      <c r="U392" s="1" t="e">
        <f>U241-#REF!</f>
        <v>#REF!</v>
      </c>
      <c r="V392" s="1" t="e">
        <f>V241-#REF!</f>
        <v>#REF!</v>
      </c>
      <c r="W392" s="1" t="e">
        <f>W241-#REF!</f>
        <v>#REF!</v>
      </c>
      <c r="X392" s="1" t="e">
        <f>X241-#REF!</f>
        <v>#REF!</v>
      </c>
      <c r="Y392" s="1" t="e">
        <f>Y241-#REF!</f>
        <v>#REF!</v>
      </c>
      <c r="Z392" s="1" t="e">
        <f>Z241-#REF!</f>
        <v>#REF!</v>
      </c>
      <c r="AA392" s="1" t="e">
        <f>AA241-#REF!</f>
        <v>#REF!</v>
      </c>
      <c r="AB392" s="1" t="e">
        <f>AB241-#REF!</f>
        <v>#REF!</v>
      </c>
      <c r="AC392" s="1" t="e">
        <f>AC241-#REF!</f>
        <v>#REF!</v>
      </c>
      <c r="AD392" s="1" t="e">
        <f>AD241-#REF!</f>
        <v>#REF!</v>
      </c>
      <c r="AE392" s="1" t="e">
        <f>AE241-#REF!</f>
        <v>#REF!</v>
      </c>
      <c r="AF392" s="1" t="e">
        <f>AF241-#REF!</f>
        <v>#REF!</v>
      </c>
      <c r="AG392" s="1" t="e">
        <f>AG241-#REF!</f>
        <v>#REF!</v>
      </c>
      <c r="AH392" s="1" t="e">
        <f>AH241-#REF!</f>
        <v>#REF!</v>
      </c>
      <c r="AI392" s="1" t="e">
        <f>AI241-#REF!</f>
        <v>#REF!</v>
      </c>
      <c r="AJ392" s="1" t="e">
        <f>AJ241-#REF!</f>
        <v>#REF!</v>
      </c>
      <c r="AK392" s="1" t="e">
        <f>AK241-#REF!</f>
        <v>#REF!</v>
      </c>
      <c r="AL392" s="1" t="e">
        <f>AL241-#REF!</f>
        <v>#REF!</v>
      </c>
      <c r="AM392" s="1" t="e">
        <f>AM241-#REF!</f>
        <v>#REF!</v>
      </c>
      <c r="AN392" s="1" t="e">
        <f>AN241-#REF!</f>
        <v>#REF!</v>
      </c>
      <c r="AO392" s="1" t="e">
        <f>AO241-#REF!</f>
        <v>#REF!</v>
      </c>
      <c r="AP392" s="1" t="e">
        <f>AP241-#REF!</f>
        <v>#REF!</v>
      </c>
      <c r="AQ392" s="1" t="e">
        <f>AQ241-#REF!</f>
        <v>#REF!</v>
      </c>
      <c r="AR392" s="1" t="e">
        <f>AR241-#REF!</f>
        <v>#REF!</v>
      </c>
      <c r="AS392" s="1" t="e">
        <f>AS241-#REF!</f>
        <v>#REF!</v>
      </c>
      <c r="AT392" s="1" t="e">
        <f>AT241-#REF!</f>
        <v>#REF!</v>
      </c>
      <c r="AU392" s="1" t="e">
        <f>AU241-#REF!</f>
        <v>#REF!</v>
      </c>
      <c r="AV392" s="1" t="e">
        <f>AV241-#REF!</f>
        <v>#REF!</v>
      </c>
      <c r="AW392" s="1" t="e">
        <f>AW241-#REF!</f>
        <v>#REF!</v>
      </c>
      <c r="AX392" s="1" t="e">
        <f>AX241-#REF!</f>
        <v>#REF!</v>
      </c>
      <c r="AY392" s="1" t="e">
        <f>AY241-#REF!</f>
        <v>#REF!</v>
      </c>
      <c r="AZ392" s="1" t="e">
        <f>AZ241-#REF!</f>
        <v>#REF!</v>
      </c>
      <c r="BA392" s="1" t="e">
        <f>BA241-#REF!</f>
        <v>#REF!</v>
      </c>
      <c r="BB392" s="1" t="e">
        <f>BB241-#REF!</f>
        <v>#REF!</v>
      </c>
      <c r="BC392" s="1" t="e">
        <f>BC241-#REF!</f>
        <v>#REF!</v>
      </c>
      <c r="BD392" s="1" t="e">
        <f>BD241-#REF!</f>
        <v>#REF!</v>
      </c>
      <c r="BE392" s="1" t="e">
        <f>BE241-#REF!</f>
        <v>#REF!</v>
      </c>
      <c r="BF392" s="1" t="e">
        <f>BF241-#REF!</f>
        <v>#REF!</v>
      </c>
      <c r="BG392" s="1" t="e">
        <f>BG241-#REF!</f>
        <v>#REF!</v>
      </c>
      <c r="BH392" s="1" t="e">
        <f>BH241-#REF!</f>
        <v>#REF!</v>
      </c>
      <c r="BI392" s="1" t="e">
        <f>BI241-#REF!</f>
        <v>#REF!</v>
      </c>
      <c r="BJ392" s="1" t="e">
        <f>BJ241-#REF!</f>
        <v>#REF!</v>
      </c>
      <c r="BK392" s="1" t="e">
        <f>BK241-#REF!</f>
        <v>#REF!</v>
      </c>
      <c r="BL392" s="1" t="e">
        <f>BL241-#REF!</f>
        <v>#REF!</v>
      </c>
      <c r="BM392" s="1" t="e">
        <f>BM241-#REF!</f>
        <v>#REF!</v>
      </c>
      <c r="BN392" s="1" t="e">
        <f>BN241-#REF!</f>
        <v>#REF!</v>
      </c>
      <c r="BO392" s="1" t="e">
        <f>BO241-#REF!</f>
        <v>#REF!</v>
      </c>
      <c r="BP392" s="1" t="e">
        <f>BP241-#REF!</f>
        <v>#REF!</v>
      </c>
      <c r="BQ392" s="1" t="e">
        <f>BQ241-#REF!</f>
        <v>#REF!</v>
      </c>
      <c r="BR392" s="1" t="e">
        <f>BR241-#REF!</f>
        <v>#REF!</v>
      </c>
      <c r="BS392" s="1" t="e">
        <f>BS241-#REF!</f>
        <v>#REF!</v>
      </c>
      <c r="BT392" s="1" t="e">
        <f>BT241-#REF!</f>
        <v>#REF!</v>
      </c>
      <c r="BU392" s="1" t="e">
        <f>BU241-#REF!</f>
        <v>#REF!</v>
      </c>
      <c r="BV392" s="1" t="e">
        <f>BV241-#REF!</f>
        <v>#REF!</v>
      </c>
    </row>
    <row r="393" spans="12:74" hidden="1" x14ac:dyDescent="0.35">
      <c r="L393" s="1" t="e">
        <f>L242-#REF!</f>
        <v>#REF!</v>
      </c>
      <c r="M393" s="1" t="e">
        <f>M242-#REF!</f>
        <v>#REF!</v>
      </c>
      <c r="N393" s="1" t="e">
        <f>N242-#REF!</f>
        <v>#REF!</v>
      </c>
      <c r="O393" s="1" t="e">
        <f>O242-#REF!</f>
        <v>#REF!</v>
      </c>
      <c r="P393" s="1" t="e">
        <f>P242-#REF!</f>
        <v>#REF!</v>
      </c>
      <c r="Q393" s="1" t="e">
        <f>Q242-#REF!</f>
        <v>#REF!</v>
      </c>
      <c r="R393" s="1" t="e">
        <f>R242-#REF!</f>
        <v>#REF!</v>
      </c>
      <c r="S393" s="1" t="e">
        <f>S242-#REF!</f>
        <v>#REF!</v>
      </c>
      <c r="T393" s="1" t="e">
        <f>T242-#REF!</f>
        <v>#REF!</v>
      </c>
      <c r="U393" s="1" t="e">
        <f>U242-#REF!</f>
        <v>#REF!</v>
      </c>
      <c r="V393" s="1" t="e">
        <f>V242-#REF!</f>
        <v>#REF!</v>
      </c>
      <c r="W393" s="1" t="e">
        <f>W242-#REF!</f>
        <v>#REF!</v>
      </c>
      <c r="X393" s="1" t="e">
        <f>X242-#REF!</f>
        <v>#REF!</v>
      </c>
      <c r="Y393" s="1" t="e">
        <f>Y242-#REF!</f>
        <v>#REF!</v>
      </c>
      <c r="Z393" s="1" t="e">
        <f>Z242-#REF!</f>
        <v>#REF!</v>
      </c>
      <c r="AA393" s="1" t="e">
        <f>AA242-#REF!</f>
        <v>#REF!</v>
      </c>
      <c r="AB393" s="1" t="e">
        <f>AB242-#REF!</f>
        <v>#REF!</v>
      </c>
      <c r="AC393" s="1" t="e">
        <f>AC242-#REF!</f>
        <v>#REF!</v>
      </c>
      <c r="AD393" s="1" t="e">
        <f>AD242-#REF!</f>
        <v>#REF!</v>
      </c>
      <c r="AE393" s="1" t="e">
        <f>AE242-#REF!</f>
        <v>#REF!</v>
      </c>
      <c r="AF393" s="1" t="e">
        <f>AF242-#REF!</f>
        <v>#REF!</v>
      </c>
      <c r="AG393" s="1" t="e">
        <f>AG242-#REF!</f>
        <v>#REF!</v>
      </c>
      <c r="AH393" s="1" t="e">
        <f>AH242-#REF!</f>
        <v>#REF!</v>
      </c>
      <c r="AI393" s="1" t="e">
        <f>AI242-#REF!</f>
        <v>#REF!</v>
      </c>
      <c r="AJ393" s="1" t="e">
        <f>AJ242-#REF!</f>
        <v>#REF!</v>
      </c>
      <c r="AK393" s="1" t="e">
        <f>AK242-#REF!</f>
        <v>#REF!</v>
      </c>
      <c r="AL393" s="1" t="e">
        <f>AL242-#REF!</f>
        <v>#REF!</v>
      </c>
      <c r="AM393" s="1" t="e">
        <f>AM242-#REF!</f>
        <v>#REF!</v>
      </c>
      <c r="AN393" s="1" t="e">
        <f>AN242-#REF!</f>
        <v>#REF!</v>
      </c>
      <c r="AO393" s="1" t="e">
        <f>AO242-#REF!</f>
        <v>#REF!</v>
      </c>
      <c r="AP393" s="1" t="e">
        <f>AP242-#REF!</f>
        <v>#REF!</v>
      </c>
      <c r="AQ393" s="1" t="e">
        <f>AQ242-#REF!</f>
        <v>#REF!</v>
      </c>
      <c r="AR393" s="1" t="e">
        <f>AR242-#REF!</f>
        <v>#REF!</v>
      </c>
      <c r="AS393" s="1" t="e">
        <f>AS242-#REF!</f>
        <v>#REF!</v>
      </c>
      <c r="AT393" s="1" t="e">
        <f>AT242-#REF!</f>
        <v>#REF!</v>
      </c>
      <c r="AU393" s="1" t="e">
        <f>AU242-#REF!</f>
        <v>#REF!</v>
      </c>
      <c r="AV393" s="1" t="e">
        <f>AV242-#REF!</f>
        <v>#REF!</v>
      </c>
      <c r="AW393" s="1" t="e">
        <f>AW242-#REF!</f>
        <v>#REF!</v>
      </c>
      <c r="AX393" s="1" t="e">
        <f>AX242-#REF!</f>
        <v>#REF!</v>
      </c>
      <c r="AY393" s="1" t="e">
        <f>AY242-#REF!</f>
        <v>#REF!</v>
      </c>
      <c r="AZ393" s="1" t="e">
        <f>AZ242-#REF!</f>
        <v>#REF!</v>
      </c>
      <c r="BA393" s="1" t="e">
        <f>BA242-#REF!</f>
        <v>#REF!</v>
      </c>
      <c r="BB393" s="1" t="e">
        <f>BB242-#REF!</f>
        <v>#REF!</v>
      </c>
      <c r="BC393" s="1" t="e">
        <f>BC242-#REF!</f>
        <v>#REF!</v>
      </c>
      <c r="BD393" s="1" t="e">
        <f>BD242-#REF!</f>
        <v>#REF!</v>
      </c>
      <c r="BE393" s="1" t="e">
        <f>BE242-#REF!</f>
        <v>#REF!</v>
      </c>
      <c r="BF393" s="1" t="e">
        <f>BF242-#REF!</f>
        <v>#REF!</v>
      </c>
      <c r="BG393" s="1" t="e">
        <f>BG242-#REF!</f>
        <v>#REF!</v>
      </c>
      <c r="BH393" s="1" t="e">
        <f>BH242-#REF!</f>
        <v>#REF!</v>
      </c>
      <c r="BI393" s="1" t="e">
        <f>BI242-#REF!</f>
        <v>#REF!</v>
      </c>
      <c r="BJ393" s="1" t="e">
        <f>BJ242-#REF!</f>
        <v>#REF!</v>
      </c>
      <c r="BK393" s="1" t="e">
        <f>BK242-#REF!</f>
        <v>#REF!</v>
      </c>
      <c r="BL393" s="1" t="e">
        <f>BL242-#REF!</f>
        <v>#REF!</v>
      </c>
      <c r="BM393" s="1" t="e">
        <f>BM242-#REF!</f>
        <v>#REF!</v>
      </c>
      <c r="BN393" s="1" t="e">
        <f>BN242-#REF!</f>
        <v>#REF!</v>
      </c>
      <c r="BO393" s="1" t="e">
        <f>BO242-#REF!</f>
        <v>#REF!</v>
      </c>
      <c r="BP393" s="1" t="e">
        <f>BP242-#REF!</f>
        <v>#REF!</v>
      </c>
      <c r="BQ393" s="1" t="e">
        <f>BQ242-#REF!</f>
        <v>#REF!</v>
      </c>
      <c r="BR393" s="1" t="e">
        <f>BR242-#REF!</f>
        <v>#REF!</v>
      </c>
      <c r="BS393" s="1" t="e">
        <f>BS242-#REF!</f>
        <v>#REF!</v>
      </c>
      <c r="BT393" s="1" t="e">
        <f>BT242-#REF!</f>
        <v>#REF!</v>
      </c>
      <c r="BU393" s="1" t="e">
        <f>BU242-#REF!</f>
        <v>#REF!</v>
      </c>
      <c r="BV393" s="1" t="e">
        <f>BV242-#REF!</f>
        <v>#REF!</v>
      </c>
    </row>
    <row r="394" spans="12:74" hidden="1" x14ac:dyDescent="0.35">
      <c r="L394" s="1" t="e">
        <f>L243-#REF!</f>
        <v>#REF!</v>
      </c>
      <c r="M394" s="1" t="e">
        <f>M243-#REF!</f>
        <v>#REF!</v>
      </c>
      <c r="N394" s="1" t="e">
        <f>N243-#REF!</f>
        <v>#REF!</v>
      </c>
      <c r="O394" s="1" t="e">
        <f>O243-#REF!</f>
        <v>#REF!</v>
      </c>
      <c r="P394" s="1" t="e">
        <f>P243-#REF!</f>
        <v>#REF!</v>
      </c>
      <c r="Q394" s="1" t="e">
        <f>Q243-#REF!</f>
        <v>#REF!</v>
      </c>
      <c r="R394" s="1" t="e">
        <f>R243-#REF!</f>
        <v>#REF!</v>
      </c>
      <c r="S394" s="1" t="e">
        <f>S243-#REF!</f>
        <v>#REF!</v>
      </c>
      <c r="T394" s="1" t="e">
        <f>T243-#REF!</f>
        <v>#REF!</v>
      </c>
      <c r="U394" s="1" t="e">
        <f>U243-#REF!</f>
        <v>#REF!</v>
      </c>
      <c r="V394" s="1" t="e">
        <f>V243-#REF!</f>
        <v>#REF!</v>
      </c>
      <c r="W394" s="1" t="e">
        <f>W243-#REF!</f>
        <v>#REF!</v>
      </c>
      <c r="X394" s="1" t="e">
        <f>X243-#REF!</f>
        <v>#REF!</v>
      </c>
      <c r="Y394" s="1" t="e">
        <f>Y243-#REF!</f>
        <v>#REF!</v>
      </c>
      <c r="Z394" s="1" t="e">
        <f>Z243-#REF!</f>
        <v>#REF!</v>
      </c>
      <c r="AA394" s="1" t="e">
        <f>AA243-#REF!</f>
        <v>#REF!</v>
      </c>
      <c r="AB394" s="1" t="e">
        <f>AB243-#REF!</f>
        <v>#REF!</v>
      </c>
      <c r="AC394" s="1" t="e">
        <f>AC243-#REF!</f>
        <v>#REF!</v>
      </c>
      <c r="AD394" s="1" t="e">
        <f>AD243-#REF!</f>
        <v>#REF!</v>
      </c>
      <c r="AE394" s="1" t="e">
        <f>AE243-#REF!</f>
        <v>#REF!</v>
      </c>
      <c r="AF394" s="1" t="e">
        <f>AF243-#REF!</f>
        <v>#REF!</v>
      </c>
      <c r="AG394" s="1" t="e">
        <f>AG243-#REF!</f>
        <v>#REF!</v>
      </c>
      <c r="AH394" s="1" t="e">
        <f>AH243-#REF!</f>
        <v>#REF!</v>
      </c>
      <c r="AI394" s="1" t="e">
        <f>AI243-#REF!</f>
        <v>#REF!</v>
      </c>
      <c r="AJ394" s="1" t="e">
        <f>AJ243-#REF!</f>
        <v>#REF!</v>
      </c>
      <c r="AK394" s="1" t="e">
        <f>AK243-#REF!</f>
        <v>#REF!</v>
      </c>
      <c r="AL394" s="1" t="e">
        <f>AL243-#REF!</f>
        <v>#REF!</v>
      </c>
      <c r="AM394" s="1" t="e">
        <f>AM243-#REF!</f>
        <v>#REF!</v>
      </c>
      <c r="AN394" s="1" t="e">
        <f>AN243-#REF!</f>
        <v>#REF!</v>
      </c>
      <c r="AO394" s="1" t="e">
        <f>AO243-#REF!</f>
        <v>#REF!</v>
      </c>
      <c r="AP394" s="1" t="e">
        <f>AP243-#REF!</f>
        <v>#REF!</v>
      </c>
      <c r="AQ394" s="1" t="e">
        <f>AQ243-#REF!</f>
        <v>#REF!</v>
      </c>
      <c r="AR394" s="1" t="e">
        <f>AR243-#REF!</f>
        <v>#REF!</v>
      </c>
      <c r="AS394" s="1" t="e">
        <f>AS243-#REF!</f>
        <v>#REF!</v>
      </c>
      <c r="AT394" s="1" t="e">
        <f>AT243-#REF!</f>
        <v>#REF!</v>
      </c>
      <c r="AU394" s="1" t="e">
        <f>AU243-#REF!</f>
        <v>#REF!</v>
      </c>
      <c r="AV394" s="1" t="e">
        <f>AV243-#REF!</f>
        <v>#REF!</v>
      </c>
      <c r="AW394" s="1" t="e">
        <f>AW243-#REF!</f>
        <v>#REF!</v>
      </c>
      <c r="AX394" s="1" t="e">
        <f>AX243-#REF!</f>
        <v>#REF!</v>
      </c>
      <c r="AY394" s="1" t="e">
        <f>AY243-#REF!</f>
        <v>#REF!</v>
      </c>
      <c r="AZ394" s="1" t="e">
        <f>AZ243-#REF!</f>
        <v>#REF!</v>
      </c>
      <c r="BA394" s="1" t="e">
        <f>BA243-#REF!</f>
        <v>#REF!</v>
      </c>
      <c r="BB394" s="1" t="e">
        <f>BB243-#REF!</f>
        <v>#REF!</v>
      </c>
      <c r="BC394" s="1" t="e">
        <f>BC243-#REF!</f>
        <v>#REF!</v>
      </c>
      <c r="BD394" s="1" t="e">
        <f>BD243-#REF!</f>
        <v>#REF!</v>
      </c>
      <c r="BE394" s="1" t="e">
        <f>BE243-#REF!</f>
        <v>#REF!</v>
      </c>
      <c r="BF394" s="1" t="e">
        <f>BF243-#REF!</f>
        <v>#REF!</v>
      </c>
      <c r="BG394" s="1" t="e">
        <f>BG243-#REF!</f>
        <v>#REF!</v>
      </c>
      <c r="BH394" s="1" t="e">
        <f>BH243-#REF!</f>
        <v>#REF!</v>
      </c>
      <c r="BI394" s="1" t="e">
        <f>BI243-#REF!</f>
        <v>#REF!</v>
      </c>
      <c r="BJ394" s="1" t="e">
        <f>BJ243-#REF!</f>
        <v>#REF!</v>
      </c>
      <c r="BK394" s="1" t="e">
        <f>BK243-#REF!</f>
        <v>#REF!</v>
      </c>
      <c r="BL394" s="1" t="e">
        <f>BL243-#REF!</f>
        <v>#REF!</v>
      </c>
      <c r="BM394" s="1" t="e">
        <f>BM243-#REF!</f>
        <v>#REF!</v>
      </c>
      <c r="BN394" s="1" t="e">
        <f>BN243-#REF!</f>
        <v>#REF!</v>
      </c>
      <c r="BO394" s="1" t="e">
        <f>BO243-#REF!</f>
        <v>#REF!</v>
      </c>
      <c r="BP394" s="1" t="e">
        <f>BP243-#REF!</f>
        <v>#REF!</v>
      </c>
      <c r="BQ394" s="1" t="e">
        <f>BQ243-#REF!</f>
        <v>#REF!</v>
      </c>
      <c r="BR394" s="1" t="e">
        <f>BR243-#REF!</f>
        <v>#REF!</v>
      </c>
      <c r="BS394" s="1" t="e">
        <f>BS243-#REF!</f>
        <v>#REF!</v>
      </c>
      <c r="BT394" s="1" t="e">
        <f>BT243-#REF!</f>
        <v>#REF!</v>
      </c>
      <c r="BU394" s="1" t="e">
        <f>BU243-#REF!</f>
        <v>#REF!</v>
      </c>
      <c r="BV394" s="1" t="e">
        <f>BV243-#REF!</f>
        <v>#REF!</v>
      </c>
    </row>
    <row r="395" spans="12:74" hidden="1" x14ac:dyDescent="0.35">
      <c r="L395" s="1" t="e">
        <f>L244-#REF!</f>
        <v>#REF!</v>
      </c>
      <c r="M395" s="1" t="e">
        <f>M244-#REF!</f>
        <v>#REF!</v>
      </c>
      <c r="N395" s="1" t="e">
        <f>N244-#REF!</f>
        <v>#REF!</v>
      </c>
      <c r="O395" s="1" t="e">
        <f>O244-#REF!</f>
        <v>#REF!</v>
      </c>
      <c r="P395" s="1" t="e">
        <f>P244-#REF!</f>
        <v>#REF!</v>
      </c>
      <c r="Q395" s="1" t="e">
        <f>Q244-#REF!</f>
        <v>#REF!</v>
      </c>
      <c r="R395" s="1" t="e">
        <f>R244-#REF!</f>
        <v>#REF!</v>
      </c>
      <c r="S395" s="1" t="e">
        <f>S244-#REF!</f>
        <v>#REF!</v>
      </c>
      <c r="T395" s="1" t="e">
        <f>T244-#REF!</f>
        <v>#REF!</v>
      </c>
      <c r="U395" s="1" t="e">
        <f>U244-#REF!</f>
        <v>#REF!</v>
      </c>
      <c r="V395" s="1" t="e">
        <f>V244-#REF!</f>
        <v>#REF!</v>
      </c>
      <c r="W395" s="1" t="e">
        <f>W244-#REF!</f>
        <v>#REF!</v>
      </c>
      <c r="X395" s="1" t="e">
        <f>X244-#REF!</f>
        <v>#REF!</v>
      </c>
      <c r="Y395" s="1" t="e">
        <f>Y244-#REF!</f>
        <v>#REF!</v>
      </c>
      <c r="Z395" s="1" t="e">
        <f>Z244-#REF!</f>
        <v>#REF!</v>
      </c>
      <c r="AA395" s="1" t="e">
        <f>AA244-#REF!</f>
        <v>#REF!</v>
      </c>
      <c r="AB395" s="1" t="e">
        <f>AB244-#REF!</f>
        <v>#REF!</v>
      </c>
      <c r="AC395" s="1" t="e">
        <f>AC244-#REF!</f>
        <v>#REF!</v>
      </c>
      <c r="AD395" s="1" t="e">
        <f>AD244-#REF!</f>
        <v>#REF!</v>
      </c>
      <c r="AE395" s="1" t="e">
        <f>AE244-#REF!</f>
        <v>#REF!</v>
      </c>
      <c r="AF395" s="1" t="e">
        <f>AF244-#REF!</f>
        <v>#REF!</v>
      </c>
      <c r="AG395" s="1" t="e">
        <f>AG244-#REF!</f>
        <v>#REF!</v>
      </c>
      <c r="AH395" s="1" t="e">
        <f>AH244-#REF!</f>
        <v>#REF!</v>
      </c>
      <c r="AI395" s="1" t="e">
        <f>AI244-#REF!</f>
        <v>#REF!</v>
      </c>
      <c r="AJ395" s="1" t="e">
        <f>AJ244-#REF!</f>
        <v>#REF!</v>
      </c>
      <c r="AK395" s="1" t="e">
        <f>AK244-#REF!</f>
        <v>#REF!</v>
      </c>
      <c r="AL395" s="1" t="e">
        <f>AL244-#REF!</f>
        <v>#REF!</v>
      </c>
      <c r="AM395" s="1" t="e">
        <f>AM244-#REF!</f>
        <v>#REF!</v>
      </c>
      <c r="AN395" s="1" t="e">
        <f>AN244-#REF!</f>
        <v>#REF!</v>
      </c>
      <c r="AO395" s="1" t="e">
        <f>AO244-#REF!</f>
        <v>#REF!</v>
      </c>
      <c r="AP395" s="1" t="e">
        <f>AP244-#REF!</f>
        <v>#REF!</v>
      </c>
      <c r="AQ395" s="1" t="e">
        <f>AQ244-#REF!</f>
        <v>#REF!</v>
      </c>
      <c r="AR395" s="1" t="e">
        <f>AR244-#REF!</f>
        <v>#REF!</v>
      </c>
      <c r="AS395" s="1" t="e">
        <f>AS244-#REF!</f>
        <v>#REF!</v>
      </c>
      <c r="AT395" s="1" t="e">
        <f>AT244-#REF!</f>
        <v>#REF!</v>
      </c>
      <c r="AU395" s="1" t="e">
        <f>AU244-#REF!</f>
        <v>#REF!</v>
      </c>
      <c r="AV395" s="1" t="e">
        <f>AV244-#REF!</f>
        <v>#REF!</v>
      </c>
      <c r="AW395" s="1" t="e">
        <f>AW244-#REF!</f>
        <v>#REF!</v>
      </c>
      <c r="AX395" s="1" t="e">
        <f>AX244-#REF!</f>
        <v>#REF!</v>
      </c>
      <c r="AY395" s="1" t="e">
        <f>AY244-#REF!</f>
        <v>#REF!</v>
      </c>
      <c r="AZ395" s="1" t="e">
        <f>AZ244-#REF!</f>
        <v>#REF!</v>
      </c>
      <c r="BA395" s="1" t="e">
        <f>BA244-#REF!</f>
        <v>#REF!</v>
      </c>
      <c r="BB395" s="1" t="e">
        <f>BB244-#REF!</f>
        <v>#REF!</v>
      </c>
      <c r="BC395" s="1" t="e">
        <f>BC244-#REF!</f>
        <v>#REF!</v>
      </c>
      <c r="BD395" s="1" t="e">
        <f>BD244-#REF!</f>
        <v>#REF!</v>
      </c>
      <c r="BE395" s="1" t="e">
        <f>BE244-#REF!</f>
        <v>#REF!</v>
      </c>
      <c r="BF395" s="1" t="e">
        <f>BF244-#REF!</f>
        <v>#REF!</v>
      </c>
      <c r="BG395" s="1" t="e">
        <f>BG244-#REF!</f>
        <v>#REF!</v>
      </c>
      <c r="BH395" s="1" t="e">
        <f>BH244-#REF!</f>
        <v>#REF!</v>
      </c>
      <c r="BI395" s="1" t="e">
        <f>BI244-#REF!</f>
        <v>#REF!</v>
      </c>
      <c r="BJ395" s="1" t="e">
        <f>BJ244-#REF!</f>
        <v>#REF!</v>
      </c>
      <c r="BK395" s="1" t="e">
        <f>BK244-#REF!</f>
        <v>#REF!</v>
      </c>
      <c r="BL395" s="1" t="e">
        <f>BL244-#REF!</f>
        <v>#REF!</v>
      </c>
      <c r="BM395" s="1" t="e">
        <f>BM244-#REF!</f>
        <v>#REF!</v>
      </c>
      <c r="BN395" s="1" t="e">
        <f>BN244-#REF!</f>
        <v>#REF!</v>
      </c>
      <c r="BO395" s="1" t="e">
        <f>BO244-#REF!</f>
        <v>#REF!</v>
      </c>
      <c r="BP395" s="1" t="e">
        <f>BP244-#REF!</f>
        <v>#REF!</v>
      </c>
      <c r="BQ395" s="1" t="e">
        <f>BQ244-#REF!</f>
        <v>#REF!</v>
      </c>
      <c r="BR395" s="1" t="e">
        <f>BR244-#REF!</f>
        <v>#REF!</v>
      </c>
      <c r="BS395" s="1" t="e">
        <f>BS244-#REF!</f>
        <v>#REF!</v>
      </c>
      <c r="BT395" s="1" t="e">
        <f>BT244-#REF!</f>
        <v>#REF!</v>
      </c>
      <c r="BU395" s="1" t="e">
        <f>BU244-#REF!</f>
        <v>#REF!</v>
      </c>
      <c r="BV395" s="1" t="e">
        <f>BV244-#REF!</f>
        <v>#REF!</v>
      </c>
    </row>
    <row r="396" spans="12:74" hidden="1" x14ac:dyDescent="0.35">
      <c r="L396" s="1" t="e">
        <f>L245-#REF!</f>
        <v>#REF!</v>
      </c>
      <c r="M396" s="1" t="e">
        <f>M245-#REF!</f>
        <v>#REF!</v>
      </c>
      <c r="N396" s="1" t="e">
        <f>N245-#REF!</f>
        <v>#REF!</v>
      </c>
      <c r="O396" s="1" t="e">
        <f>O245-#REF!</f>
        <v>#REF!</v>
      </c>
      <c r="P396" s="1" t="e">
        <f>P245-#REF!</f>
        <v>#REF!</v>
      </c>
      <c r="Q396" s="1" t="e">
        <f>Q245-#REF!</f>
        <v>#REF!</v>
      </c>
      <c r="R396" s="1" t="e">
        <f>R245-#REF!</f>
        <v>#REF!</v>
      </c>
      <c r="S396" s="1" t="e">
        <f>S245-#REF!</f>
        <v>#REF!</v>
      </c>
      <c r="T396" s="1" t="e">
        <f>T245-#REF!</f>
        <v>#REF!</v>
      </c>
      <c r="U396" s="1" t="e">
        <f>U245-#REF!</f>
        <v>#REF!</v>
      </c>
      <c r="V396" s="1" t="e">
        <f>V245-#REF!</f>
        <v>#REF!</v>
      </c>
      <c r="W396" s="1" t="e">
        <f>W245-#REF!</f>
        <v>#REF!</v>
      </c>
      <c r="X396" s="1" t="e">
        <f>X245-#REF!</f>
        <v>#REF!</v>
      </c>
      <c r="Y396" s="1" t="e">
        <f>Y245-#REF!</f>
        <v>#REF!</v>
      </c>
      <c r="Z396" s="1" t="e">
        <f>Z245-#REF!</f>
        <v>#REF!</v>
      </c>
      <c r="AA396" s="1" t="e">
        <f>AA245-#REF!</f>
        <v>#REF!</v>
      </c>
      <c r="AB396" s="1" t="e">
        <f>AB245-#REF!</f>
        <v>#REF!</v>
      </c>
      <c r="AC396" s="1" t="e">
        <f>AC245-#REF!</f>
        <v>#REF!</v>
      </c>
      <c r="AD396" s="1" t="e">
        <f>AD245-#REF!</f>
        <v>#REF!</v>
      </c>
      <c r="AE396" s="1" t="e">
        <f>AE245-#REF!</f>
        <v>#REF!</v>
      </c>
      <c r="AF396" s="1" t="e">
        <f>AF245-#REF!</f>
        <v>#REF!</v>
      </c>
      <c r="AG396" s="1" t="e">
        <f>AG245-#REF!</f>
        <v>#REF!</v>
      </c>
      <c r="AH396" s="1" t="e">
        <f>AH245-#REF!</f>
        <v>#REF!</v>
      </c>
      <c r="AI396" s="1" t="e">
        <f>AI245-#REF!</f>
        <v>#REF!</v>
      </c>
      <c r="AJ396" s="1" t="e">
        <f>AJ245-#REF!</f>
        <v>#REF!</v>
      </c>
      <c r="AK396" s="1" t="e">
        <f>AK245-#REF!</f>
        <v>#REF!</v>
      </c>
      <c r="AL396" s="1" t="e">
        <f>AL245-#REF!</f>
        <v>#REF!</v>
      </c>
      <c r="AM396" s="1" t="e">
        <f>AM245-#REF!</f>
        <v>#REF!</v>
      </c>
      <c r="AN396" s="1" t="e">
        <f>AN245-#REF!</f>
        <v>#REF!</v>
      </c>
      <c r="AO396" s="1" t="e">
        <f>AO245-#REF!</f>
        <v>#REF!</v>
      </c>
      <c r="AP396" s="1" t="e">
        <f>AP245-#REF!</f>
        <v>#REF!</v>
      </c>
      <c r="AQ396" s="1" t="e">
        <f>AQ245-#REF!</f>
        <v>#REF!</v>
      </c>
      <c r="AR396" s="1" t="e">
        <f>AR245-#REF!</f>
        <v>#REF!</v>
      </c>
      <c r="AS396" s="1" t="e">
        <f>AS245-#REF!</f>
        <v>#REF!</v>
      </c>
      <c r="AT396" s="1" t="e">
        <f>AT245-#REF!</f>
        <v>#REF!</v>
      </c>
      <c r="AU396" s="1" t="e">
        <f>AU245-#REF!</f>
        <v>#REF!</v>
      </c>
      <c r="AV396" s="1" t="e">
        <f>AV245-#REF!</f>
        <v>#REF!</v>
      </c>
      <c r="AW396" s="1" t="e">
        <f>AW245-#REF!</f>
        <v>#REF!</v>
      </c>
      <c r="AX396" s="1" t="e">
        <f>AX245-#REF!</f>
        <v>#REF!</v>
      </c>
      <c r="AY396" s="1" t="e">
        <f>AY245-#REF!</f>
        <v>#REF!</v>
      </c>
      <c r="AZ396" s="1" t="e">
        <f>AZ245-#REF!</f>
        <v>#REF!</v>
      </c>
      <c r="BA396" s="1" t="e">
        <f>BA245-#REF!</f>
        <v>#REF!</v>
      </c>
      <c r="BB396" s="1" t="e">
        <f>BB245-#REF!</f>
        <v>#REF!</v>
      </c>
      <c r="BC396" s="1" t="e">
        <f>BC245-#REF!</f>
        <v>#REF!</v>
      </c>
      <c r="BD396" s="1" t="e">
        <f>BD245-#REF!</f>
        <v>#REF!</v>
      </c>
      <c r="BE396" s="1" t="e">
        <f>BE245-#REF!</f>
        <v>#REF!</v>
      </c>
      <c r="BF396" s="1" t="e">
        <f>BF245-#REF!</f>
        <v>#REF!</v>
      </c>
      <c r="BG396" s="1" t="e">
        <f>BG245-#REF!</f>
        <v>#REF!</v>
      </c>
      <c r="BH396" s="1" t="e">
        <f>BH245-#REF!</f>
        <v>#REF!</v>
      </c>
      <c r="BI396" s="1" t="e">
        <f>BI245-#REF!</f>
        <v>#REF!</v>
      </c>
      <c r="BJ396" s="1" t="e">
        <f>BJ245-#REF!</f>
        <v>#REF!</v>
      </c>
      <c r="BK396" s="1" t="e">
        <f>BK245-#REF!</f>
        <v>#REF!</v>
      </c>
      <c r="BL396" s="1" t="e">
        <f>BL245-#REF!</f>
        <v>#REF!</v>
      </c>
      <c r="BM396" s="1" t="e">
        <f>BM245-#REF!</f>
        <v>#REF!</v>
      </c>
      <c r="BN396" s="1" t="e">
        <f>BN245-#REF!</f>
        <v>#REF!</v>
      </c>
      <c r="BO396" s="1" t="e">
        <f>BO245-#REF!</f>
        <v>#REF!</v>
      </c>
      <c r="BP396" s="1" t="e">
        <f>BP245-#REF!</f>
        <v>#REF!</v>
      </c>
      <c r="BQ396" s="1" t="e">
        <f>BQ245-#REF!</f>
        <v>#REF!</v>
      </c>
      <c r="BR396" s="1" t="e">
        <f>BR245-#REF!</f>
        <v>#REF!</v>
      </c>
      <c r="BS396" s="1" t="e">
        <f>BS245-#REF!</f>
        <v>#REF!</v>
      </c>
      <c r="BT396" s="1" t="e">
        <f>BT245-#REF!</f>
        <v>#REF!</v>
      </c>
      <c r="BU396" s="1" t="e">
        <f>BU245-#REF!</f>
        <v>#REF!</v>
      </c>
      <c r="BV396" s="1" t="e">
        <f>BV245-#REF!</f>
        <v>#REF!</v>
      </c>
    </row>
    <row r="397" spans="12:74" hidden="1" x14ac:dyDescent="0.35">
      <c r="L397" s="1" t="e">
        <f>L246-#REF!</f>
        <v>#REF!</v>
      </c>
      <c r="M397" s="1" t="e">
        <f>M246-#REF!</f>
        <v>#REF!</v>
      </c>
      <c r="N397" s="1" t="e">
        <f>N246-#REF!</f>
        <v>#REF!</v>
      </c>
      <c r="O397" s="1" t="e">
        <f>O246-#REF!</f>
        <v>#REF!</v>
      </c>
      <c r="P397" s="1" t="e">
        <f>P246-#REF!</f>
        <v>#REF!</v>
      </c>
      <c r="Q397" s="1" t="e">
        <f>Q246-#REF!</f>
        <v>#REF!</v>
      </c>
      <c r="R397" s="1" t="e">
        <f>R246-#REF!</f>
        <v>#REF!</v>
      </c>
      <c r="S397" s="1" t="e">
        <f>S246-#REF!</f>
        <v>#REF!</v>
      </c>
      <c r="T397" s="1" t="e">
        <f>T246-#REF!</f>
        <v>#REF!</v>
      </c>
      <c r="U397" s="1" t="e">
        <f>U246-#REF!</f>
        <v>#REF!</v>
      </c>
      <c r="V397" s="1" t="e">
        <f>V246-#REF!</f>
        <v>#REF!</v>
      </c>
      <c r="W397" s="1" t="e">
        <f>W246-#REF!</f>
        <v>#REF!</v>
      </c>
      <c r="X397" s="1" t="e">
        <f>X246-#REF!</f>
        <v>#REF!</v>
      </c>
      <c r="Y397" s="1" t="e">
        <f>Y246-#REF!</f>
        <v>#REF!</v>
      </c>
      <c r="Z397" s="1" t="e">
        <f>Z246-#REF!</f>
        <v>#REF!</v>
      </c>
      <c r="AA397" s="1" t="e">
        <f>AA246-#REF!</f>
        <v>#REF!</v>
      </c>
      <c r="AB397" s="1" t="e">
        <f>AB246-#REF!</f>
        <v>#REF!</v>
      </c>
      <c r="AC397" s="1" t="e">
        <f>AC246-#REF!</f>
        <v>#REF!</v>
      </c>
      <c r="AD397" s="1" t="e">
        <f>AD246-#REF!</f>
        <v>#REF!</v>
      </c>
      <c r="AE397" s="1" t="e">
        <f>AE246-#REF!</f>
        <v>#REF!</v>
      </c>
      <c r="AF397" s="1" t="e">
        <f>AF246-#REF!</f>
        <v>#REF!</v>
      </c>
      <c r="AG397" s="1" t="e">
        <f>AG246-#REF!</f>
        <v>#REF!</v>
      </c>
      <c r="AH397" s="1" t="e">
        <f>AH246-#REF!</f>
        <v>#REF!</v>
      </c>
      <c r="AI397" s="1" t="e">
        <f>AI246-#REF!</f>
        <v>#REF!</v>
      </c>
      <c r="AJ397" s="1" t="e">
        <f>AJ246-#REF!</f>
        <v>#REF!</v>
      </c>
      <c r="AK397" s="1" t="e">
        <f>AK246-#REF!</f>
        <v>#REF!</v>
      </c>
      <c r="AL397" s="1" t="e">
        <f>AL246-#REF!</f>
        <v>#REF!</v>
      </c>
      <c r="AM397" s="1" t="e">
        <f>AM246-#REF!</f>
        <v>#REF!</v>
      </c>
      <c r="AN397" s="1" t="e">
        <f>AN246-#REF!</f>
        <v>#REF!</v>
      </c>
      <c r="AO397" s="1" t="e">
        <f>AO246-#REF!</f>
        <v>#REF!</v>
      </c>
      <c r="AP397" s="1" t="e">
        <f>AP246-#REF!</f>
        <v>#REF!</v>
      </c>
      <c r="AQ397" s="1" t="e">
        <f>AQ246-#REF!</f>
        <v>#REF!</v>
      </c>
      <c r="AR397" s="1" t="e">
        <f>AR246-#REF!</f>
        <v>#REF!</v>
      </c>
      <c r="AS397" s="1" t="e">
        <f>AS246-#REF!</f>
        <v>#REF!</v>
      </c>
      <c r="AT397" s="1" t="e">
        <f>AT246-#REF!</f>
        <v>#REF!</v>
      </c>
      <c r="AU397" s="1" t="e">
        <f>AU246-#REF!</f>
        <v>#REF!</v>
      </c>
      <c r="AV397" s="1" t="e">
        <f>AV246-#REF!</f>
        <v>#REF!</v>
      </c>
      <c r="AW397" s="1" t="e">
        <f>AW246-#REF!</f>
        <v>#REF!</v>
      </c>
      <c r="AX397" s="1" t="e">
        <f>AX246-#REF!</f>
        <v>#REF!</v>
      </c>
      <c r="AY397" s="1" t="e">
        <f>AY246-#REF!</f>
        <v>#REF!</v>
      </c>
      <c r="AZ397" s="1" t="e">
        <f>AZ246-#REF!</f>
        <v>#REF!</v>
      </c>
      <c r="BA397" s="1" t="e">
        <f>BA246-#REF!</f>
        <v>#REF!</v>
      </c>
      <c r="BB397" s="1" t="e">
        <f>BB246-#REF!</f>
        <v>#REF!</v>
      </c>
      <c r="BC397" s="1" t="e">
        <f>BC246-#REF!</f>
        <v>#REF!</v>
      </c>
      <c r="BD397" s="1" t="e">
        <f>BD246-#REF!</f>
        <v>#REF!</v>
      </c>
      <c r="BE397" s="1" t="e">
        <f>BE246-#REF!</f>
        <v>#REF!</v>
      </c>
      <c r="BF397" s="1" t="e">
        <f>BF246-#REF!</f>
        <v>#REF!</v>
      </c>
      <c r="BG397" s="1" t="e">
        <f>BG246-#REF!</f>
        <v>#REF!</v>
      </c>
      <c r="BH397" s="1" t="e">
        <f>BH246-#REF!</f>
        <v>#REF!</v>
      </c>
      <c r="BI397" s="1" t="e">
        <f>BI246-#REF!</f>
        <v>#REF!</v>
      </c>
      <c r="BJ397" s="1" t="e">
        <f>BJ246-#REF!</f>
        <v>#REF!</v>
      </c>
      <c r="BK397" s="1" t="e">
        <f>BK246-#REF!</f>
        <v>#REF!</v>
      </c>
      <c r="BL397" s="1" t="e">
        <f>BL246-#REF!</f>
        <v>#REF!</v>
      </c>
      <c r="BM397" s="1" t="e">
        <f>BM246-#REF!</f>
        <v>#REF!</v>
      </c>
      <c r="BN397" s="1" t="e">
        <f>BN246-#REF!</f>
        <v>#REF!</v>
      </c>
      <c r="BO397" s="1" t="e">
        <f>BO246-#REF!</f>
        <v>#REF!</v>
      </c>
      <c r="BP397" s="1" t="e">
        <f>BP246-#REF!</f>
        <v>#REF!</v>
      </c>
      <c r="BQ397" s="1" t="e">
        <f>BQ246-#REF!</f>
        <v>#REF!</v>
      </c>
      <c r="BR397" s="1" t="e">
        <f>BR246-#REF!</f>
        <v>#REF!</v>
      </c>
      <c r="BS397" s="1" t="e">
        <f>BS246-#REF!</f>
        <v>#REF!</v>
      </c>
      <c r="BT397" s="1" t="e">
        <f>BT246-#REF!</f>
        <v>#REF!</v>
      </c>
      <c r="BU397" s="1" t="e">
        <f>BU246-#REF!</f>
        <v>#REF!</v>
      </c>
      <c r="BV397" s="1" t="e">
        <f>BV246-#REF!</f>
        <v>#REF!</v>
      </c>
    </row>
    <row r="398" spans="12:74" hidden="1" x14ac:dyDescent="0.35">
      <c r="L398" s="1" t="e">
        <f>L247-#REF!</f>
        <v>#REF!</v>
      </c>
      <c r="M398" s="1" t="e">
        <f>M247-#REF!</f>
        <v>#REF!</v>
      </c>
      <c r="N398" s="1" t="e">
        <f>N247-#REF!</f>
        <v>#REF!</v>
      </c>
      <c r="O398" s="1" t="e">
        <f>O247-#REF!</f>
        <v>#REF!</v>
      </c>
      <c r="P398" s="1" t="e">
        <f>P247-#REF!</f>
        <v>#REF!</v>
      </c>
      <c r="Q398" s="1" t="e">
        <f>Q247-#REF!</f>
        <v>#REF!</v>
      </c>
      <c r="R398" s="1" t="e">
        <f>R247-#REF!</f>
        <v>#REF!</v>
      </c>
      <c r="S398" s="1" t="e">
        <f>S247-#REF!</f>
        <v>#REF!</v>
      </c>
      <c r="T398" s="1" t="e">
        <f>T247-#REF!</f>
        <v>#REF!</v>
      </c>
      <c r="U398" s="1" t="e">
        <f>U247-#REF!</f>
        <v>#REF!</v>
      </c>
      <c r="V398" s="1" t="e">
        <f>V247-#REF!</f>
        <v>#REF!</v>
      </c>
      <c r="W398" s="1" t="e">
        <f>W247-#REF!</f>
        <v>#REF!</v>
      </c>
      <c r="X398" s="1" t="e">
        <f>X247-#REF!</f>
        <v>#REF!</v>
      </c>
      <c r="Y398" s="1" t="e">
        <f>Y247-#REF!</f>
        <v>#REF!</v>
      </c>
      <c r="Z398" s="1" t="e">
        <f>Z247-#REF!</f>
        <v>#REF!</v>
      </c>
      <c r="AA398" s="1" t="e">
        <f>AA247-#REF!</f>
        <v>#REF!</v>
      </c>
      <c r="AB398" s="1" t="e">
        <f>AB247-#REF!</f>
        <v>#REF!</v>
      </c>
      <c r="AC398" s="1" t="e">
        <f>AC247-#REF!</f>
        <v>#REF!</v>
      </c>
      <c r="AD398" s="1" t="e">
        <f>AD247-#REF!</f>
        <v>#REF!</v>
      </c>
      <c r="AE398" s="1" t="e">
        <f>AE247-#REF!</f>
        <v>#REF!</v>
      </c>
      <c r="AF398" s="1" t="e">
        <f>AF247-#REF!</f>
        <v>#REF!</v>
      </c>
      <c r="AG398" s="1" t="e">
        <f>AG247-#REF!</f>
        <v>#REF!</v>
      </c>
      <c r="AH398" s="1" t="e">
        <f>AH247-#REF!</f>
        <v>#REF!</v>
      </c>
      <c r="AI398" s="1" t="e">
        <f>AI247-#REF!</f>
        <v>#REF!</v>
      </c>
      <c r="AJ398" s="1" t="e">
        <f>AJ247-#REF!</f>
        <v>#REF!</v>
      </c>
      <c r="AK398" s="1" t="e">
        <f>AK247-#REF!</f>
        <v>#REF!</v>
      </c>
      <c r="AL398" s="1" t="e">
        <f>AL247-#REF!</f>
        <v>#REF!</v>
      </c>
      <c r="AM398" s="1" t="e">
        <f>AM247-#REF!</f>
        <v>#REF!</v>
      </c>
      <c r="AN398" s="1" t="e">
        <f>AN247-#REF!</f>
        <v>#REF!</v>
      </c>
      <c r="AO398" s="1" t="e">
        <f>AO247-#REF!</f>
        <v>#REF!</v>
      </c>
      <c r="AP398" s="1" t="e">
        <f>AP247-#REF!</f>
        <v>#REF!</v>
      </c>
      <c r="AQ398" s="1" t="e">
        <f>AQ247-#REF!</f>
        <v>#REF!</v>
      </c>
      <c r="AR398" s="1" t="e">
        <f>AR247-#REF!</f>
        <v>#REF!</v>
      </c>
      <c r="AS398" s="1" t="e">
        <f>AS247-#REF!</f>
        <v>#REF!</v>
      </c>
      <c r="AT398" s="1" t="e">
        <f>AT247-#REF!</f>
        <v>#REF!</v>
      </c>
      <c r="AU398" s="1" t="e">
        <f>AU247-#REF!</f>
        <v>#REF!</v>
      </c>
      <c r="AV398" s="1" t="e">
        <f>AV247-#REF!</f>
        <v>#REF!</v>
      </c>
      <c r="AW398" s="1" t="e">
        <f>AW247-#REF!</f>
        <v>#REF!</v>
      </c>
      <c r="AX398" s="1" t="e">
        <f>AX247-#REF!</f>
        <v>#REF!</v>
      </c>
      <c r="AY398" s="1" t="e">
        <f>AY247-#REF!</f>
        <v>#REF!</v>
      </c>
      <c r="AZ398" s="1" t="e">
        <f>AZ247-#REF!</f>
        <v>#REF!</v>
      </c>
      <c r="BA398" s="1" t="e">
        <f>BA247-#REF!</f>
        <v>#REF!</v>
      </c>
      <c r="BB398" s="1" t="e">
        <f>BB247-#REF!</f>
        <v>#REF!</v>
      </c>
      <c r="BC398" s="1" t="e">
        <f>BC247-#REF!</f>
        <v>#REF!</v>
      </c>
      <c r="BD398" s="1" t="e">
        <f>BD247-#REF!</f>
        <v>#REF!</v>
      </c>
      <c r="BE398" s="1" t="e">
        <f>BE247-#REF!</f>
        <v>#REF!</v>
      </c>
      <c r="BF398" s="1" t="e">
        <f>BF247-#REF!</f>
        <v>#REF!</v>
      </c>
      <c r="BG398" s="1" t="e">
        <f>BG247-#REF!</f>
        <v>#REF!</v>
      </c>
      <c r="BH398" s="1" t="e">
        <f>BH247-#REF!</f>
        <v>#REF!</v>
      </c>
      <c r="BI398" s="1" t="e">
        <f>BI247-#REF!</f>
        <v>#REF!</v>
      </c>
      <c r="BJ398" s="1" t="e">
        <f>BJ247-#REF!</f>
        <v>#REF!</v>
      </c>
      <c r="BK398" s="1" t="e">
        <f>BK247-#REF!</f>
        <v>#REF!</v>
      </c>
      <c r="BL398" s="1" t="e">
        <f>BL247-#REF!</f>
        <v>#REF!</v>
      </c>
      <c r="BM398" s="1" t="e">
        <f>BM247-#REF!</f>
        <v>#REF!</v>
      </c>
      <c r="BN398" s="1" t="e">
        <f>BN247-#REF!</f>
        <v>#REF!</v>
      </c>
      <c r="BO398" s="1" t="e">
        <f>BO247-#REF!</f>
        <v>#REF!</v>
      </c>
      <c r="BP398" s="1" t="e">
        <f>BP247-#REF!</f>
        <v>#REF!</v>
      </c>
      <c r="BQ398" s="1" t="e">
        <f>BQ247-#REF!</f>
        <v>#REF!</v>
      </c>
      <c r="BR398" s="1" t="e">
        <f>BR247-#REF!</f>
        <v>#REF!</v>
      </c>
      <c r="BS398" s="1" t="e">
        <f>BS247-#REF!</f>
        <v>#REF!</v>
      </c>
      <c r="BT398" s="1" t="e">
        <f>BT247-#REF!</f>
        <v>#REF!</v>
      </c>
      <c r="BU398" s="1" t="e">
        <f>BU247-#REF!</f>
        <v>#REF!</v>
      </c>
      <c r="BV398" s="1" t="e">
        <f>BV247-#REF!</f>
        <v>#REF!</v>
      </c>
    </row>
    <row r="399" spans="12:74" hidden="1" x14ac:dyDescent="0.35">
      <c r="L399" s="1" t="e">
        <f>L248-#REF!</f>
        <v>#REF!</v>
      </c>
      <c r="M399" s="1" t="e">
        <f>M248-#REF!</f>
        <v>#REF!</v>
      </c>
      <c r="N399" s="1" t="e">
        <f>N248-#REF!</f>
        <v>#REF!</v>
      </c>
      <c r="O399" s="1" t="e">
        <f>O248-#REF!</f>
        <v>#REF!</v>
      </c>
      <c r="P399" s="1" t="e">
        <f>P248-#REF!</f>
        <v>#REF!</v>
      </c>
      <c r="Q399" s="1" t="e">
        <f>Q248-#REF!</f>
        <v>#REF!</v>
      </c>
      <c r="R399" s="1" t="e">
        <f>R248-#REF!</f>
        <v>#REF!</v>
      </c>
      <c r="S399" s="1" t="e">
        <f>S248-#REF!</f>
        <v>#REF!</v>
      </c>
      <c r="T399" s="1" t="e">
        <f>T248-#REF!</f>
        <v>#REF!</v>
      </c>
      <c r="U399" s="1" t="e">
        <f>U248-#REF!</f>
        <v>#REF!</v>
      </c>
      <c r="V399" s="1" t="e">
        <f>V248-#REF!</f>
        <v>#REF!</v>
      </c>
      <c r="W399" s="1" t="e">
        <f>W248-#REF!</f>
        <v>#REF!</v>
      </c>
      <c r="X399" s="1" t="e">
        <f>X248-#REF!</f>
        <v>#REF!</v>
      </c>
      <c r="Y399" s="1" t="e">
        <f>Y248-#REF!</f>
        <v>#REF!</v>
      </c>
      <c r="Z399" s="1" t="e">
        <f>Z248-#REF!</f>
        <v>#REF!</v>
      </c>
      <c r="AA399" s="1" t="e">
        <f>AA248-#REF!</f>
        <v>#REF!</v>
      </c>
      <c r="AB399" s="1" t="e">
        <f>AB248-#REF!</f>
        <v>#REF!</v>
      </c>
      <c r="AC399" s="1" t="e">
        <f>AC248-#REF!</f>
        <v>#REF!</v>
      </c>
      <c r="AD399" s="1" t="e">
        <f>AD248-#REF!</f>
        <v>#REF!</v>
      </c>
      <c r="AE399" s="1" t="e">
        <f>AE248-#REF!</f>
        <v>#REF!</v>
      </c>
      <c r="AF399" s="1" t="e">
        <f>AF248-#REF!</f>
        <v>#REF!</v>
      </c>
      <c r="AG399" s="1" t="e">
        <f>AG248-#REF!</f>
        <v>#REF!</v>
      </c>
      <c r="AH399" s="1" t="e">
        <f>AH248-#REF!</f>
        <v>#REF!</v>
      </c>
      <c r="AI399" s="1" t="e">
        <f>AI248-#REF!</f>
        <v>#REF!</v>
      </c>
      <c r="AJ399" s="1" t="e">
        <f>AJ248-#REF!</f>
        <v>#REF!</v>
      </c>
      <c r="AK399" s="1" t="e">
        <f>AK248-#REF!</f>
        <v>#REF!</v>
      </c>
      <c r="AL399" s="1" t="e">
        <f>AL248-#REF!</f>
        <v>#REF!</v>
      </c>
      <c r="AM399" s="1" t="e">
        <f>AM248-#REF!</f>
        <v>#REF!</v>
      </c>
      <c r="AN399" s="1" t="e">
        <f>AN248-#REF!</f>
        <v>#REF!</v>
      </c>
      <c r="AO399" s="1" t="e">
        <f>AO248-#REF!</f>
        <v>#REF!</v>
      </c>
      <c r="AP399" s="1" t="e">
        <f>AP248-#REF!</f>
        <v>#REF!</v>
      </c>
      <c r="AQ399" s="1" t="e">
        <f>AQ248-#REF!</f>
        <v>#REF!</v>
      </c>
      <c r="AR399" s="1" t="e">
        <f>AR248-#REF!</f>
        <v>#REF!</v>
      </c>
      <c r="AS399" s="1" t="e">
        <f>AS248-#REF!</f>
        <v>#REF!</v>
      </c>
      <c r="AT399" s="1" t="e">
        <f>AT248-#REF!</f>
        <v>#REF!</v>
      </c>
      <c r="AU399" s="1" t="e">
        <f>AU248-#REF!</f>
        <v>#REF!</v>
      </c>
      <c r="AV399" s="1" t="e">
        <f>AV248-#REF!</f>
        <v>#REF!</v>
      </c>
      <c r="AW399" s="1" t="e">
        <f>AW248-#REF!</f>
        <v>#REF!</v>
      </c>
      <c r="AX399" s="1" t="e">
        <f>AX248-#REF!</f>
        <v>#REF!</v>
      </c>
      <c r="AY399" s="1" t="e">
        <f>AY248-#REF!</f>
        <v>#REF!</v>
      </c>
      <c r="AZ399" s="1" t="e">
        <f>AZ248-#REF!</f>
        <v>#REF!</v>
      </c>
      <c r="BA399" s="1" t="e">
        <f>BA248-#REF!</f>
        <v>#REF!</v>
      </c>
      <c r="BB399" s="1" t="e">
        <f>BB248-#REF!</f>
        <v>#REF!</v>
      </c>
      <c r="BC399" s="1" t="e">
        <f>BC248-#REF!</f>
        <v>#REF!</v>
      </c>
      <c r="BD399" s="1" t="e">
        <f>BD248-#REF!</f>
        <v>#REF!</v>
      </c>
      <c r="BE399" s="1" t="e">
        <f>BE248-#REF!</f>
        <v>#REF!</v>
      </c>
      <c r="BF399" s="1" t="e">
        <f>BF248-#REF!</f>
        <v>#REF!</v>
      </c>
      <c r="BG399" s="1" t="e">
        <f>BG248-#REF!</f>
        <v>#REF!</v>
      </c>
      <c r="BH399" s="1" t="e">
        <f>BH248-#REF!</f>
        <v>#REF!</v>
      </c>
      <c r="BI399" s="1" t="e">
        <f>BI248-#REF!</f>
        <v>#REF!</v>
      </c>
      <c r="BJ399" s="1" t="e">
        <f>BJ248-#REF!</f>
        <v>#REF!</v>
      </c>
      <c r="BK399" s="1" t="e">
        <f>BK248-#REF!</f>
        <v>#REF!</v>
      </c>
      <c r="BL399" s="1" t="e">
        <f>BL248-#REF!</f>
        <v>#REF!</v>
      </c>
      <c r="BM399" s="1" t="e">
        <f>BM248-#REF!</f>
        <v>#REF!</v>
      </c>
      <c r="BN399" s="1" t="e">
        <f>BN248-#REF!</f>
        <v>#REF!</v>
      </c>
      <c r="BO399" s="1" t="e">
        <f>BO248-#REF!</f>
        <v>#REF!</v>
      </c>
      <c r="BP399" s="1" t="e">
        <f>BP248-#REF!</f>
        <v>#REF!</v>
      </c>
      <c r="BQ399" s="1" t="e">
        <f>BQ248-#REF!</f>
        <v>#REF!</v>
      </c>
      <c r="BR399" s="1" t="e">
        <f>BR248-#REF!</f>
        <v>#REF!</v>
      </c>
      <c r="BS399" s="1" t="e">
        <f>BS248-#REF!</f>
        <v>#REF!</v>
      </c>
      <c r="BT399" s="1" t="e">
        <f>BT248-#REF!</f>
        <v>#REF!</v>
      </c>
      <c r="BU399" s="1" t="e">
        <f>BU248-#REF!</f>
        <v>#REF!</v>
      </c>
      <c r="BV399" s="1" t="e">
        <f>BV248-#REF!</f>
        <v>#REF!</v>
      </c>
    </row>
    <row r="400" spans="12:74" hidden="1" x14ac:dyDescent="0.35">
      <c r="L400" s="1" t="e">
        <f>L249-#REF!</f>
        <v>#REF!</v>
      </c>
      <c r="M400" s="1" t="e">
        <f>M249-#REF!</f>
        <v>#REF!</v>
      </c>
      <c r="N400" s="1" t="e">
        <f>N249-#REF!</f>
        <v>#REF!</v>
      </c>
      <c r="O400" s="1" t="e">
        <f>O249-#REF!</f>
        <v>#REF!</v>
      </c>
      <c r="P400" s="1" t="e">
        <f>P249-#REF!</f>
        <v>#REF!</v>
      </c>
      <c r="Q400" s="1" t="e">
        <f>Q249-#REF!</f>
        <v>#REF!</v>
      </c>
      <c r="R400" s="1" t="e">
        <f>R249-#REF!</f>
        <v>#REF!</v>
      </c>
      <c r="S400" s="1" t="e">
        <f>S249-#REF!</f>
        <v>#REF!</v>
      </c>
      <c r="T400" s="1" t="e">
        <f>T249-#REF!</f>
        <v>#REF!</v>
      </c>
      <c r="U400" s="1" t="e">
        <f>U249-#REF!</f>
        <v>#REF!</v>
      </c>
      <c r="V400" s="1" t="e">
        <f>V249-#REF!</f>
        <v>#REF!</v>
      </c>
      <c r="W400" s="1" t="e">
        <f>W249-#REF!</f>
        <v>#REF!</v>
      </c>
      <c r="X400" s="1" t="e">
        <f>X249-#REF!</f>
        <v>#REF!</v>
      </c>
      <c r="Y400" s="1" t="e">
        <f>Y249-#REF!</f>
        <v>#REF!</v>
      </c>
      <c r="Z400" s="1" t="e">
        <f>Z249-#REF!</f>
        <v>#REF!</v>
      </c>
      <c r="AA400" s="1" t="e">
        <f>AA249-#REF!</f>
        <v>#REF!</v>
      </c>
      <c r="AB400" s="1" t="e">
        <f>AB249-#REF!</f>
        <v>#REF!</v>
      </c>
      <c r="AC400" s="1" t="e">
        <f>AC249-#REF!</f>
        <v>#REF!</v>
      </c>
      <c r="AD400" s="1" t="e">
        <f>AD249-#REF!</f>
        <v>#REF!</v>
      </c>
      <c r="AE400" s="1" t="e">
        <f>AE249-#REF!</f>
        <v>#REF!</v>
      </c>
      <c r="AF400" s="1" t="e">
        <f>AF249-#REF!</f>
        <v>#REF!</v>
      </c>
      <c r="AG400" s="1" t="e">
        <f>AG249-#REF!</f>
        <v>#REF!</v>
      </c>
      <c r="AH400" s="1" t="e">
        <f>AH249-#REF!</f>
        <v>#REF!</v>
      </c>
      <c r="AI400" s="1" t="e">
        <f>AI249-#REF!</f>
        <v>#REF!</v>
      </c>
      <c r="AJ400" s="1" t="e">
        <f>AJ249-#REF!</f>
        <v>#REF!</v>
      </c>
      <c r="AK400" s="1" t="e">
        <f>AK249-#REF!</f>
        <v>#REF!</v>
      </c>
      <c r="AL400" s="1" t="e">
        <f>AL249-#REF!</f>
        <v>#REF!</v>
      </c>
      <c r="AM400" s="1" t="e">
        <f>AM249-#REF!</f>
        <v>#REF!</v>
      </c>
      <c r="AN400" s="1" t="e">
        <f>AN249-#REF!</f>
        <v>#REF!</v>
      </c>
      <c r="AO400" s="1" t="e">
        <f>AO249-#REF!</f>
        <v>#REF!</v>
      </c>
      <c r="AP400" s="1" t="e">
        <f>AP249-#REF!</f>
        <v>#REF!</v>
      </c>
      <c r="AQ400" s="1" t="e">
        <f>AQ249-#REF!</f>
        <v>#REF!</v>
      </c>
      <c r="AR400" s="1" t="e">
        <f>AR249-#REF!</f>
        <v>#REF!</v>
      </c>
      <c r="AS400" s="1" t="e">
        <f>AS249-#REF!</f>
        <v>#REF!</v>
      </c>
      <c r="AT400" s="1" t="e">
        <f>AT249-#REF!</f>
        <v>#REF!</v>
      </c>
      <c r="AU400" s="1" t="e">
        <f>AU249-#REF!</f>
        <v>#REF!</v>
      </c>
      <c r="AV400" s="1" t="e">
        <f>AV249-#REF!</f>
        <v>#REF!</v>
      </c>
      <c r="AW400" s="1" t="e">
        <f>AW249-#REF!</f>
        <v>#REF!</v>
      </c>
      <c r="AX400" s="1" t="e">
        <f>AX249-#REF!</f>
        <v>#REF!</v>
      </c>
      <c r="AY400" s="1" t="e">
        <f>AY249-#REF!</f>
        <v>#REF!</v>
      </c>
      <c r="AZ400" s="1" t="e">
        <f>AZ249-#REF!</f>
        <v>#REF!</v>
      </c>
      <c r="BA400" s="1" t="e">
        <f>BA249-#REF!</f>
        <v>#REF!</v>
      </c>
      <c r="BB400" s="1" t="e">
        <f>BB249-#REF!</f>
        <v>#REF!</v>
      </c>
      <c r="BC400" s="1" t="e">
        <f>BC249-#REF!</f>
        <v>#REF!</v>
      </c>
      <c r="BD400" s="1" t="e">
        <f>BD249-#REF!</f>
        <v>#REF!</v>
      </c>
      <c r="BE400" s="1" t="e">
        <f>BE249-#REF!</f>
        <v>#REF!</v>
      </c>
      <c r="BF400" s="1" t="e">
        <f>BF249-#REF!</f>
        <v>#REF!</v>
      </c>
      <c r="BG400" s="1" t="e">
        <f>BG249-#REF!</f>
        <v>#REF!</v>
      </c>
      <c r="BH400" s="1" t="e">
        <f>BH249-#REF!</f>
        <v>#REF!</v>
      </c>
      <c r="BI400" s="1" t="e">
        <f>BI249-#REF!</f>
        <v>#REF!</v>
      </c>
      <c r="BJ400" s="1" t="e">
        <f>BJ249-#REF!</f>
        <v>#REF!</v>
      </c>
      <c r="BK400" s="1" t="e">
        <f>BK249-#REF!</f>
        <v>#REF!</v>
      </c>
      <c r="BL400" s="1" t="e">
        <f>BL249-#REF!</f>
        <v>#REF!</v>
      </c>
      <c r="BM400" s="1" t="e">
        <f>BM249-#REF!</f>
        <v>#REF!</v>
      </c>
      <c r="BN400" s="1" t="e">
        <f>BN249-#REF!</f>
        <v>#REF!</v>
      </c>
      <c r="BO400" s="1" t="e">
        <f>BO249-#REF!</f>
        <v>#REF!</v>
      </c>
      <c r="BP400" s="1" t="e">
        <f>BP249-#REF!</f>
        <v>#REF!</v>
      </c>
      <c r="BQ400" s="1" t="e">
        <f>BQ249-#REF!</f>
        <v>#REF!</v>
      </c>
      <c r="BR400" s="1" t="e">
        <f>BR249-#REF!</f>
        <v>#REF!</v>
      </c>
      <c r="BS400" s="1" t="e">
        <f>BS249-#REF!</f>
        <v>#REF!</v>
      </c>
      <c r="BT400" s="1" t="e">
        <f>BT249-#REF!</f>
        <v>#REF!</v>
      </c>
      <c r="BU400" s="1" t="e">
        <f>BU249-#REF!</f>
        <v>#REF!</v>
      </c>
      <c r="BV400" s="1" t="e">
        <f>BV249-#REF!</f>
        <v>#REF!</v>
      </c>
    </row>
    <row r="401" spans="12:74" hidden="1" x14ac:dyDescent="0.35">
      <c r="L401" s="1" t="e">
        <f>L250-#REF!</f>
        <v>#REF!</v>
      </c>
      <c r="M401" s="1" t="e">
        <f>M250-#REF!</f>
        <v>#REF!</v>
      </c>
      <c r="N401" s="1" t="e">
        <f>N250-#REF!</f>
        <v>#REF!</v>
      </c>
      <c r="O401" s="1" t="e">
        <f>O250-#REF!</f>
        <v>#REF!</v>
      </c>
      <c r="P401" s="1" t="e">
        <f>P250-#REF!</f>
        <v>#REF!</v>
      </c>
      <c r="Q401" s="1" t="e">
        <f>Q250-#REF!</f>
        <v>#REF!</v>
      </c>
      <c r="R401" s="1" t="e">
        <f>R250-#REF!</f>
        <v>#REF!</v>
      </c>
      <c r="S401" s="1" t="e">
        <f>S250-#REF!</f>
        <v>#REF!</v>
      </c>
      <c r="T401" s="1" t="e">
        <f>T250-#REF!</f>
        <v>#REF!</v>
      </c>
      <c r="U401" s="1" t="e">
        <f>U250-#REF!</f>
        <v>#REF!</v>
      </c>
      <c r="V401" s="1" t="e">
        <f>V250-#REF!</f>
        <v>#REF!</v>
      </c>
      <c r="W401" s="1" t="e">
        <f>W250-#REF!</f>
        <v>#REF!</v>
      </c>
      <c r="X401" s="1" t="e">
        <f>X250-#REF!</f>
        <v>#REF!</v>
      </c>
      <c r="Y401" s="1" t="e">
        <f>Y250-#REF!</f>
        <v>#REF!</v>
      </c>
      <c r="Z401" s="1" t="e">
        <f>Z250-#REF!</f>
        <v>#REF!</v>
      </c>
      <c r="AA401" s="1" t="e">
        <f>AA250-#REF!</f>
        <v>#REF!</v>
      </c>
      <c r="AB401" s="1" t="e">
        <f>AB250-#REF!</f>
        <v>#REF!</v>
      </c>
      <c r="AC401" s="1" t="e">
        <f>AC250-#REF!</f>
        <v>#REF!</v>
      </c>
      <c r="AD401" s="1" t="e">
        <f>AD250-#REF!</f>
        <v>#REF!</v>
      </c>
      <c r="AE401" s="1" t="e">
        <f>AE250-#REF!</f>
        <v>#REF!</v>
      </c>
      <c r="AF401" s="1" t="e">
        <f>AF250-#REF!</f>
        <v>#REF!</v>
      </c>
      <c r="AG401" s="1" t="e">
        <f>AG250-#REF!</f>
        <v>#REF!</v>
      </c>
      <c r="AH401" s="1" t="e">
        <f>AH250-#REF!</f>
        <v>#REF!</v>
      </c>
      <c r="AI401" s="1" t="e">
        <f>AI250-#REF!</f>
        <v>#REF!</v>
      </c>
      <c r="AJ401" s="1" t="e">
        <f>AJ250-#REF!</f>
        <v>#REF!</v>
      </c>
      <c r="AK401" s="1" t="e">
        <f>AK250-#REF!</f>
        <v>#REF!</v>
      </c>
      <c r="AL401" s="1" t="e">
        <f>AL250-#REF!</f>
        <v>#REF!</v>
      </c>
      <c r="AM401" s="1" t="e">
        <f>AM250-#REF!</f>
        <v>#REF!</v>
      </c>
      <c r="AN401" s="1" t="e">
        <f>AN250-#REF!</f>
        <v>#REF!</v>
      </c>
      <c r="AO401" s="1" t="e">
        <f>AO250-#REF!</f>
        <v>#REF!</v>
      </c>
      <c r="AP401" s="1" t="e">
        <f>AP250-#REF!</f>
        <v>#REF!</v>
      </c>
      <c r="AQ401" s="1" t="e">
        <f>AQ250-#REF!</f>
        <v>#REF!</v>
      </c>
      <c r="AR401" s="1" t="e">
        <f>AR250-#REF!</f>
        <v>#REF!</v>
      </c>
      <c r="AS401" s="1" t="e">
        <f>AS250-#REF!</f>
        <v>#REF!</v>
      </c>
      <c r="AT401" s="1" t="e">
        <f>AT250-#REF!</f>
        <v>#REF!</v>
      </c>
      <c r="AU401" s="1" t="e">
        <f>AU250-#REF!</f>
        <v>#REF!</v>
      </c>
      <c r="AV401" s="1" t="e">
        <f>AV250-#REF!</f>
        <v>#REF!</v>
      </c>
      <c r="AW401" s="1" t="e">
        <f>AW250-#REF!</f>
        <v>#REF!</v>
      </c>
      <c r="AX401" s="1" t="e">
        <f>AX250-#REF!</f>
        <v>#REF!</v>
      </c>
      <c r="AY401" s="1" t="e">
        <f>AY250-#REF!</f>
        <v>#REF!</v>
      </c>
      <c r="AZ401" s="1" t="e">
        <f>AZ250-#REF!</f>
        <v>#REF!</v>
      </c>
      <c r="BA401" s="1" t="e">
        <f>BA250-#REF!</f>
        <v>#REF!</v>
      </c>
      <c r="BB401" s="1" t="e">
        <f>BB250-#REF!</f>
        <v>#REF!</v>
      </c>
      <c r="BC401" s="1" t="e">
        <f>BC250-#REF!</f>
        <v>#REF!</v>
      </c>
      <c r="BD401" s="1" t="e">
        <f>BD250-#REF!</f>
        <v>#REF!</v>
      </c>
      <c r="BE401" s="1" t="e">
        <f>BE250-#REF!</f>
        <v>#REF!</v>
      </c>
      <c r="BF401" s="1" t="e">
        <f>BF250-#REF!</f>
        <v>#REF!</v>
      </c>
      <c r="BG401" s="1" t="e">
        <f>BG250-#REF!</f>
        <v>#REF!</v>
      </c>
      <c r="BH401" s="1" t="e">
        <f>BH250-#REF!</f>
        <v>#REF!</v>
      </c>
      <c r="BI401" s="1" t="e">
        <f>BI250-#REF!</f>
        <v>#REF!</v>
      </c>
      <c r="BJ401" s="1" t="e">
        <f>BJ250-#REF!</f>
        <v>#REF!</v>
      </c>
      <c r="BK401" s="1" t="e">
        <f>BK250-#REF!</f>
        <v>#REF!</v>
      </c>
      <c r="BL401" s="1" t="e">
        <f>BL250-#REF!</f>
        <v>#REF!</v>
      </c>
      <c r="BM401" s="1" t="e">
        <f>BM250-#REF!</f>
        <v>#REF!</v>
      </c>
      <c r="BN401" s="1" t="e">
        <f>BN250-#REF!</f>
        <v>#REF!</v>
      </c>
      <c r="BO401" s="1" t="e">
        <f>BO250-#REF!</f>
        <v>#REF!</v>
      </c>
      <c r="BP401" s="1" t="e">
        <f>BP250-#REF!</f>
        <v>#REF!</v>
      </c>
      <c r="BQ401" s="1" t="e">
        <f>BQ250-#REF!</f>
        <v>#REF!</v>
      </c>
      <c r="BR401" s="1" t="e">
        <f>BR250-#REF!</f>
        <v>#REF!</v>
      </c>
      <c r="BS401" s="1" t="e">
        <f>BS250-#REF!</f>
        <v>#REF!</v>
      </c>
      <c r="BT401" s="1" t="e">
        <f>BT250-#REF!</f>
        <v>#REF!</v>
      </c>
      <c r="BU401" s="1" t="e">
        <f>BU250-#REF!</f>
        <v>#REF!</v>
      </c>
      <c r="BV401" s="1" t="e">
        <f>BV250-#REF!</f>
        <v>#REF!</v>
      </c>
    </row>
    <row r="402" spans="12:74" hidden="1" x14ac:dyDescent="0.35">
      <c r="L402" s="1" t="e">
        <f>L251-#REF!</f>
        <v>#REF!</v>
      </c>
      <c r="M402" s="1" t="e">
        <f>M251-#REF!</f>
        <v>#REF!</v>
      </c>
      <c r="N402" s="1" t="e">
        <f>N251-#REF!</f>
        <v>#REF!</v>
      </c>
      <c r="O402" s="1" t="e">
        <f>O251-#REF!</f>
        <v>#REF!</v>
      </c>
      <c r="P402" s="1" t="e">
        <f>P251-#REF!</f>
        <v>#REF!</v>
      </c>
      <c r="Q402" s="1" t="e">
        <f>Q251-#REF!</f>
        <v>#REF!</v>
      </c>
      <c r="R402" s="1" t="e">
        <f>R251-#REF!</f>
        <v>#REF!</v>
      </c>
      <c r="S402" s="1" t="e">
        <f>S251-#REF!</f>
        <v>#REF!</v>
      </c>
      <c r="T402" s="1" t="e">
        <f>T251-#REF!</f>
        <v>#REF!</v>
      </c>
      <c r="U402" s="1" t="e">
        <f>U251-#REF!</f>
        <v>#REF!</v>
      </c>
      <c r="V402" s="1" t="e">
        <f>V251-#REF!</f>
        <v>#REF!</v>
      </c>
      <c r="W402" s="1" t="e">
        <f>W251-#REF!</f>
        <v>#REF!</v>
      </c>
      <c r="X402" s="1" t="e">
        <f>X251-#REF!</f>
        <v>#REF!</v>
      </c>
      <c r="Y402" s="1" t="e">
        <f>Y251-#REF!</f>
        <v>#REF!</v>
      </c>
      <c r="Z402" s="1" t="e">
        <f>Z251-#REF!</f>
        <v>#REF!</v>
      </c>
      <c r="AA402" s="1" t="e">
        <f>AA251-#REF!</f>
        <v>#REF!</v>
      </c>
      <c r="AB402" s="1" t="e">
        <f>AB251-#REF!</f>
        <v>#REF!</v>
      </c>
      <c r="AC402" s="1" t="e">
        <f>AC251-#REF!</f>
        <v>#REF!</v>
      </c>
      <c r="AD402" s="1" t="e">
        <f>AD251-#REF!</f>
        <v>#REF!</v>
      </c>
      <c r="AE402" s="1" t="e">
        <f>AE251-#REF!</f>
        <v>#REF!</v>
      </c>
      <c r="AF402" s="1" t="e">
        <f>AF251-#REF!</f>
        <v>#REF!</v>
      </c>
      <c r="AG402" s="1" t="e">
        <f>AG251-#REF!</f>
        <v>#REF!</v>
      </c>
      <c r="AH402" s="1" t="e">
        <f>AH251-#REF!</f>
        <v>#REF!</v>
      </c>
      <c r="AI402" s="1" t="e">
        <f>AI251-#REF!</f>
        <v>#REF!</v>
      </c>
      <c r="AJ402" s="1" t="e">
        <f>AJ251-#REF!</f>
        <v>#REF!</v>
      </c>
      <c r="AK402" s="1" t="e">
        <f>AK251-#REF!</f>
        <v>#REF!</v>
      </c>
      <c r="AL402" s="1" t="e">
        <f>AL251-#REF!</f>
        <v>#REF!</v>
      </c>
      <c r="AM402" s="1" t="e">
        <f>AM251-#REF!</f>
        <v>#REF!</v>
      </c>
      <c r="AN402" s="1" t="e">
        <f>AN251-#REF!</f>
        <v>#REF!</v>
      </c>
      <c r="AO402" s="1" t="e">
        <f>AO251-#REF!</f>
        <v>#REF!</v>
      </c>
      <c r="AP402" s="1" t="e">
        <f>AP251-#REF!</f>
        <v>#REF!</v>
      </c>
      <c r="AQ402" s="1" t="e">
        <f>AQ251-#REF!</f>
        <v>#REF!</v>
      </c>
      <c r="AR402" s="1" t="e">
        <f>AR251-#REF!</f>
        <v>#REF!</v>
      </c>
      <c r="AS402" s="1" t="e">
        <f>AS251-#REF!</f>
        <v>#REF!</v>
      </c>
      <c r="AT402" s="1" t="e">
        <f>AT251-#REF!</f>
        <v>#REF!</v>
      </c>
      <c r="AU402" s="1" t="e">
        <f>AU251-#REF!</f>
        <v>#REF!</v>
      </c>
      <c r="AV402" s="1" t="e">
        <f>AV251-#REF!</f>
        <v>#REF!</v>
      </c>
      <c r="AW402" s="1" t="e">
        <f>AW251-#REF!</f>
        <v>#REF!</v>
      </c>
      <c r="AX402" s="1" t="e">
        <f>AX251-#REF!</f>
        <v>#REF!</v>
      </c>
      <c r="AY402" s="1" t="e">
        <f>AY251-#REF!</f>
        <v>#REF!</v>
      </c>
      <c r="AZ402" s="1" t="e">
        <f>AZ251-#REF!</f>
        <v>#REF!</v>
      </c>
      <c r="BA402" s="1" t="e">
        <f>BA251-#REF!</f>
        <v>#REF!</v>
      </c>
      <c r="BB402" s="1" t="e">
        <f>BB251-#REF!</f>
        <v>#REF!</v>
      </c>
      <c r="BC402" s="1" t="e">
        <f>BC251-#REF!</f>
        <v>#REF!</v>
      </c>
      <c r="BD402" s="1" t="e">
        <f>BD251-#REF!</f>
        <v>#REF!</v>
      </c>
      <c r="BE402" s="1" t="e">
        <f>BE251-#REF!</f>
        <v>#REF!</v>
      </c>
      <c r="BF402" s="1" t="e">
        <f>BF251-#REF!</f>
        <v>#REF!</v>
      </c>
      <c r="BG402" s="1" t="e">
        <f>BG251-#REF!</f>
        <v>#REF!</v>
      </c>
      <c r="BH402" s="1" t="e">
        <f>BH251-#REF!</f>
        <v>#REF!</v>
      </c>
      <c r="BI402" s="1" t="e">
        <f>BI251-#REF!</f>
        <v>#REF!</v>
      </c>
      <c r="BJ402" s="1" t="e">
        <f>BJ251-#REF!</f>
        <v>#REF!</v>
      </c>
      <c r="BK402" s="1" t="e">
        <f>BK251-#REF!</f>
        <v>#REF!</v>
      </c>
      <c r="BL402" s="1" t="e">
        <f>BL251-#REF!</f>
        <v>#REF!</v>
      </c>
      <c r="BM402" s="1" t="e">
        <f>BM251-#REF!</f>
        <v>#REF!</v>
      </c>
      <c r="BN402" s="1" t="e">
        <f>BN251-#REF!</f>
        <v>#REF!</v>
      </c>
      <c r="BO402" s="1" t="e">
        <f>BO251-#REF!</f>
        <v>#REF!</v>
      </c>
      <c r="BP402" s="1" t="e">
        <f>BP251-#REF!</f>
        <v>#REF!</v>
      </c>
      <c r="BQ402" s="1" t="e">
        <f>BQ251-#REF!</f>
        <v>#REF!</v>
      </c>
      <c r="BR402" s="1" t="e">
        <f>BR251-#REF!</f>
        <v>#REF!</v>
      </c>
      <c r="BS402" s="1" t="e">
        <f>BS251-#REF!</f>
        <v>#REF!</v>
      </c>
      <c r="BT402" s="1" t="e">
        <f>BT251-#REF!</f>
        <v>#REF!</v>
      </c>
      <c r="BU402" s="1" t="e">
        <f>BU251-#REF!</f>
        <v>#REF!</v>
      </c>
      <c r="BV402" s="1" t="e">
        <f>BV251-#REF!</f>
        <v>#REF!</v>
      </c>
    </row>
    <row r="403" spans="12:74" hidden="1" x14ac:dyDescent="0.35">
      <c r="L403" s="1" t="e">
        <f>L252-#REF!</f>
        <v>#REF!</v>
      </c>
      <c r="M403" s="1" t="e">
        <f>M252-#REF!</f>
        <v>#REF!</v>
      </c>
      <c r="N403" s="1" t="e">
        <f>N252-#REF!</f>
        <v>#REF!</v>
      </c>
      <c r="O403" s="1" t="e">
        <f>O252-#REF!</f>
        <v>#REF!</v>
      </c>
      <c r="P403" s="1" t="e">
        <f>P252-#REF!</f>
        <v>#REF!</v>
      </c>
      <c r="Q403" s="1" t="e">
        <f>Q252-#REF!</f>
        <v>#REF!</v>
      </c>
      <c r="R403" s="1" t="e">
        <f>R252-#REF!</f>
        <v>#REF!</v>
      </c>
      <c r="S403" s="1" t="e">
        <f>S252-#REF!</f>
        <v>#REF!</v>
      </c>
      <c r="T403" s="1" t="e">
        <f>T252-#REF!</f>
        <v>#REF!</v>
      </c>
      <c r="U403" s="1" t="e">
        <f>U252-#REF!</f>
        <v>#REF!</v>
      </c>
      <c r="V403" s="1" t="e">
        <f>V252-#REF!</f>
        <v>#REF!</v>
      </c>
      <c r="W403" s="1" t="e">
        <f>W252-#REF!</f>
        <v>#REF!</v>
      </c>
      <c r="X403" s="1" t="e">
        <f>X252-#REF!</f>
        <v>#REF!</v>
      </c>
      <c r="Y403" s="1" t="e">
        <f>Y252-#REF!</f>
        <v>#REF!</v>
      </c>
      <c r="Z403" s="1" t="e">
        <f>Z252-#REF!</f>
        <v>#REF!</v>
      </c>
      <c r="AA403" s="1" t="e">
        <f>AA252-#REF!</f>
        <v>#REF!</v>
      </c>
      <c r="AB403" s="1" t="e">
        <f>AB252-#REF!</f>
        <v>#REF!</v>
      </c>
      <c r="AC403" s="1" t="e">
        <f>AC252-#REF!</f>
        <v>#REF!</v>
      </c>
      <c r="AD403" s="1" t="e">
        <f>AD252-#REF!</f>
        <v>#REF!</v>
      </c>
      <c r="AE403" s="1" t="e">
        <f>AE252-#REF!</f>
        <v>#REF!</v>
      </c>
      <c r="AF403" s="1" t="e">
        <f>AF252-#REF!</f>
        <v>#REF!</v>
      </c>
      <c r="AG403" s="1" t="e">
        <f>AG252-#REF!</f>
        <v>#REF!</v>
      </c>
      <c r="AH403" s="1" t="e">
        <f>AH252-#REF!</f>
        <v>#REF!</v>
      </c>
      <c r="AI403" s="1" t="e">
        <f>AI252-#REF!</f>
        <v>#REF!</v>
      </c>
      <c r="AJ403" s="1" t="e">
        <f>AJ252-#REF!</f>
        <v>#REF!</v>
      </c>
      <c r="AK403" s="1" t="e">
        <f>AK252-#REF!</f>
        <v>#REF!</v>
      </c>
      <c r="AL403" s="1" t="e">
        <f>AL252-#REF!</f>
        <v>#REF!</v>
      </c>
      <c r="AM403" s="1" t="e">
        <f>AM252-#REF!</f>
        <v>#REF!</v>
      </c>
      <c r="AN403" s="1" t="e">
        <f>AN252-#REF!</f>
        <v>#REF!</v>
      </c>
      <c r="AO403" s="1" t="e">
        <f>AO252-#REF!</f>
        <v>#REF!</v>
      </c>
      <c r="AP403" s="1" t="e">
        <f>AP252-#REF!</f>
        <v>#REF!</v>
      </c>
      <c r="AQ403" s="1" t="e">
        <f>AQ252-#REF!</f>
        <v>#REF!</v>
      </c>
      <c r="AR403" s="1" t="e">
        <f>AR252-#REF!</f>
        <v>#REF!</v>
      </c>
      <c r="AS403" s="1" t="e">
        <f>AS252-#REF!</f>
        <v>#REF!</v>
      </c>
      <c r="AT403" s="1" t="e">
        <f>AT252-#REF!</f>
        <v>#REF!</v>
      </c>
      <c r="AU403" s="1" t="e">
        <f>AU252-#REF!</f>
        <v>#REF!</v>
      </c>
      <c r="AV403" s="1" t="e">
        <f>AV252-#REF!</f>
        <v>#REF!</v>
      </c>
      <c r="AW403" s="1" t="e">
        <f>AW252-#REF!</f>
        <v>#REF!</v>
      </c>
      <c r="AX403" s="1" t="e">
        <f>AX252-#REF!</f>
        <v>#REF!</v>
      </c>
      <c r="AY403" s="1" t="e">
        <f>AY252-#REF!</f>
        <v>#REF!</v>
      </c>
      <c r="AZ403" s="1" t="e">
        <f>AZ252-#REF!</f>
        <v>#REF!</v>
      </c>
      <c r="BA403" s="1" t="e">
        <f>BA252-#REF!</f>
        <v>#REF!</v>
      </c>
      <c r="BB403" s="1" t="e">
        <f>BB252-#REF!</f>
        <v>#REF!</v>
      </c>
      <c r="BC403" s="1" t="e">
        <f>BC252-#REF!</f>
        <v>#REF!</v>
      </c>
      <c r="BD403" s="1" t="e">
        <f>BD252-#REF!</f>
        <v>#REF!</v>
      </c>
      <c r="BE403" s="1" t="e">
        <f>BE252-#REF!</f>
        <v>#REF!</v>
      </c>
      <c r="BF403" s="1" t="e">
        <f>BF252-#REF!</f>
        <v>#REF!</v>
      </c>
      <c r="BG403" s="1" t="e">
        <f>BG252-#REF!</f>
        <v>#REF!</v>
      </c>
      <c r="BH403" s="1" t="e">
        <f>BH252-#REF!</f>
        <v>#REF!</v>
      </c>
      <c r="BI403" s="1" t="e">
        <f>BI252-#REF!</f>
        <v>#REF!</v>
      </c>
      <c r="BJ403" s="1" t="e">
        <f>BJ252-#REF!</f>
        <v>#REF!</v>
      </c>
      <c r="BK403" s="1" t="e">
        <f>BK252-#REF!</f>
        <v>#REF!</v>
      </c>
      <c r="BL403" s="1" t="e">
        <f>BL252-#REF!</f>
        <v>#REF!</v>
      </c>
      <c r="BM403" s="1" t="e">
        <f>BM252-#REF!</f>
        <v>#REF!</v>
      </c>
      <c r="BN403" s="1" t="e">
        <f>BN252-#REF!</f>
        <v>#REF!</v>
      </c>
      <c r="BO403" s="1" t="e">
        <f>BO252-#REF!</f>
        <v>#REF!</v>
      </c>
      <c r="BP403" s="1" t="e">
        <f>BP252-#REF!</f>
        <v>#REF!</v>
      </c>
      <c r="BQ403" s="1" t="e">
        <f>BQ252-#REF!</f>
        <v>#REF!</v>
      </c>
      <c r="BR403" s="1" t="e">
        <f>BR252-#REF!</f>
        <v>#REF!</v>
      </c>
      <c r="BS403" s="1" t="e">
        <f>BS252-#REF!</f>
        <v>#REF!</v>
      </c>
      <c r="BT403" s="1" t="e">
        <f>BT252-#REF!</f>
        <v>#REF!</v>
      </c>
      <c r="BU403" s="1" t="e">
        <f>BU252-#REF!</f>
        <v>#REF!</v>
      </c>
      <c r="BV403" s="1" t="e">
        <f>BV252-#REF!</f>
        <v>#REF!</v>
      </c>
    </row>
    <row r="404" spans="12:74" hidden="1" x14ac:dyDescent="0.35">
      <c r="L404" s="1" t="e">
        <f>L253-#REF!</f>
        <v>#REF!</v>
      </c>
      <c r="M404" s="1" t="e">
        <f>M253-#REF!</f>
        <v>#REF!</v>
      </c>
      <c r="N404" s="1" t="e">
        <f>N253-#REF!</f>
        <v>#REF!</v>
      </c>
      <c r="O404" s="1" t="e">
        <f>O253-#REF!</f>
        <v>#REF!</v>
      </c>
      <c r="P404" s="1" t="e">
        <f>P253-#REF!</f>
        <v>#REF!</v>
      </c>
      <c r="Q404" s="1" t="e">
        <f>Q253-#REF!</f>
        <v>#REF!</v>
      </c>
      <c r="R404" s="1" t="e">
        <f>R253-#REF!</f>
        <v>#REF!</v>
      </c>
      <c r="S404" s="1" t="e">
        <f>S253-#REF!</f>
        <v>#REF!</v>
      </c>
      <c r="T404" s="1" t="e">
        <f>T253-#REF!</f>
        <v>#REF!</v>
      </c>
      <c r="U404" s="1" t="e">
        <f>U253-#REF!</f>
        <v>#REF!</v>
      </c>
      <c r="V404" s="1" t="e">
        <f>V253-#REF!</f>
        <v>#REF!</v>
      </c>
      <c r="W404" s="1" t="e">
        <f>W253-#REF!</f>
        <v>#REF!</v>
      </c>
      <c r="X404" s="1" t="e">
        <f>X253-#REF!</f>
        <v>#REF!</v>
      </c>
      <c r="Y404" s="1" t="e">
        <f>Y253-#REF!</f>
        <v>#REF!</v>
      </c>
      <c r="Z404" s="1" t="e">
        <f>Z253-#REF!</f>
        <v>#REF!</v>
      </c>
      <c r="AA404" s="1" t="e">
        <f>AA253-#REF!</f>
        <v>#REF!</v>
      </c>
      <c r="AB404" s="1" t="e">
        <f>AB253-#REF!</f>
        <v>#REF!</v>
      </c>
      <c r="AC404" s="1" t="e">
        <f>AC253-#REF!</f>
        <v>#REF!</v>
      </c>
      <c r="AD404" s="1" t="e">
        <f>AD253-#REF!</f>
        <v>#REF!</v>
      </c>
      <c r="AE404" s="1" t="e">
        <f>AE253-#REF!</f>
        <v>#REF!</v>
      </c>
      <c r="AF404" s="1" t="e">
        <f>AF253-#REF!</f>
        <v>#REF!</v>
      </c>
      <c r="AG404" s="1" t="e">
        <f>AG253-#REF!</f>
        <v>#REF!</v>
      </c>
      <c r="AH404" s="1" t="e">
        <f>AH253-#REF!</f>
        <v>#REF!</v>
      </c>
      <c r="AI404" s="1" t="e">
        <f>AI253-#REF!</f>
        <v>#REF!</v>
      </c>
      <c r="AJ404" s="1" t="e">
        <f>AJ253-#REF!</f>
        <v>#REF!</v>
      </c>
      <c r="AK404" s="1" t="e">
        <f>AK253-#REF!</f>
        <v>#REF!</v>
      </c>
      <c r="AL404" s="1" t="e">
        <f>AL253-#REF!</f>
        <v>#REF!</v>
      </c>
      <c r="AM404" s="1" t="e">
        <f>AM253-#REF!</f>
        <v>#REF!</v>
      </c>
      <c r="AN404" s="1" t="e">
        <f>AN253-#REF!</f>
        <v>#REF!</v>
      </c>
      <c r="AO404" s="1" t="e">
        <f>AO253-#REF!</f>
        <v>#REF!</v>
      </c>
      <c r="AP404" s="1" t="e">
        <f>AP253-#REF!</f>
        <v>#REF!</v>
      </c>
      <c r="AQ404" s="1" t="e">
        <f>AQ253-#REF!</f>
        <v>#REF!</v>
      </c>
      <c r="AR404" s="1" t="e">
        <f>AR253-#REF!</f>
        <v>#REF!</v>
      </c>
      <c r="AS404" s="1" t="e">
        <f>AS253-#REF!</f>
        <v>#REF!</v>
      </c>
      <c r="AT404" s="1" t="e">
        <f>AT253-#REF!</f>
        <v>#REF!</v>
      </c>
      <c r="AU404" s="1" t="e">
        <f>AU253-#REF!</f>
        <v>#REF!</v>
      </c>
      <c r="AV404" s="1" t="e">
        <f>AV253-#REF!</f>
        <v>#REF!</v>
      </c>
      <c r="AW404" s="1" t="e">
        <f>AW253-#REF!</f>
        <v>#REF!</v>
      </c>
      <c r="AX404" s="1" t="e">
        <f>AX253-#REF!</f>
        <v>#REF!</v>
      </c>
      <c r="AY404" s="1" t="e">
        <f>AY253-#REF!</f>
        <v>#REF!</v>
      </c>
      <c r="AZ404" s="1" t="e">
        <f>AZ253-#REF!</f>
        <v>#REF!</v>
      </c>
      <c r="BA404" s="1" t="e">
        <f>BA253-#REF!</f>
        <v>#REF!</v>
      </c>
      <c r="BB404" s="1" t="e">
        <f>BB253-#REF!</f>
        <v>#REF!</v>
      </c>
      <c r="BC404" s="1" t="e">
        <f>BC253-#REF!</f>
        <v>#REF!</v>
      </c>
      <c r="BD404" s="1" t="e">
        <f>BD253-#REF!</f>
        <v>#REF!</v>
      </c>
      <c r="BE404" s="1" t="e">
        <f>BE253-#REF!</f>
        <v>#REF!</v>
      </c>
      <c r="BF404" s="1" t="e">
        <f>BF253-#REF!</f>
        <v>#REF!</v>
      </c>
      <c r="BG404" s="1" t="e">
        <f>BG253-#REF!</f>
        <v>#REF!</v>
      </c>
      <c r="BH404" s="1" t="e">
        <f>BH253-#REF!</f>
        <v>#REF!</v>
      </c>
      <c r="BI404" s="1" t="e">
        <f>BI253-#REF!</f>
        <v>#REF!</v>
      </c>
      <c r="BJ404" s="1" t="e">
        <f>BJ253-#REF!</f>
        <v>#REF!</v>
      </c>
      <c r="BK404" s="1" t="e">
        <f>BK253-#REF!</f>
        <v>#REF!</v>
      </c>
      <c r="BL404" s="1" t="e">
        <f>BL253-#REF!</f>
        <v>#REF!</v>
      </c>
      <c r="BM404" s="1" t="e">
        <f>BM253-#REF!</f>
        <v>#REF!</v>
      </c>
      <c r="BN404" s="1" t="e">
        <f>BN253-#REF!</f>
        <v>#REF!</v>
      </c>
      <c r="BO404" s="1" t="e">
        <f>BO253-#REF!</f>
        <v>#REF!</v>
      </c>
      <c r="BP404" s="1" t="e">
        <f>BP253-#REF!</f>
        <v>#REF!</v>
      </c>
      <c r="BQ404" s="1" t="e">
        <f>BQ253-#REF!</f>
        <v>#REF!</v>
      </c>
      <c r="BR404" s="1" t="e">
        <f>BR253-#REF!</f>
        <v>#REF!</v>
      </c>
      <c r="BS404" s="1" t="e">
        <f>BS253-#REF!</f>
        <v>#REF!</v>
      </c>
      <c r="BT404" s="1" t="e">
        <f>BT253-#REF!</f>
        <v>#REF!</v>
      </c>
      <c r="BU404" s="1" t="e">
        <f>BU253-#REF!</f>
        <v>#REF!</v>
      </c>
      <c r="BV404" s="1" t="e">
        <f>BV253-#REF!</f>
        <v>#REF!</v>
      </c>
    </row>
    <row r="405" spans="12:74" hidden="1" x14ac:dyDescent="0.35">
      <c r="L405" s="1" t="e">
        <f>#REF!-#REF!</f>
        <v>#REF!</v>
      </c>
      <c r="M405" s="1" t="e">
        <f>#REF!-#REF!</f>
        <v>#REF!</v>
      </c>
      <c r="N405" s="1" t="e">
        <f>#REF!-#REF!</f>
        <v>#REF!</v>
      </c>
      <c r="O405" s="1" t="e">
        <f>#REF!-#REF!</f>
        <v>#REF!</v>
      </c>
      <c r="P405" s="1" t="e">
        <f>#REF!-#REF!</f>
        <v>#REF!</v>
      </c>
      <c r="Q405" s="1" t="e">
        <f>#REF!-#REF!</f>
        <v>#REF!</v>
      </c>
      <c r="R405" s="1" t="e">
        <f>#REF!-#REF!</f>
        <v>#REF!</v>
      </c>
      <c r="S405" s="1" t="e">
        <f>#REF!-#REF!</f>
        <v>#REF!</v>
      </c>
      <c r="T405" s="1" t="e">
        <f>#REF!-#REF!</f>
        <v>#REF!</v>
      </c>
      <c r="U405" s="1" t="e">
        <f>#REF!-#REF!</f>
        <v>#REF!</v>
      </c>
      <c r="V405" s="1" t="e">
        <f>#REF!-#REF!</f>
        <v>#REF!</v>
      </c>
      <c r="W405" s="1" t="e">
        <f>#REF!-#REF!</f>
        <v>#REF!</v>
      </c>
      <c r="X405" s="1" t="e">
        <f>#REF!-#REF!</f>
        <v>#REF!</v>
      </c>
      <c r="Y405" s="1" t="e">
        <f>#REF!-#REF!</f>
        <v>#REF!</v>
      </c>
      <c r="Z405" s="1" t="e">
        <f>#REF!-#REF!</f>
        <v>#REF!</v>
      </c>
      <c r="AA405" s="1" t="e">
        <f>#REF!-#REF!</f>
        <v>#REF!</v>
      </c>
      <c r="AB405" s="1" t="e">
        <f>#REF!-#REF!</f>
        <v>#REF!</v>
      </c>
      <c r="AC405" s="1" t="e">
        <f>#REF!-#REF!</f>
        <v>#REF!</v>
      </c>
      <c r="AD405" s="1" t="e">
        <f>#REF!-#REF!</f>
        <v>#REF!</v>
      </c>
      <c r="AE405" s="1" t="e">
        <f>#REF!-#REF!</f>
        <v>#REF!</v>
      </c>
      <c r="AF405" s="1" t="e">
        <f>#REF!-#REF!</f>
        <v>#REF!</v>
      </c>
      <c r="AG405" s="1" t="e">
        <f>#REF!-#REF!</f>
        <v>#REF!</v>
      </c>
      <c r="AH405" s="1" t="e">
        <f>#REF!-#REF!</f>
        <v>#REF!</v>
      </c>
      <c r="AI405" s="1" t="e">
        <f>#REF!-#REF!</f>
        <v>#REF!</v>
      </c>
      <c r="AJ405" s="1" t="e">
        <f>#REF!-#REF!</f>
        <v>#REF!</v>
      </c>
      <c r="AK405" s="1" t="e">
        <f>#REF!-#REF!</f>
        <v>#REF!</v>
      </c>
      <c r="AL405" s="1" t="e">
        <f>#REF!-#REF!</f>
        <v>#REF!</v>
      </c>
      <c r="AM405" s="1" t="e">
        <f>#REF!-#REF!</f>
        <v>#REF!</v>
      </c>
      <c r="AN405" s="1" t="e">
        <f>#REF!-#REF!</f>
        <v>#REF!</v>
      </c>
      <c r="AO405" s="1" t="e">
        <f>#REF!-#REF!</f>
        <v>#REF!</v>
      </c>
      <c r="AP405" s="1" t="e">
        <f>#REF!-#REF!</f>
        <v>#REF!</v>
      </c>
      <c r="AQ405" s="1" t="e">
        <f>#REF!-#REF!</f>
        <v>#REF!</v>
      </c>
      <c r="AR405" s="1" t="e">
        <f>#REF!-#REF!</f>
        <v>#REF!</v>
      </c>
      <c r="AS405" s="1" t="e">
        <f>#REF!-#REF!</f>
        <v>#REF!</v>
      </c>
      <c r="AT405" s="1" t="e">
        <f>#REF!-#REF!</f>
        <v>#REF!</v>
      </c>
      <c r="AU405" s="1" t="e">
        <f>#REF!-#REF!</f>
        <v>#REF!</v>
      </c>
      <c r="AV405" s="1" t="e">
        <f>#REF!-#REF!</f>
        <v>#REF!</v>
      </c>
      <c r="AW405" s="1" t="e">
        <f>#REF!-#REF!</f>
        <v>#REF!</v>
      </c>
      <c r="AX405" s="1" t="e">
        <f>#REF!-#REF!</f>
        <v>#REF!</v>
      </c>
      <c r="AY405" s="1" t="e">
        <f>#REF!-#REF!</f>
        <v>#REF!</v>
      </c>
      <c r="AZ405" s="1" t="e">
        <f>#REF!-#REF!</f>
        <v>#REF!</v>
      </c>
      <c r="BA405" s="1" t="e">
        <f>#REF!-#REF!</f>
        <v>#REF!</v>
      </c>
      <c r="BB405" s="1" t="e">
        <f>#REF!-#REF!</f>
        <v>#REF!</v>
      </c>
      <c r="BC405" s="1" t="e">
        <f>#REF!-#REF!</f>
        <v>#REF!</v>
      </c>
      <c r="BD405" s="1" t="e">
        <f>#REF!-#REF!</f>
        <v>#REF!</v>
      </c>
      <c r="BE405" s="1" t="e">
        <f>#REF!-#REF!</f>
        <v>#REF!</v>
      </c>
      <c r="BF405" s="1" t="e">
        <f>#REF!-#REF!</f>
        <v>#REF!</v>
      </c>
      <c r="BG405" s="1" t="e">
        <f>#REF!-#REF!</f>
        <v>#REF!</v>
      </c>
      <c r="BH405" s="1" t="e">
        <f>#REF!-#REF!</f>
        <v>#REF!</v>
      </c>
      <c r="BI405" s="1" t="e">
        <f>#REF!-#REF!</f>
        <v>#REF!</v>
      </c>
      <c r="BJ405" s="1" t="e">
        <f>#REF!-#REF!</f>
        <v>#REF!</v>
      </c>
      <c r="BK405" s="1" t="e">
        <f>#REF!-#REF!</f>
        <v>#REF!</v>
      </c>
      <c r="BL405" s="1" t="e">
        <f>#REF!-#REF!</f>
        <v>#REF!</v>
      </c>
      <c r="BM405" s="1" t="e">
        <f>#REF!-#REF!</f>
        <v>#REF!</v>
      </c>
      <c r="BN405" s="1" t="e">
        <f>#REF!-#REF!</f>
        <v>#REF!</v>
      </c>
      <c r="BO405" s="1" t="e">
        <f>#REF!-#REF!</f>
        <v>#REF!</v>
      </c>
      <c r="BP405" s="1" t="e">
        <f>#REF!-#REF!</f>
        <v>#REF!</v>
      </c>
      <c r="BQ405" s="1" t="e">
        <f>#REF!-#REF!</f>
        <v>#REF!</v>
      </c>
      <c r="BR405" s="1" t="e">
        <f>#REF!-#REF!</f>
        <v>#REF!</v>
      </c>
      <c r="BS405" s="1" t="e">
        <f>#REF!-#REF!</f>
        <v>#REF!</v>
      </c>
      <c r="BT405" s="1" t="e">
        <f>#REF!-#REF!</f>
        <v>#REF!</v>
      </c>
      <c r="BU405" s="1" t="e">
        <f>#REF!-#REF!</f>
        <v>#REF!</v>
      </c>
      <c r="BV405" s="1" t="e">
        <f>#REF!-#REF!</f>
        <v>#REF!</v>
      </c>
    </row>
    <row r="406" spans="12:74" hidden="1" x14ac:dyDescent="0.35">
      <c r="L406" s="1" t="e">
        <f>L254-#REF!</f>
        <v>#REF!</v>
      </c>
      <c r="M406" s="1" t="e">
        <f>M254-#REF!</f>
        <v>#REF!</v>
      </c>
      <c r="N406" s="1" t="e">
        <f>N254-#REF!</f>
        <v>#REF!</v>
      </c>
      <c r="O406" s="1" t="e">
        <f>O254-#REF!</f>
        <v>#REF!</v>
      </c>
      <c r="P406" s="1" t="e">
        <f>P254-#REF!</f>
        <v>#REF!</v>
      </c>
      <c r="Q406" s="1" t="e">
        <f>Q254-#REF!</f>
        <v>#REF!</v>
      </c>
      <c r="R406" s="1" t="e">
        <f>R254-#REF!</f>
        <v>#REF!</v>
      </c>
      <c r="S406" s="1" t="e">
        <f>S254-#REF!</f>
        <v>#REF!</v>
      </c>
      <c r="T406" s="1" t="e">
        <f>T254-#REF!</f>
        <v>#REF!</v>
      </c>
      <c r="U406" s="1" t="e">
        <f>U254-#REF!</f>
        <v>#REF!</v>
      </c>
      <c r="V406" s="1" t="e">
        <f>V254-#REF!</f>
        <v>#REF!</v>
      </c>
      <c r="W406" s="1" t="e">
        <f>W254-#REF!</f>
        <v>#REF!</v>
      </c>
      <c r="X406" s="1" t="e">
        <f>X254-#REF!</f>
        <v>#REF!</v>
      </c>
      <c r="Y406" s="1" t="e">
        <f>Y254-#REF!</f>
        <v>#REF!</v>
      </c>
      <c r="Z406" s="1" t="e">
        <f>Z254-#REF!</f>
        <v>#REF!</v>
      </c>
      <c r="AA406" s="1" t="e">
        <f>AA254-#REF!</f>
        <v>#REF!</v>
      </c>
      <c r="AB406" s="1" t="e">
        <f>AB254-#REF!</f>
        <v>#REF!</v>
      </c>
      <c r="AC406" s="1" t="e">
        <f>AC254-#REF!</f>
        <v>#REF!</v>
      </c>
      <c r="AD406" s="1" t="e">
        <f>AD254-#REF!</f>
        <v>#REF!</v>
      </c>
      <c r="AE406" s="1" t="e">
        <f>AE254-#REF!</f>
        <v>#REF!</v>
      </c>
      <c r="AF406" s="1" t="e">
        <f>AF254-#REF!</f>
        <v>#REF!</v>
      </c>
      <c r="AG406" s="1" t="e">
        <f>AG254-#REF!</f>
        <v>#REF!</v>
      </c>
      <c r="AH406" s="1" t="e">
        <f>AH254-#REF!</f>
        <v>#REF!</v>
      </c>
      <c r="AI406" s="1" t="e">
        <f>AI254-#REF!</f>
        <v>#REF!</v>
      </c>
      <c r="AJ406" s="1" t="e">
        <f>AJ254-#REF!</f>
        <v>#REF!</v>
      </c>
      <c r="AK406" s="1" t="e">
        <f>AK254-#REF!</f>
        <v>#REF!</v>
      </c>
      <c r="AL406" s="1" t="e">
        <f>AL254-#REF!</f>
        <v>#REF!</v>
      </c>
      <c r="AM406" s="1" t="e">
        <f>AM254-#REF!</f>
        <v>#REF!</v>
      </c>
      <c r="AN406" s="1" t="e">
        <f>AN254-#REF!</f>
        <v>#REF!</v>
      </c>
      <c r="AO406" s="1" t="e">
        <f>AO254-#REF!</f>
        <v>#REF!</v>
      </c>
      <c r="AP406" s="1" t="e">
        <f>AP254-#REF!</f>
        <v>#REF!</v>
      </c>
      <c r="AQ406" s="1" t="e">
        <f>AQ254-#REF!</f>
        <v>#REF!</v>
      </c>
      <c r="AR406" s="1" t="e">
        <f>AR254-#REF!</f>
        <v>#REF!</v>
      </c>
      <c r="AS406" s="1" t="e">
        <f>AS254-#REF!</f>
        <v>#REF!</v>
      </c>
      <c r="AT406" s="1" t="e">
        <f>AT254-#REF!</f>
        <v>#REF!</v>
      </c>
      <c r="AU406" s="1" t="e">
        <f>AU254-#REF!</f>
        <v>#REF!</v>
      </c>
      <c r="AV406" s="1" t="e">
        <f>AV254-#REF!</f>
        <v>#REF!</v>
      </c>
      <c r="AW406" s="1" t="e">
        <f>AW254-#REF!</f>
        <v>#REF!</v>
      </c>
      <c r="AX406" s="1" t="e">
        <f>AX254-#REF!</f>
        <v>#REF!</v>
      </c>
      <c r="AY406" s="1" t="e">
        <f>AY254-#REF!</f>
        <v>#REF!</v>
      </c>
      <c r="AZ406" s="1" t="e">
        <f>AZ254-#REF!</f>
        <v>#REF!</v>
      </c>
      <c r="BA406" s="1" t="e">
        <f>BA254-#REF!</f>
        <v>#REF!</v>
      </c>
      <c r="BB406" s="1" t="e">
        <f>BB254-#REF!</f>
        <v>#REF!</v>
      </c>
      <c r="BC406" s="1" t="e">
        <f>BC254-#REF!</f>
        <v>#REF!</v>
      </c>
      <c r="BD406" s="1" t="e">
        <f>BD254-#REF!</f>
        <v>#REF!</v>
      </c>
      <c r="BE406" s="1" t="e">
        <f>BE254-#REF!</f>
        <v>#REF!</v>
      </c>
      <c r="BF406" s="1" t="e">
        <f>BF254-#REF!</f>
        <v>#REF!</v>
      </c>
      <c r="BG406" s="1" t="e">
        <f>BG254-#REF!</f>
        <v>#REF!</v>
      </c>
      <c r="BH406" s="1" t="e">
        <f>BH254-#REF!</f>
        <v>#REF!</v>
      </c>
      <c r="BI406" s="1" t="e">
        <f>BI254-#REF!</f>
        <v>#REF!</v>
      </c>
      <c r="BJ406" s="1" t="e">
        <f>BJ254-#REF!</f>
        <v>#REF!</v>
      </c>
      <c r="BK406" s="1" t="e">
        <f>BK254-#REF!</f>
        <v>#REF!</v>
      </c>
      <c r="BL406" s="1" t="e">
        <f>BL254-#REF!</f>
        <v>#REF!</v>
      </c>
      <c r="BM406" s="1" t="e">
        <f>BM254-#REF!</f>
        <v>#REF!</v>
      </c>
      <c r="BN406" s="1" t="e">
        <f>BN254-#REF!</f>
        <v>#REF!</v>
      </c>
      <c r="BO406" s="1" t="e">
        <f>BO254-#REF!</f>
        <v>#REF!</v>
      </c>
      <c r="BP406" s="1" t="e">
        <f>BP254-#REF!</f>
        <v>#REF!</v>
      </c>
      <c r="BQ406" s="1" t="e">
        <f>BQ254-#REF!</f>
        <v>#REF!</v>
      </c>
      <c r="BR406" s="1" t="e">
        <f>BR254-#REF!</f>
        <v>#REF!</v>
      </c>
      <c r="BS406" s="1" t="e">
        <f>BS254-#REF!</f>
        <v>#REF!</v>
      </c>
      <c r="BT406" s="1" t="e">
        <f>BT254-#REF!</f>
        <v>#REF!</v>
      </c>
      <c r="BU406" s="1" t="e">
        <f>BU254-#REF!</f>
        <v>#REF!</v>
      </c>
      <c r="BV406" s="1" t="e">
        <f>BV254-#REF!</f>
        <v>#REF!</v>
      </c>
    </row>
    <row r="407" spans="12:74" hidden="1" x14ac:dyDescent="0.35"/>
    <row r="408" spans="12:74" hidden="1" x14ac:dyDescent="0.35"/>
    <row r="409" spans="12:74" hidden="1" x14ac:dyDescent="0.35"/>
    <row r="410" spans="12:74" hidden="1" x14ac:dyDescent="0.35"/>
    <row r="411" spans="12:74" hidden="1" x14ac:dyDescent="0.35"/>
    <row r="412" spans="12:74" hidden="1" x14ac:dyDescent="0.35"/>
    <row r="413" spans="12:74" hidden="1" x14ac:dyDescent="0.35"/>
    <row r="414" spans="12:74" hidden="1" x14ac:dyDescent="0.35"/>
  </sheetData>
  <mergeCells count="2">
    <mergeCell ref="G8:BT8"/>
    <mergeCell ref="BY9:BY1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colBreaks count="1" manualBreakCount="1">
    <brk id="75" max="2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A9F9-7AE4-4425-BC08-2ECD1D178A70}">
  <sheetPr>
    <pageSetUpPr fitToPage="1"/>
  </sheetPr>
  <dimension ref="C1:EI418"/>
  <sheetViews>
    <sheetView view="pageBreakPreview" topLeftCell="L1" zoomScale="90" zoomScaleNormal="100" zoomScaleSheetLayoutView="90" workbookViewId="0">
      <selection activeCell="BY9" sqref="BY9"/>
    </sheetView>
  </sheetViews>
  <sheetFormatPr defaultColWidth="9.3828125" defaultRowHeight="12.9" x14ac:dyDescent="0.35"/>
  <cols>
    <col min="1" max="1" width="1.69140625" style="1" customWidth="1"/>
    <col min="2" max="2" width="0.84375" style="1" customWidth="1"/>
    <col min="3" max="3" width="0.765625" style="1" customWidth="1"/>
    <col min="4" max="4" width="59.4609375" style="1" customWidth="1"/>
    <col min="5" max="6" width="0.84375" style="1" customWidth="1"/>
    <col min="7" max="7" width="16.765625" style="1" customWidth="1"/>
    <col min="8" max="11" width="0.84375" style="1" customWidth="1"/>
    <col min="12" max="12" width="16.765625" style="1" customWidth="1"/>
    <col min="13" max="16" width="0.84375" style="1" customWidth="1"/>
    <col min="17" max="17" width="16.765625" style="1" customWidth="1"/>
    <col min="18" max="21" width="0.84375" style="1" customWidth="1"/>
    <col min="22" max="22" width="16.765625" style="1" customWidth="1"/>
    <col min="23" max="24" width="0.84375" style="1" customWidth="1"/>
    <col min="25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4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4" width="0.84375" style="1" customWidth="1"/>
    <col min="75" max="75" width="0.61328125" style="1" customWidth="1"/>
    <col min="76" max="76" width="3" style="1" customWidth="1"/>
    <col min="77" max="77" width="4.07421875" style="1" customWidth="1"/>
    <col min="78" max="78" width="19.07421875" style="1" customWidth="1"/>
    <col min="79" max="16384" width="9.3828125" style="1"/>
  </cols>
  <sheetData>
    <row r="1" spans="3:78" x14ac:dyDescent="0.35">
      <c r="M1" s="1">
        <f>1770000000+11234076861+1105000000</f>
        <v>14109076861</v>
      </c>
    </row>
    <row r="2" spans="3:78" ht="6" customHeight="1" x14ac:dyDescent="0.35"/>
    <row r="4" spans="3:78" x14ac:dyDescent="0.35">
      <c r="D4" s="9"/>
      <c r="E4" s="9"/>
      <c r="F4" s="9"/>
    </row>
    <row r="7" spans="3:78" ht="15.45" x14ac:dyDescent="0.4">
      <c r="D7" s="413" t="s">
        <v>436</v>
      </c>
      <c r="E7" s="413"/>
      <c r="F7" s="4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3:78" x14ac:dyDescent="0.35">
      <c r="C8" s="447"/>
      <c r="D8" s="57"/>
      <c r="E8" s="414"/>
      <c r="F8" s="415"/>
      <c r="G8" s="620" t="str">
        <f>[17]Summary!H8</f>
        <v>2024/25</v>
      </c>
      <c r="H8" s="620"/>
      <c r="I8" s="620"/>
      <c r="J8" s="620"/>
      <c r="K8" s="620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  <c r="BF8" s="637"/>
      <c r="BG8" s="637"/>
      <c r="BH8" s="637"/>
      <c r="BI8" s="637"/>
      <c r="BJ8" s="637"/>
      <c r="BK8" s="637"/>
      <c r="BL8" s="637"/>
      <c r="BM8" s="637"/>
      <c r="BN8" s="637"/>
      <c r="BO8" s="637"/>
      <c r="BP8" s="637"/>
      <c r="BQ8" s="637"/>
      <c r="BR8" s="637"/>
      <c r="BS8" s="637"/>
      <c r="BT8" s="637"/>
      <c r="BU8" s="354"/>
      <c r="BV8" s="354"/>
      <c r="BW8" s="8"/>
    </row>
    <row r="9" spans="3:78" ht="18" customHeight="1" x14ac:dyDescent="0.35">
      <c r="D9" s="8"/>
      <c r="E9" s="357"/>
      <c r="G9" s="67" t="str">
        <f>[17]Domredemp!G9</f>
        <v>Revised</v>
      </c>
      <c r="H9" s="67"/>
      <c r="I9" s="67"/>
      <c r="J9" s="352"/>
      <c r="K9" s="67"/>
      <c r="L9" s="67" t="s">
        <v>3</v>
      </c>
      <c r="M9" s="67"/>
      <c r="N9" s="67"/>
      <c r="O9" s="352"/>
      <c r="P9" s="67"/>
      <c r="Q9" s="67" t="s">
        <v>4</v>
      </c>
      <c r="R9" s="67"/>
      <c r="S9" s="67"/>
      <c r="T9" s="352"/>
      <c r="U9" s="67"/>
      <c r="V9" s="67" t="s">
        <v>5</v>
      </c>
      <c r="W9" s="67"/>
      <c r="X9" s="67"/>
      <c r="Y9" s="352"/>
      <c r="Z9" s="67"/>
      <c r="AA9" s="67" t="s">
        <v>6</v>
      </c>
      <c r="AB9" s="67"/>
      <c r="AC9" s="67"/>
      <c r="AD9" s="352"/>
      <c r="AE9" s="67"/>
      <c r="AF9" s="67" t="s">
        <v>7</v>
      </c>
      <c r="AG9" s="67"/>
      <c r="AH9" s="67"/>
      <c r="AI9" s="352"/>
      <c r="AJ9" s="67"/>
      <c r="AK9" s="67" t="s">
        <v>8</v>
      </c>
      <c r="AL9" s="67"/>
      <c r="AM9" s="67"/>
      <c r="AN9" s="352"/>
      <c r="AO9" s="67"/>
      <c r="AP9" s="67" t="s">
        <v>9</v>
      </c>
      <c r="AQ9" s="67"/>
      <c r="AR9" s="67"/>
      <c r="AS9" s="352"/>
      <c r="AT9" s="67"/>
      <c r="AU9" s="67" t="s">
        <v>10</v>
      </c>
      <c r="AV9" s="67"/>
      <c r="AW9" s="67"/>
      <c r="AX9" s="352"/>
      <c r="AY9" s="67"/>
      <c r="AZ9" s="67" t="s">
        <v>11</v>
      </c>
      <c r="BA9" s="67"/>
      <c r="BB9" s="67"/>
      <c r="BC9" s="352"/>
      <c r="BD9" s="67"/>
      <c r="BE9" s="67" t="s">
        <v>12</v>
      </c>
      <c r="BF9" s="67"/>
      <c r="BG9" s="67"/>
      <c r="BH9" s="352"/>
      <c r="BI9" s="67"/>
      <c r="BJ9" s="67" t="s">
        <v>13</v>
      </c>
      <c r="BK9" s="67"/>
      <c r="BL9" s="67"/>
      <c r="BM9" s="352"/>
      <c r="BN9" s="67"/>
      <c r="BO9" s="67" t="s">
        <v>14</v>
      </c>
      <c r="BP9" s="67"/>
      <c r="BQ9" s="67"/>
      <c r="BR9" s="352"/>
      <c r="BS9" s="67"/>
      <c r="BT9" s="67" t="s">
        <v>15</v>
      </c>
      <c r="BU9" s="67"/>
      <c r="BV9" s="67"/>
      <c r="BW9" s="8"/>
      <c r="BZ9" s="634"/>
    </row>
    <row r="10" spans="3:78" x14ac:dyDescent="0.35">
      <c r="D10" s="353" t="s">
        <v>16</v>
      </c>
      <c r="E10" s="416"/>
      <c r="F10" s="417"/>
      <c r="G10" s="355" t="s">
        <v>255</v>
      </c>
      <c r="H10" s="355"/>
      <c r="I10" s="355"/>
      <c r="J10" s="66"/>
      <c r="K10" s="355"/>
      <c r="L10" s="354"/>
      <c r="M10" s="354"/>
      <c r="N10" s="354"/>
      <c r="O10" s="418"/>
      <c r="P10" s="354"/>
      <c r="Q10" s="354"/>
      <c r="R10" s="354"/>
      <c r="S10" s="354"/>
      <c r="T10" s="418"/>
      <c r="U10" s="354"/>
      <c r="V10" s="354"/>
      <c r="W10" s="354"/>
      <c r="X10" s="354"/>
      <c r="Y10" s="418"/>
      <c r="Z10" s="354"/>
      <c r="AA10" s="354"/>
      <c r="AB10" s="354"/>
      <c r="AC10" s="354"/>
      <c r="AD10" s="418"/>
      <c r="AE10" s="354"/>
      <c r="AF10" s="354"/>
      <c r="AG10" s="354"/>
      <c r="AH10" s="354"/>
      <c r="AI10" s="418"/>
      <c r="AJ10" s="354"/>
      <c r="AK10" s="354"/>
      <c r="AL10" s="354"/>
      <c r="AM10" s="354"/>
      <c r="AN10" s="418"/>
      <c r="AO10" s="354"/>
      <c r="AP10" s="354"/>
      <c r="AQ10" s="354"/>
      <c r="AR10" s="354"/>
      <c r="AS10" s="418"/>
      <c r="AT10" s="354"/>
      <c r="AU10" s="354"/>
      <c r="AV10" s="354"/>
      <c r="AW10" s="354"/>
      <c r="AX10" s="418"/>
      <c r="AY10" s="354"/>
      <c r="AZ10" s="354"/>
      <c r="BA10" s="354"/>
      <c r="BB10" s="354"/>
      <c r="BC10" s="418"/>
      <c r="BD10" s="354"/>
      <c r="BE10" s="354"/>
      <c r="BF10" s="354"/>
      <c r="BG10" s="354"/>
      <c r="BH10" s="418"/>
      <c r="BI10" s="354"/>
      <c r="BJ10" s="354"/>
      <c r="BK10" s="354"/>
      <c r="BL10" s="354"/>
      <c r="BM10" s="418"/>
      <c r="BN10" s="354"/>
      <c r="BO10" s="354"/>
      <c r="BP10" s="354"/>
      <c r="BQ10" s="354"/>
      <c r="BR10" s="418"/>
      <c r="BS10" s="354"/>
      <c r="BT10" s="354"/>
      <c r="BU10" s="354"/>
      <c r="BV10" s="354"/>
      <c r="BW10" s="8"/>
      <c r="BZ10" s="634"/>
    </row>
    <row r="11" spans="3:78" x14ac:dyDescent="0.35">
      <c r="D11" s="8"/>
      <c r="E11" s="357"/>
      <c r="J11" s="357"/>
      <c r="O11" s="357"/>
      <c r="T11" s="357"/>
      <c r="Y11" s="357"/>
      <c r="AD11" s="357"/>
      <c r="AI11" s="357"/>
      <c r="AN11" s="357"/>
      <c r="AS11" s="357"/>
      <c r="AX11" s="357"/>
      <c r="BC11" s="357"/>
      <c r="BH11" s="357"/>
      <c r="BM11" s="357"/>
      <c r="BR11" s="357"/>
      <c r="BW11" s="8"/>
    </row>
    <row r="12" spans="3:78" x14ac:dyDescent="0.35">
      <c r="D12" s="57" t="s">
        <v>437</v>
      </c>
      <c r="E12" s="357"/>
      <c r="G12" s="425">
        <f>SUM(G13:G15)</f>
        <v>36700000</v>
      </c>
      <c r="H12" s="430"/>
      <c r="I12" s="430"/>
      <c r="J12" s="431"/>
      <c r="L12" s="425">
        <f>SUM(L13:L15)</f>
        <v>0</v>
      </c>
      <c r="M12" s="430"/>
      <c r="N12" s="430"/>
      <c r="O12" s="431"/>
      <c r="Q12" s="425">
        <f>SUM(Q13:Q15)</f>
        <v>0</v>
      </c>
      <c r="R12" s="430"/>
      <c r="S12" s="430"/>
      <c r="T12" s="431"/>
      <c r="V12" s="425">
        <f>SUM(V13:V15)</f>
        <v>0</v>
      </c>
      <c r="W12" s="430"/>
      <c r="X12" s="430"/>
      <c r="Y12" s="431"/>
      <c r="AA12" s="425">
        <f>SUM(AA13:AA15)</f>
        <v>0</v>
      </c>
      <c r="AB12" s="430"/>
      <c r="AC12" s="430"/>
      <c r="AD12" s="431"/>
      <c r="AF12" s="425">
        <f>SUM(AF13:AF15)</f>
        <v>0</v>
      </c>
      <c r="AG12" s="430"/>
      <c r="AH12" s="430"/>
      <c r="AI12" s="431"/>
      <c r="AK12" s="425">
        <f>SUM(AK13:AK15)</f>
        <v>0</v>
      </c>
      <c r="AL12" s="430"/>
      <c r="AM12" s="430"/>
      <c r="AN12" s="431"/>
      <c r="AP12" s="425">
        <f>SUM(AP13:AP15)</f>
        <v>0</v>
      </c>
      <c r="AQ12" s="430"/>
      <c r="AR12" s="430"/>
      <c r="AS12" s="431"/>
      <c r="AU12" s="425">
        <f>SUM(AU13:AU15)</f>
        <v>0</v>
      </c>
      <c r="AV12" s="430"/>
      <c r="AW12" s="430"/>
      <c r="AX12" s="431"/>
      <c r="AZ12" s="425">
        <f>SUM(AZ13:AZ15)</f>
        <v>0</v>
      </c>
      <c r="BA12" s="430"/>
      <c r="BB12" s="430"/>
      <c r="BC12" s="431"/>
      <c r="BE12" s="425">
        <f>SUM(BE13:BE15)</f>
        <v>0</v>
      </c>
      <c r="BF12" s="430"/>
      <c r="BG12" s="430"/>
      <c r="BH12" s="431"/>
      <c r="BJ12" s="425">
        <f>SUM(BJ13:BJ15)</f>
        <v>0</v>
      </c>
      <c r="BK12" s="430"/>
      <c r="BL12" s="430"/>
      <c r="BM12" s="431"/>
      <c r="BO12" s="425">
        <f>SUM(BO13:BO15)</f>
        <v>0</v>
      </c>
      <c r="BP12" s="430"/>
      <c r="BQ12" s="430"/>
      <c r="BR12" s="431"/>
      <c r="BT12" s="425">
        <f>SUM(BT13:BT15)</f>
        <v>0</v>
      </c>
      <c r="BU12" s="430"/>
      <c r="BV12" s="430"/>
      <c r="BW12" s="8"/>
    </row>
    <row r="13" spans="3:78" x14ac:dyDescent="0.35">
      <c r="D13" s="8" t="s">
        <v>438</v>
      </c>
      <c r="E13" s="357"/>
      <c r="F13" s="432"/>
      <c r="G13" s="428">
        <f>G17</f>
        <v>36700000</v>
      </c>
      <c r="H13" s="429"/>
      <c r="I13" s="430"/>
      <c r="J13" s="431"/>
      <c r="K13" s="432"/>
      <c r="L13" s="428">
        <f>L17</f>
        <v>0</v>
      </c>
      <c r="M13" s="429"/>
      <c r="N13" s="430"/>
      <c r="O13" s="431"/>
      <c r="P13" s="432"/>
      <c r="Q13" s="428">
        <f>Q17</f>
        <v>0</v>
      </c>
      <c r="R13" s="429"/>
      <c r="S13" s="430"/>
      <c r="T13" s="431"/>
      <c r="U13" s="432"/>
      <c r="V13" s="428">
        <f>V17</f>
        <v>0</v>
      </c>
      <c r="W13" s="429"/>
      <c r="X13" s="430"/>
      <c r="Y13" s="431"/>
      <c r="Z13" s="432"/>
      <c r="AA13" s="428">
        <f>AA17</f>
        <v>0</v>
      </c>
      <c r="AB13" s="429"/>
      <c r="AC13" s="430"/>
      <c r="AD13" s="431"/>
      <c r="AE13" s="432"/>
      <c r="AF13" s="428">
        <f>AF17</f>
        <v>0</v>
      </c>
      <c r="AG13" s="429"/>
      <c r="AH13" s="430"/>
      <c r="AI13" s="431"/>
      <c r="AJ13" s="432"/>
      <c r="AK13" s="428">
        <f>AK17</f>
        <v>0</v>
      </c>
      <c r="AL13" s="429"/>
      <c r="AM13" s="430"/>
      <c r="AN13" s="431"/>
      <c r="AO13" s="432"/>
      <c r="AP13" s="428">
        <f>AP17</f>
        <v>0</v>
      </c>
      <c r="AQ13" s="429"/>
      <c r="AR13" s="430"/>
      <c r="AS13" s="431"/>
      <c r="AT13" s="432"/>
      <c r="AU13" s="428">
        <f>AU17</f>
        <v>0</v>
      </c>
      <c r="AV13" s="429"/>
      <c r="AW13" s="430"/>
      <c r="AX13" s="431"/>
      <c r="AY13" s="432"/>
      <c r="AZ13" s="428">
        <f>AZ17</f>
        <v>0</v>
      </c>
      <c r="BA13" s="429"/>
      <c r="BB13" s="430"/>
      <c r="BC13" s="431"/>
      <c r="BD13" s="432"/>
      <c r="BE13" s="428">
        <f>BE17</f>
        <v>0</v>
      </c>
      <c r="BF13" s="429"/>
      <c r="BG13" s="430"/>
      <c r="BH13" s="431"/>
      <c r="BI13" s="432"/>
      <c r="BJ13" s="428">
        <f>BJ17</f>
        <v>0</v>
      </c>
      <c r="BK13" s="429"/>
      <c r="BL13" s="430"/>
      <c r="BM13" s="431"/>
      <c r="BN13" s="432"/>
      <c r="BO13" s="428">
        <f>BO17</f>
        <v>0</v>
      </c>
      <c r="BP13" s="429"/>
      <c r="BQ13" s="430"/>
      <c r="BR13" s="431"/>
      <c r="BS13" s="432"/>
      <c r="BT13" s="428">
        <f>BT17</f>
        <v>0</v>
      </c>
      <c r="BU13" s="429"/>
      <c r="BV13" s="430"/>
      <c r="BW13" s="8"/>
    </row>
    <row r="14" spans="3:78" x14ac:dyDescent="0.35">
      <c r="D14" s="8" t="s">
        <v>439</v>
      </c>
      <c r="E14" s="357"/>
      <c r="F14" s="431"/>
      <c r="G14" s="430">
        <f>+G112</f>
        <v>0</v>
      </c>
      <c r="H14" s="434"/>
      <c r="I14" s="430"/>
      <c r="J14" s="431"/>
      <c r="K14" s="431"/>
      <c r="L14" s="430">
        <f>L112</f>
        <v>0</v>
      </c>
      <c r="M14" s="434"/>
      <c r="N14" s="430"/>
      <c r="O14" s="431"/>
      <c r="P14" s="431"/>
      <c r="Q14" s="430">
        <f>Q112</f>
        <v>0</v>
      </c>
      <c r="R14" s="434"/>
      <c r="S14" s="430"/>
      <c r="T14" s="431"/>
      <c r="U14" s="431"/>
      <c r="V14" s="430">
        <f>V112</f>
        <v>0</v>
      </c>
      <c r="W14" s="434"/>
      <c r="X14" s="430"/>
      <c r="Y14" s="431"/>
      <c r="Z14" s="431"/>
      <c r="AA14" s="430">
        <f>AA112</f>
        <v>0</v>
      </c>
      <c r="AB14" s="434"/>
      <c r="AC14" s="430"/>
      <c r="AD14" s="431"/>
      <c r="AE14" s="431"/>
      <c r="AF14" s="430">
        <f>AF112</f>
        <v>0</v>
      </c>
      <c r="AG14" s="434"/>
      <c r="AH14" s="430"/>
      <c r="AI14" s="431"/>
      <c r="AJ14" s="431"/>
      <c r="AK14" s="430">
        <f>AK112</f>
        <v>0</v>
      </c>
      <c r="AL14" s="434"/>
      <c r="AM14" s="430"/>
      <c r="AN14" s="431"/>
      <c r="AO14" s="431"/>
      <c r="AP14" s="430">
        <f>AP112</f>
        <v>0</v>
      </c>
      <c r="AQ14" s="434"/>
      <c r="AR14" s="430"/>
      <c r="AS14" s="431"/>
      <c r="AT14" s="431"/>
      <c r="AU14" s="430">
        <f>AU112</f>
        <v>0</v>
      </c>
      <c r="AV14" s="434"/>
      <c r="AW14" s="430"/>
      <c r="AX14" s="431"/>
      <c r="AY14" s="431"/>
      <c r="AZ14" s="430">
        <f>AZ112</f>
        <v>0</v>
      </c>
      <c r="BA14" s="434"/>
      <c r="BB14" s="430"/>
      <c r="BC14" s="431"/>
      <c r="BD14" s="431"/>
      <c r="BE14" s="430">
        <f>BE112</f>
        <v>0</v>
      </c>
      <c r="BF14" s="434"/>
      <c r="BG14" s="430"/>
      <c r="BH14" s="431"/>
      <c r="BI14" s="431"/>
      <c r="BJ14" s="430">
        <f>BJ112</f>
        <v>0</v>
      </c>
      <c r="BK14" s="434"/>
      <c r="BL14" s="430"/>
      <c r="BM14" s="431"/>
      <c r="BN14" s="431"/>
      <c r="BO14" s="430">
        <f>BO112</f>
        <v>0</v>
      </c>
      <c r="BP14" s="434"/>
      <c r="BQ14" s="430"/>
      <c r="BR14" s="431"/>
      <c r="BS14" s="431"/>
      <c r="BT14" s="430">
        <f>BT112</f>
        <v>0</v>
      </c>
      <c r="BU14" s="434"/>
      <c r="BV14" s="430"/>
      <c r="BW14" s="8"/>
    </row>
    <row r="15" spans="3:78" x14ac:dyDescent="0.35">
      <c r="D15" s="8" t="s">
        <v>440</v>
      </c>
      <c r="E15" s="357"/>
      <c r="F15" s="444"/>
      <c r="G15" s="442">
        <v>0</v>
      </c>
      <c r="H15" s="443"/>
      <c r="I15" s="430"/>
      <c r="J15" s="431"/>
      <c r="K15" s="444"/>
      <c r="L15" s="442">
        <f>L122</f>
        <v>0</v>
      </c>
      <c r="M15" s="443"/>
      <c r="N15" s="430"/>
      <c r="O15" s="431"/>
      <c r="P15" s="444"/>
      <c r="Q15" s="442">
        <f>Q122</f>
        <v>0</v>
      </c>
      <c r="R15" s="443"/>
      <c r="S15" s="430"/>
      <c r="T15" s="431"/>
      <c r="U15" s="444"/>
      <c r="V15" s="442">
        <f>V122</f>
        <v>0</v>
      </c>
      <c r="W15" s="443"/>
      <c r="X15" s="430"/>
      <c r="Y15" s="431"/>
      <c r="Z15" s="444"/>
      <c r="AA15" s="442">
        <f>AA122</f>
        <v>0</v>
      </c>
      <c r="AB15" s="443"/>
      <c r="AC15" s="430"/>
      <c r="AD15" s="431"/>
      <c r="AE15" s="444"/>
      <c r="AF15" s="442">
        <f>AF122</f>
        <v>0</v>
      </c>
      <c r="AG15" s="443"/>
      <c r="AH15" s="430"/>
      <c r="AI15" s="431"/>
      <c r="AJ15" s="444"/>
      <c r="AK15" s="442">
        <f>AK122</f>
        <v>0</v>
      </c>
      <c r="AL15" s="443"/>
      <c r="AM15" s="430"/>
      <c r="AN15" s="431"/>
      <c r="AO15" s="444"/>
      <c r="AP15" s="442">
        <f>AP122</f>
        <v>0</v>
      </c>
      <c r="AQ15" s="443"/>
      <c r="AR15" s="430"/>
      <c r="AS15" s="431"/>
      <c r="AT15" s="444"/>
      <c r="AU15" s="442">
        <f>AU122</f>
        <v>0</v>
      </c>
      <c r="AV15" s="443"/>
      <c r="AW15" s="430"/>
      <c r="AX15" s="431"/>
      <c r="AY15" s="444"/>
      <c r="AZ15" s="442">
        <f>AZ122</f>
        <v>0</v>
      </c>
      <c r="BA15" s="443"/>
      <c r="BB15" s="430"/>
      <c r="BC15" s="431"/>
      <c r="BD15" s="444"/>
      <c r="BE15" s="442">
        <f>BE122</f>
        <v>0</v>
      </c>
      <c r="BF15" s="443"/>
      <c r="BG15" s="430"/>
      <c r="BH15" s="431"/>
      <c r="BI15" s="444"/>
      <c r="BJ15" s="442">
        <f>BJ122</f>
        <v>0</v>
      </c>
      <c r="BK15" s="443"/>
      <c r="BL15" s="430"/>
      <c r="BM15" s="431"/>
      <c r="BN15" s="444"/>
      <c r="BO15" s="442">
        <f>BO122</f>
        <v>0</v>
      </c>
      <c r="BP15" s="443"/>
      <c r="BQ15" s="430"/>
      <c r="BR15" s="431"/>
      <c r="BS15" s="444"/>
      <c r="BT15" s="442">
        <f>BT122</f>
        <v>0</v>
      </c>
      <c r="BU15" s="443"/>
      <c r="BV15" s="430"/>
      <c r="BW15" s="8"/>
    </row>
    <row r="16" spans="3:78" x14ac:dyDescent="0.35">
      <c r="D16" s="8"/>
      <c r="E16" s="357"/>
      <c r="G16" s="430"/>
      <c r="H16" s="430"/>
      <c r="I16" s="430"/>
      <c r="J16" s="431"/>
      <c r="K16" s="430"/>
      <c r="L16" s="430"/>
      <c r="M16" s="430"/>
      <c r="N16" s="430"/>
      <c r="O16" s="431"/>
      <c r="P16" s="430"/>
      <c r="Q16" s="430"/>
      <c r="R16" s="430"/>
      <c r="S16" s="430"/>
      <c r="T16" s="431"/>
      <c r="U16" s="430"/>
      <c r="V16" s="430"/>
      <c r="W16" s="430"/>
      <c r="X16" s="430"/>
      <c r="Y16" s="431"/>
      <c r="Z16" s="430"/>
      <c r="AA16" s="430"/>
      <c r="AB16" s="430"/>
      <c r="AC16" s="430"/>
      <c r="AD16" s="431"/>
      <c r="AE16" s="430"/>
      <c r="AF16" s="430"/>
      <c r="AG16" s="430"/>
      <c r="AH16" s="430"/>
      <c r="AI16" s="431"/>
      <c r="AJ16" s="430"/>
      <c r="AK16" s="430"/>
      <c r="AL16" s="430"/>
      <c r="AM16" s="430"/>
      <c r="AN16" s="431"/>
      <c r="AO16" s="430"/>
      <c r="AP16" s="430"/>
      <c r="AQ16" s="430"/>
      <c r="AR16" s="430"/>
      <c r="AS16" s="431"/>
      <c r="AT16" s="430"/>
      <c r="AU16" s="430"/>
      <c r="AV16" s="430"/>
      <c r="AW16" s="430"/>
      <c r="AX16" s="431"/>
      <c r="AY16" s="430"/>
      <c r="AZ16" s="430"/>
      <c r="BA16" s="430"/>
      <c r="BB16" s="430"/>
      <c r="BC16" s="431"/>
      <c r="BD16" s="430"/>
      <c r="BE16" s="430"/>
      <c r="BF16" s="430"/>
      <c r="BG16" s="430"/>
      <c r="BH16" s="431"/>
      <c r="BI16" s="430"/>
      <c r="BJ16" s="430"/>
      <c r="BK16" s="430"/>
      <c r="BL16" s="430"/>
      <c r="BM16" s="431"/>
      <c r="BN16" s="430"/>
      <c r="BO16" s="430"/>
      <c r="BP16" s="430"/>
      <c r="BQ16" s="430"/>
      <c r="BR16" s="431"/>
      <c r="BS16" s="430"/>
      <c r="BT16" s="430"/>
      <c r="BU16" s="430"/>
      <c r="BV16" s="430"/>
      <c r="BW16" s="8"/>
    </row>
    <row r="17" spans="4:78" s="9" customFormat="1" x14ac:dyDescent="0.35">
      <c r="D17" s="57" t="s">
        <v>441</v>
      </c>
      <c r="E17" s="109"/>
      <c r="G17" s="425">
        <f>SUM(G18:G20)</f>
        <v>36700000</v>
      </c>
      <c r="H17" s="425"/>
      <c r="I17" s="425"/>
      <c r="J17" s="426"/>
      <c r="K17" s="425"/>
      <c r="L17" s="425">
        <f>SUM(L18:L20)</f>
        <v>0</v>
      </c>
      <c r="M17" s="425"/>
      <c r="N17" s="425"/>
      <c r="O17" s="426"/>
      <c r="P17" s="425"/>
      <c r="Q17" s="425">
        <f>SUM(Q18:Q20)</f>
        <v>0</v>
      </c>
      <c r="R17" s="425"/>
      <c r="S17" s="425"/>
      <c r="T17" s="426"/>
      <c r="U17" s="425"/>
      <c r="V17" s="425">
        <f>SUM(V18:V20)</f>
        <v>0</v>
      </c>
      <c r="W17" s="425"/>
      <c r="X17" s="425"/>
      <c r="Y17" s="426"/>
      <c r="Z17" s="425"/>
      <c r="AA17" s="425">
        <f>SUM(AA18:AA20)</f>
        <v>0</v>
      </c>
      <c r="AB17" s="425"/>
      <c r="AC17" s="425"/>
      <c r="AD17" s="426"/>
      <c r="AE17" s="425"/>
      <c r="AF17" s="425">
        <f>SUM(AF18:AF20)</f>
        <v>0</v>
      </c>
      <c r="AG17" s="425"/>
      <c r="AH17" s="425"/>
      <c r="AI17" s="426"/>
      <c r="AJ17" s="425"/>
      <c r="AK17" s="425">
        <f>SUM(AK18:AK20)</f>
        <v>0</v>
      </c>
      <c r="AL17" s="425"/>
      <c r="AM17" s="425"/>
      <c r="AN17" s="426"/>
      <c r="AO17" s="425"/>
      <c r="AP17" s="425">
        <f>SUM(AP18:AP20)</f>
        <v>0</v>
      </c>
      <c r="AQ17" s="425"/>
      <c r="AR17" s="425"/>
      <c r="AS17" s="426"/>
      <c r="AT17" s="425"/>
      <c r="AU17" s="425">
        <f>SUM(AU18:AU20)</f>
        <v>0</v>
      </c>
      <c r="AV17" s="425"/>
      <c r="AW17" s="425"/>
      <c r="AX17" s="426"/>
      <c r="AY17" s="425"/>
      <c r="AZ17" s="425">
        <f>SUM(AZ18:AZ20)</f>
        <v>0</v>
      </c>
      <c r="BA17" s="425"/>
      <c r="BB17" s="425"/>
      <c r="BC17" s="426"/>
      <c r="BD17" s="425"/>
      <c r="BE17" s="425">
        <f>SUM(BE18:BE20)</f>
        <v>0</v>
      </c>
      <c r="BF17" s="425"/>
      <c r="BG17" s="425"/>
      <c r="BH17" s="426"/>
      <c r="BI17" s="425"/>
      <c r="BJ17" s="425">
        <f>SUM(BJ18:BJ20)</f>
        <v>0</v>
      </c>
      <c r="BK17" s="425"/>
      <c r="BL17" s="425"/>
      <c r="BM17" s="426"/>
      <c r="BN17" s="425"/>
      <c r="BO17" s="425">
        <f>SUM(BO18:BO20)</f>
        <v>0</v>
      </c>
      <c r="BP17" s="425"/>
      <c r="BQ17" s="425"/>
      <c r="BR17" s="426"/>
      <c r="BS17" s="425"/>
      <c r="BT17" s="425">
        <f>SUM(BT18:BT20)</f>
        <v>0</v>
      </c>
      <c r="BU17" s="425"/>
      <c r="BV17" s="425"/>
      <c r="BW17" s="57"/>
      <c r="BY17" s="1"/>
      <c r="BZ17" s="1"/>
    </row>
    <row r="18" spans="4:78" x14ac:dyDescent="0.35">
      <c r="D18" s="8" t="s">
        <v>328</v>
      </c>
      <c r="E18" s="357"/>
      <c r="F18" s="362"/>
      <c r="G18" s="428">
        <v>36700000</v>
      </c>
      <c r="H18" s="429"/>
      <c r="I18" s="430"/>
      <c r="J18" s="431"/>
      <c r="K18" s="432"/>
      <c r="L18" s="428">
        <f>L23+L28+L33+L38+L43+L48+L53+L58+L63+L68+L73+L78+L83+L88+L93+L108+L98+L103</f>
        <v>0</v>
      </c>
      <c r="M18" s="429"/>
      <c r="N18" s="430"/>
      <c r="O18" s="431"/>
      <c r="P18" s="432"/>
      <c r="Q18" s="428">
        <f>Q23+Q28+Q33+Q38+Q43+Q48+Q53+Q58+Q63+Q68+Q73+Q78+Q83+Q88+Q93+Q108</f>
        <v>0</v>
      </c>
      <c r="R18" s="429"/>
      <c r="S18" s="430"/>
      <c r="T18" s="431"/>
      <c r="U18" s="432"/>
      <c r="V18" s="428">
        <f>V23+V28+V33+V38+V43+V48+V53+V58+V63+V68+V73+V78+V83+V88+V93+V108</f>
        <v>0</v>
      </c>
      <c r="W18" s="429"/>
      <c r="X18" s="430"/>
      <c r="Y18" s="431"/>
      <c r="Z18" s="432"/>
      <c r="AA18" s="428">
        <f>AA23+AA28+AA33+AA38+AA43+AA48+AA53+AA58+AA63+AA68+AA73+AA78+AA83+AA88+AA93+AA108</f>
        <v>0</v>
      </c>
      <c r="AB18" s="429"/>
      <c r="AC18" s="430"/>
      <c r="AD18" s="431"/>
      <c r="AE18" s="432"/>
      <c r="AF18" s="428">
        <f>AF23+AF28+AF33+AF38+AF43+AF48+AF53+AF58+AF63+AF68+AF73+AF78+AF83+AF88+AF93+AF108</f>
        <v>0</v>
      </c>
      <c r="AG18" s="429"/>
      <c r="AH18" s="430"/>
      <c r="AI18" s="431"/>
      <c r="AJ18" s="432"/>
      <c r="AK18" s="428">
        <f>AK23+AK28+AK33+AK38+AK43+AK48+AK53+AK58+AK63+AK68+AK73+AK78+AK83+AK88+AK93+AK108</f>
        <v>0</v>
      </c>
      <c r="AL18" s="429"/>
      <c r="AM18" s="430"/>
      <c r="AN18" s="431"/>
      <c r="AO18" s="432"/>
      <c r="AP18" s="428">
        <f>AP23+AP28+AP33+AP38+AP43+AP48+AP53+AP58+AP63+AP68+AP73+AP78+AP83+AP88+AP93+AP108</f>
        <v>0</v>
      </c>
      <c r="AQ18" s="429"/>
      <c r="AR18" s="430"/>
      <c r="AS18" s="431"/>
      <c r="AT18" s="432"/>
      <c r="AU18" s="428">
        <f>AU23+AU28+AU33+AU38+AU43+AU48+AU53+AU58+AU63+AU68+AU73+AU78+AU83+AU88+AU93+AU108</f>
        <v>0</v>
      </c>
      <c r="AV18" s="429"/>
      <c r="AW18" s="430"/>
      <c r="AX18" s="431"/>
      <c r="AY18" s="432"/>
      <c r="AZ18" s="428">
        <f>AZ23+AZ28+AZ33+AZ38+AZ43+AZ48+AZ53+AZ58+AZ63+AZ68+AZ73+AZ78+AZ83+AZ88+AZ93+AZ108</f>
        <v>0</v>
      </c>
      <c r="BA18" s="429"/>
      <c r="BB18" s="430"/>
      <c r="BC18" s="431"/>
      <c r="BD18" s="432"/>
      <c r="BE18" s="428">
        <f>BE23+BE28+BE33+BE38+BE43+BE48+BE53+BE58+BE63+BE68+BE73+BE78+BE83+BE88+BE93+BE108</f>
        <v>0</v>
      </c>
      <c r="BF18" s="429"/>
      <c r="BG18" s="430"/>
      <c r="BH18" s="431"/>
      <c r="BI18" s="432"/>
      <c r="BJ18" s="428">
        <f>BJ23+BJ28+BJ33+BJ38+BJ43+BJ48+BJ53+BJ58+BJ63+BJ68+BJ73+BJ78+BJ83+BJ88+BJ93+BJ108</f>
        <v>0</v>
      </c>
      <c r="BK18" s="429"/>
      <c r="BL18" s="430"/>
      <c r="BM18" s="431"/>
      <c r="BN18" s="432"/>
      <c r="BO18" s="428">
        <f>BO23+BO28+BO33+BO38+BO43+BO48+BO53+BO58+BO63+BO68+BO73+BO78+BO83+BO88+BO93+BO108</f>
        <v>0</v>
      </c>
      <c r="BP18" s="429"/>
      <c r="BQ18" s="430"/>
      <c r="BR18" s="431"/>
      <c r="BS18" s="432"/>
      <c r="BT18" s="428">
        <f>BT23+BT28+BT33+BT38+BT43+BT48+BT53+BT58+BT63+BT68+BT73+BT78+BT83+BT88+BT93+BT108+BT98+BT103</f>
        <v>0</v>
      </c>
      <c r="BU18" s="429"/>
      <c r="BV18" s="430"/>
      <c r="BW18" s="8"/>
    </row>
    <row r="19" spans="4:78" x14ac:dyDescent="0.35">
      <c r="D19" s="8" t="s">
        <v>331</v>
      </c>
      <c r="E19" s="357"/>
      <c r="F19" s="357"/>
      <c r="G19" s="430">
        <v>0</v>
      </c>
      <c r="H19" s="434"/>
      <c r="I19" s="430"/>
      <c r="J19" s="431"/>
      <c r="K19" s="431"/>
      <c r="L19" s="430">
        <f>L24+L29+L34+L39+L44+L49+L54+L59+L64+L69+L74+L79+L84+L89+L94+L109+L99+L104</f>
        <v>0</v>
      </c>
      <c r="M19" s="434"/>
      <c r="N19" s="430"/>
      <c r="O19" s="431"/>
      <c r="P19" s="431"/>
      <c r="Q19" s="430">
        <f>Q24+Q29+Q34+Q39+Q44+Q49+Q54+Q59+Q64+Q69+Q74+Q79+Q84+Q89+Q94+Q109</f>
        <v>0</v>
      </c>
      <c r="R19" s="434"/>
      <c r="S19" s="430"/>
      <c r="T19" s="431"/>
      <c r="U19" s="431"/>
      <c r="V19" s="430">
        <f>V24+V29+V34+V39+V44+V49+V54+V59+V64+V69+V74+V79+V84+V89+V94+V109</f>
        <v>0</v>
      </c>
      <c r="W19" s="434"/>
      <c r="X19" s="430"/>
      <c r="Y19" s="431"/>
      <c r="Z19" s="431"/>
      <c r="AA19" s="430">
        <f>AA24+AA29+AA34+AA39+AA44+AA49+AA54+AA59+AA64+AA69+AA74+AA79+AA84+AA89+AA94+AA109</f>
        <v>0</v>
      </c>
      <c r="AB19" s="434"/>
      <c r="AC19" s="430"/>
      <c r="AD19" s="431"/>
      <c r="AE19" s="431"/>
      <c r="AF19" s="430">
        <f>AF24+AF29+AF34+AF39+AF44+AF49+AF54+AF59+AF64+AF69+AF74+AF79+AF84+AF89+AF94+AF109</f>
        <v>0</v>
      </c>
      <c r="AG19" s="434"/>
      <c r="AH19" s="430"/>
      <c r="AI19" s="431"/>
      <c r="AJ19" s="431"/>
      <c r="AK19" s="430">
        <f>AK24+AK29+AK34+AK39+AK44+AK49+AK54+AK59+AK64+AK69+AK74+AK79+AK84+AK89+AK94+AK109</f>
        <v>0</v>
      </c>
      <c r="AL19" s="434"/>
      <c r="AM19" s="430"/>
      <c r="AN19" s="431"/>
      <c r="AO19" s="431"/>
      <c r="AP19" s="430">
        <f>AP24+AP29+AP34+AP39+AP44+AP49+AP54+AP59+AP64+AP69+AP74+AP79+AP84+AP89+AP94+AP109</f>
        <v>0</v>
      </c>
      <c r="AQ19" s="434"/>
      <c r="AR19" s="430"/>
      <c r="AS19" s="431"/>
      <c r="AT19" s="431"/>
      <c r="AU19" s="430">
        <f>AU24+AU29+AU34+AU39+AU44+AU49+AU54+AU59+AU64+AU69+AU74+AU79+AU84+AU89+AU94+AU109</f>
        <v>0</v>
      </c>
      <c r="AV19" s="434"/>
      <c r="AW19" s="430"/>
      <c r="AX19" s="431"/>
      <c r="AY19" s="431"/>
      <c r="AZ19" s="430">
        <f>AZ24+AZ29+AZ34+AZ39+AZ44+AZ49+AZ54+AZ59+AZ64+AZ69+AZ74+AZ79+AZ84+AZ89+AZ94+AZ109</f>
        <v>0</v>
      </c>
      <c r="BA19" s="434"/>
      <c r="BB19" s="430"/>
      <c r="BC19" s="431"/>
      <c r="BD19" s="431"/>
      <c r="BE19" s="430">
        <f>BE24+BE29+BE34+BE39+BE44+BE49+BE54+BE59+BE64+BE69+BE74+BE79+BE84+BE89+BE94+BE109</f>
        <v>0</v>
      </c>
      <c r="BF19" s="434"/>
      <c r="BG19" s="430"/>
      <c r="BH19" s="431"/>
      <c r="BI19" s="431"/>
      <c r="BJ19" s="430">
        <f>BJ24+BJ29+BJ34+BJ39+BJ44+BJ49+BJ54+BJ59+BJ64+BJ69+BJ74+BJ79+BJ84+BJ89+BJ94+BJ109</f>
        <v>0</v>
      </c>
      <c r="BK19" s="434"/>
      <c r="BL19" s="430"/>
      <c r="BM19" s="431"/>
      <c r="BN19" s="431"/>
      <c r="BO19" s="430">
        <f>BO24+BO29+BO34+BO39+BO44+BO49+BO54+BO59+BO64+BO69+BO74+BO79+BO84+BO89+BO94+BO109</f>
        <v>0</v>
      </c>
      <c r="BP19" s="434"/>
      <c r="BQ19" s="430"/>
      <c r="BR19" s="431"/>
      <c r="BS19" s="431"/>
      <c r="BT19" s="430">
        <f>BT24+BT29+BT34+BT39+BT44+BT49+BT54+BT59+BT64+BT69+BT74+BT79+BT84+BT89+BT94+BT109+BT99+BT104</f>
        <v>0</v>
      </c>
      <c r="BU19" s="434"/>
      <c r="BV19" s="430"/>
      <c r="BW19" s="8"/>
    </row>
    <row r="20" spans="4:78" x14ac:dyDescent="0.35">
      <c r="D20" s="8" t="s">
        <v>348</v>
      </c>
      <c r="E20" s="357"/>
      <c r="F20" s="375"/>
      <c r="G20" s="442">
        <v>0</v>
      </c>
      <c r="H20" s="443"/>
      <c r="I20" s="430"/>
      <c r="J20" s="431"/>
      <c r="K20" s="444"/>
      <c r="L20" s="442">
        <f>L25+L30+L35+L40+L45+L50+L55+L60+L65+L70+L75+L80+L85+L90+L95+L110+L100+L105</f>
        <v>0</v>
      </c>
      <c r="M20" s="443"/>
      <c r="N20" s="430"/>
      <c r="O20" s="431"/>
      <c r="P20" s="444"/>
      <c r="Q20" s="442">
        <f>Q25+Q30+Q35+Q40+Q45+Q50+Q55+Q60+Q65+Q70+Q75+Q80+Q85+Q90+Q95+Q110</f>
        <v>0</v>
      </c>
      <c r="R20" s="443"/>
      <c r="S20" s="430"/>
      <c r="T20" s="431"/>
      <c r="U20" s="444"/>
      <c r="V20" s="442">
        <f>V25+V30+V35+V40+V45+V50+V55+V60+V65+V70+V75+V80+V85+V90+V95+V110</f>
        <v>0</v>
      </c>
      <c r="W20" s="443"/>
      <c r="X20" s="430"/>
      <c r="Y20" s="431"/>
      <c r="Z20" s="444"/>
      <c r="AA20" s="442">
        <f>AA25+AA30+AA35+AA40+AA45+AA50+AA55+AA60+AA65+AA70+AA75+AA80+AA85+AA90+AA95+AA110</f>
        <v>0</v>
      </c>
      <c r="AB20" s="443"/>
      <c r="AC20" s="430"/>
      <c r="AD20" s="431"/>
      <c r="AE20" s="444"/>
      <c r="AF20" s="442">
        <f>AF25+AF30+AF35+AF40+AF45+AF50+AF55+AF60+AF65+AF70+AF75+AF80+AF85+AF90+AF95+AF110</f>
        <v>0</v>
      </c>
      <c r="AG20" s="443"/>
      <c r="AH20" s="430"/>
      <c r="AI20" s="431"/>
      <c r="AJ20" s="444"/>
      <c r="AK20" s="442">
        <f>AK25+AK30+AK35+AK40+AK45+AK50+AK55+AK60+AK65+AK70+AK75+AK80+AK85+AK90+AK95+AK110</f>
        <v>0</v>
      </c>
      <c r="AL20" s="443"/>
      <c r="AM20" s="430"/>
      <c r="AN20" s="431"/>
      <c r="AO20" s="444"/>
      <c r="AP20" s="442">
        <f>AP25+AP30+AP35+AP40+AP45+AP50+AP55+AP60+AP65+AP70+AP75+AP80+AP85+AP90+AP95+AP110</f>
        <v>0</v>
      </c>
      <c r="AQ20" s="443"/>
      <c r="AR20" s="430"/>
      <c r="AS20" s="431"/>
      <c r="AT20" s="444"/>
      <c r="AU20" s="442">
        <f>AU25+AU30+AU35+AU40+AU45+AU50+AU55+AU60+AU65+AU70+AU75+AU80+AU85+AU90+AU95+AU110</f>
        <v>0</v>
      </c>
      <c r="AV20" s="443"/>
      <c r="AW20" s="430"/>
      <c r="AX20" s="431"/>
      <c r="AY20" s="444"/>
      <c r="AZ20" s="442">
        <f>AZ25+AZ30+AZ35+AZ40+AZ45+AZ50+AZ55+AZ60+AZ65+AZ70+AZ75+AZ80+AZ85+AZ90+AZ95+AZ110</f>
        <v>0</v>
      </c>
      <c r="BA20" s="443"/>
      <c r="BB20" s="430"/>
      <c r="BC20" s="431"/>
      <c r="BD20" s="444"/>
      <c r="BE20" s="442">
        <f>BE25+BE30+BE35+BE40+BE45+BE50+BE55+BE60+BE65+BE70+BE75+BE80+BE85+BE90+BE95+BE110</f>
        <v>0</v>
      </c>
      <c r="BF20" s="443"/>
      <c r="BG20" s="430"/>
      <c r="BH20" s="431"/>
      <c r="BI20" s="444"/>
      <c r="BJ20" s="442">
        <f>BJ25+BJ30+BJ35+BJ40+BJ45+BJ50+BJ55+BJ60+BJ65+BJ70+BJ75+BJ80+BJ85+BJ90+BJ95+BJ110</f>
        <v>0</v>
      </c>
      <c r="BK20" s="443"/>
      <c r="BL20" s="430"/>
      <c r="BM20" s="431"/>
      <c r="BN20" s="444"/>
      <c r="BO20" s="442">
        <f>BO25+BO30+BO35+BO40+BO45+BO50+BO55+BO60+BO65+BO70+BO75+BO80+BO85+BO90+BO95+BO110</f>
        <v>0</v>
      </c>
      <c r="BP20" s="443"/>
      <c r="BQ20" s="430"/>
      <c r="BR20" s="431"/>
      <c r="BS20" s="444"/>
      <c r="BT20" s="442">
        <f>BT25+BT30+BT35+BT40+BT45+BT50+BT55+BT60+BT65+BT70+BT75+BT80+BT85+BT90+BT95+BT110+BT100+BT105</f>
        <v>0</v>
      </c>
      <c r="BU20" s="443"/>
      <c r="BV20" s="430"/>
      <c r="BW20" s="8"/>
    </row>
    <row r="21" spans="4:78" x14ac:dyDescent="0.35">
      <c r="D21" s="8"/>
      <c r="E21" s="357"/>
      <c r="G21" s="430"/>
      <c r="H21" s="430"/>
      <c r="I21" s="430"/>
      <c r="J21" s="431"/>
      <c r="K21" s="430"/>
      <c r="L21" s="430"/>
      <c r="M21" s="430"/>
      <c r="N21" s="430"/>
      <c r="O21" s="431"/>
      <c r="P21" s="430"/>
      <c r="Q21" s="430"/>
      <c r="R21" s="430"/>
      <c r="S21" s="430"/>
      <c r="T21" s="431"/>
      <c r="U21" s="430"/>
      <c r="V21" s="430"/>
      <c r="W21" s="430"/>
      <c r="X21" s="430"/>
      <c r="Y21" s="431"/>
      <c r="Z21" s="430"/>
      <c r="AA21" s="430"/>
      <c r="AB21" s="430"/>
      <c r="AC21" s="430"/>
      <c r="AD21" s="431"/>
      <c r="AE21" s="430"/>
      <c r="AF21" s="430"/>
      <c r="AG21" s="430"/>
      <c r="AH21" s="430"/>
      <c r="AI21" s="431"/>
      <c r="AJ21" s="430"/>
      <c r="AK21" s="430"/>
      <c r="AL21" s="430"/>
      <c r="AM21" s="430"/>
      <c r="AN21" s="431"/>
      <c r="AO21" s="430"/>
      <c r="AP21" s="430"/>
      <c r="AQ21" s="430"/>
      <c r="AR21" s="430"/>
      <c r="AS21" s="431"/>
      <c r="AT21" s="430"/>
      <c r="AU21" s="430"/>
      <c r="AV21" s="430"/>
      <c r="AW21" s="430"/>
      <c r="AX21" s="431"/>
      <c r="AY21" s="430"/>
      <c r="AZ21" s="430"/>
      <c r="BA21" s="430"/>
      <c r="BB21" s="430"/>
      <c r="BC21" s="431"/>
      <c r="BD21" s="430"/>
      <c r="BE21" s="430"/>
      <c r="BF21" s="430"/>
      <c r="BG21" s="430"/>
      <c r="BH21" s="431"/>
      <c r="BI21" s="430"/>
      <c r="BJ21" s="430"/>
      <c r="BK21" s="430"/>
      <c r="BL21" s="430"/>
      <c r="BM21" s="431"/>
      <c r="BN21" s="430"/>
      <c r="BO21" s="430"/>
      <c r="BP21" s="430"/>
      <c r="BQ21" s="430"/>
      <c r="BR21" s="431"/>
      <c r="BS21" s="430"/>
      <c r="BT21" s="430"/>
      <c r="BU21" s="430"/>
      <c r="BV21" s="430"/>
      <c r="BW21" s="8"/>
    </row>
    <row r="22" spans="4:78" ht="12.75" customHeight="1" x14ac:dyDescent="0.35">
      <c r="D22" s="8" t="s">
        <v>442</v>
      </c>
      <c r="E22" s="357"/>
      <c r="G22" s="430">
        <v>0</v>
      </c>
      <c r="H22" s="430"/>
      <c r="I22" s="430"/>
      <c r="J22" s="431"/>
      <c r="K22" s="430"/>
      <c r="L22" s="430">
        <f>L23+L25</f>
        <v>0</v>
      </c>
      <c r="M22" s="430"/>
      <c r="N22" s="430"/>
      <c r="O22" s="431"/>
      <c r="P22" s="430"/>
      <c r="Q22" s="430">
        <f>Q23+Q25</f>
        <v>0</v>
      </c>
      <c r="R22" s="430"/>
      <c r="S22" s="430"/>
      <c r="T22" s="431"/>
      <c r="U22" s="430"/>
      <c r="V22" s="430">
        <f>V23+V25</f>
        <v>0</v>
      </c>
      <c r="W22" s="430"/>
      <c r="X22" s="430"/>
      <c r="Y22" s="431"/>
      <c r="Z22" s="430"/>
      <c r="AA22" s="430">
        <f>AA23+AA25</f>
        <v>0</v>
      </c>
      <c r="AB22" s="430"/>
      <c r="AC22" s="430"/>
      <c r="AD22" s="431"/>
      <c r="AE22" s="430"/>
      <c r="AF22" s="430">
        <f>AF23+AF25</f>
        <v>0</v>
      </c>
      <c r="AG22" s="430"/>
      <c r="AH22" s="430"/>
      <c r="AI22" s="431"/>
      <c r="AJ22" s="430"/>
      <c r="AK22" s="430">
        <f>AK23+AK25</f>
        <v>0</v>
      </c>
      <c r="AL22" s="430"/>
      <c r="AM22" s="430"/>
      <c r="AN22" s="431"/>
      <c r="AO22" s="430"/>
      <c r="AP22" s="430">
        <f>AP23+AP25</f>
        <v>0</v>
      </c>
      <c r="AQ22" s="430"/>
      <c r="AR22" s="430"/>
      <c r="AS22" s="431"/>
      <c r="AT22" s="430"/>
      <c r="AU22" s="430">
        <f>AU23+AU25</f>
        <v>0</v>
      </c>
      <c r="AV22" s="430"/>
      <c r="AW22" s="430"/>
      <c r="AX22" s="431"/>
      <c r="AY22" s="430"/>
      <c r="AZ22" s="430">
        <f>AZ23+AZ25</f>
        <v>0</v>
      </c>
      <c r="BA22" s="430"/>
      <c r="BB22" s="430"/>
      <c r="BC22" s="431"/>
      <c r="BD22" s="430"/>
      <c r="BE22" s="430">
        <f>BE23+BE25</f>
        <v>0</v>
      </c>
      <c r="BF22" s="430"/>
      <c r="BG22" s="430"/>
      <c r="BH22" s="431"/>
      <c r="BI22" s="430"/>
      <c r="BJ22" s="430">
        <f>BJ23+BJ25</f>
        <v>0</v>
      </c>
      <c r="BK22" s="430"/>
      <c r="BL22" s="430"/>
      <c r="BM22" s="431"/>
      <c r="BN22" s="430"/>
      <c r="BO22" s="430">
        <f>BO23+BO25</f>
        <v>0</v>
      </c>
      <c r="BP22" s="430"/>
      <c r="BQ22" s="430"/>
      <c r="BR22" s="431"/>
      <c r="BS22" s="430"/>
      <c r="BT22" s="430">
        <f>SUM(BT23:BT25)</f>
        <v>0</v>
      </c>
      <c r="BU22" s="430"/>
      <c r="BV22" s="430"/>
      <c r="BW22" s="8"/>
    </row>
    <row r="23" spans="4:78" ht="12.75" customHeight="1" x14ac:dyDescent="0.35">
      <c r="D23" s="8" t="s">
        <v>328</v>
      </c>
      <c r="E23" s="357"/>
      <c r="F23" s="362"/>
      <c r="G23" s="428">
        <v>0</v>
      </c>
      <c r="H23" s="429"/>
      <c r="I23" s="430"/>
      <c r="J23" s="431"/>
      <c r="K23" s="432"/>
      <c r="L23" s="428">
        <v>0</v>
      </c>
      <c r="M23" s="429"/>
      <c r="N23" s="430"/>
      <c r="O23" s="431"/>
      <c r="P23" s="432"/>
      <c r="Q23" s="428">
        <v>0</v>
      </c>
      <c r="R23" s="429"/>
      <c r="S23" s="430"/>
      <c r="T23" s="431"/>
      <c r="U23" s="432"/>
      <c r="V23" s="428">
        <v>0</v>
      </c>
      <c r="W23" s="429"/>
      <c r="X23" s="430"/>
      <c r="Y23" s="431"/>
      <c r="Z23" s="432"/>
      <c r="AA23" s="428">
        <v>0</v>
      </c>
      <c r="AB23" s="429"/>
      <c r="AC23" s="430"/>
      <c r="AD23" s="431"/>
      <c r="AE23" s="432"/>
      <c r="AF23" s="428">
        <v>0</v>
      </c>
      <c r="AG23" s="429"/>
      <c r="AH23" s="430"/>
      <c r="AI23" s="431"/>
      <c r="AJ23" s="432"/>
      <c r="AK23" s="428">
        <v>0</v>
      </c>
      <c r="AL23" s="429"/>
      <c r="AM23" s="430"/>
      <c r="AN23" s="431"/>
      <c r="AO23" s="432"/>
      <c r="AP23" s="428">
        <v>0</v>
      </c>
      <c r="AQ23" s="429"/>
      <c r="AR23" s="430"/>
      <c r="AS23" s="431"/>
      <c r="AT23" s="432"/>
      <c r="AU23" s="428">
        <v>0</v>
      </c>
      <c r="AV23" s="429"/>
      <c r="AW23" s="430"/>
      <c r="AX23" s="431"/>
      <c r="AY23" s="432"/>
      <c r="AZ23" s="428">
        <v>0</v>
      </c>
      <c r="BA23" s="429"/>
      <c r="BB23" s="430"/>
      <c r="BC23" s="431"/>
      <c r="BD23" s="432"/>
      <c r="BE23" s="428">
        <v>0</v>
      </c>
      <c r="BF23" s="429"/>
      <c r="BG23" s="430"/>
      <c r="BH23" s="431"/>
      <c r="BI23" s="432"/>
      <c r="BJ23" s="428">
        <v>0</v>
      </c>
      <c r="BK23" s="429"/>
      <c r="BL23" s="430"/>
      <c r="BM23" s="431"/>
      <c r="BN23" s="432"/>
      <c r="BO23" s="428">
        <v>0</v>
      </c>
      <c r="BP23" s="429"/>
      <c r="BQ23" s="430"/>
      <c r="BR23" s="431"/>
      <c r="BS23" s="432"/>
      <c r="BT23" s="428">
        <f>SUM(L23:BO23)</f>
        <v>0</v>
      </c>
      <c r="BU23" s="429"/>
      <c r="BV23" s="430"/>
      <c r="BW23" s="8"/>
    </row>
    <row r="24" spans="4:78" ht="12.75" customHeight="1" x14ac:dyDescent="0.35">
      <c r="D24" s="8" t="s">
        <v>331</v>
      </c>
      <c r="E24" s="357"/>
      <c r="F24" s="357"/>
      <c r="G24" s="430">
        <v>0</v>
      </c>
      <c r="H24" s="434"/>
      <c r="I24" s="430"/>
      <c r="J24" s="431"/>
      <c r="K24" s="431"/>
      <c r="L24" s="430">
        <v>0</v>
      </c>
      <c r="M24" s="434"/>
      <c r="N24" s="430"/>
      <c r="O24" s="431"/>
      <c r="P24" s="431"/>
      <c r="Q24" s="430">
        <v>0</v>
      </c>
      <c r="R24" s="434"/>
      <c r="S24" s="430"/>
      <c r="T24" s="431"/>
      <c r="U24" s="431"/>
      <c r="V24" s="430">
        <v>0</v>
      </c>
      <c r="W24" s="434"/>
      <c r="X24" s="430"/>
      <c r="Y24" s="431"/>
      <c r="Z24" s="431"/>
      <c r="AA24" s="430">
        <v>0</v>
      </c>
      <c r="AB24" s="434"/>
      <c r="AC24" s="430"/>
      <c r="AD24" s="431"/>
      <c r="AE24" s="431"/>
      <c r="AF24" s="430">
        <v>0</v>
      </c>
      <c r="AG24" s="434"/>
      <c r="AH24" s="430"/>
      <c r="AI24" s="431"/>
      <c r="AJ24" s="431"/>
      <c r="AK24" s="430">
        <v>0</v>
      </c>
      <c r="AL24" s="434"/>
      <c r="AM24" s="430"/>
      <c r="AN24" s="431"/>
      <c r="AO24" s="431"/>
      <c r="AP24" s="430">
        <v>0</v>
      </c>
      <c r="AQ24" s="434"/>
      <c r="AR24" s="430"/>
      <c r="AS24" s="431"/>
      <c r="AT24" s="431"/>
      <c r="AU24" s="430">
        <v>0</v>
      </c>
      <c r="AV24" s="434"/>
      <c r="AW24" s="430"/>
      <c r="AX24" s="431"/>
      <c r="AY24" s="431"/>
      <c r="AZ24" s="430">
        <v>0</v>
      </c>
      <c r="BA24" s="434"/>
      <c r="BB24" s="430"/>
      <c r="BC24" s="431"/>
      <c r="BD24" s="431"/>
      <c r="BE24" s="430">
        <v>0</v>
      </c>
      <c r="BF24" s="434"/>
      <c r="BG24" s="430"/>
      <c r="BH24" s="431"/>
      <c r="BI24" s="431"/>
      <c r="BJ24" s="430">
        <v>0</v>
      </c>
      <c r="BK24" s="434"/>
      <c r="BL24" s="430"/>
      <c r="BM24" s="431"/>
      <c r="BN24" s="431"/>
      <c r="BO24" s="430">
        <v>0</v>
      </c>
      <c r="BP24" s="434"/>
      <c r="BQ24" s="430"/>
      <c r="BR24" s="431"/>
      <c r="BS24" s="431"/>
      <c r="BT24" s="430">
        <f>SUM(L24:BO24)</f>
        <v>0</v>
      </c>
      <c r="BU24" s="434"/>
      <c r="BV24" s="430"/>
      <c r="BW24" s="8"/>
    </row>
    <row r="25" spans="4:78" ht="12.75" customHeight="1" x14ac:dyDescent="0.35">
      <c r="D25" s="8" t="s">
        <v>348</v>
      </c>
      <c r="E25" s="357"/>
      <c r="F25" s="375"/>
      <c r="G25" s="442">
        <v>0</v>
      </c>
      <c r="H25" s="443"/>
      <c r="I25" s="430"/>
      <c r="J25" s="431"/>
      <c r="K25" s="444"/>
      <c r="L25" s="442">
        <v>0</v>
      </c>
      <c r="M25" s="443"/>
      <c r="N25" s="430"/>
      <c r="O25" s="431"/>
      <c r="P25" s="444"/>
      <c r="Q25" s="442">
        <v>0</v>
      </c>
      <c r="R25" s="443"/>
      <c r="S25" s="430"/>
      <c r="T25" s="431"/>
      <c r="U25" s="444"/>
      <c r="V25" s="442">
        <v>0</v>
      </c>
      <c r="W25" s="443"/>
      <c r="X25" s="430"/>
      <c r="Y25" s="431"/>
      <c r="Z25" s="444"/>
      <c r="AA25" s="442">
        <v>0</v>
      </c>
      <c r="AB25" s="443"/>
      <c r="AC25" s="430"/>
      <c r="AD25" s="431"/>
      <c r="AE25" s="444"/>
      <c r="AF25" s="442">
        <v>0</v>
      </c>
      <c r="AG25" s="443"/>
      <c r="AH25" s="430"/>
      <c r="AI25" s="431"/>
      <c r="AJ25" s="444"/>
      <c r="AK25" s="442">
        <v>0</v>
      </c>
      <c r="AL25" s="443"/>
      <c r="AM25" s="430"/>
      <c r="AN25" s="431"/>
      <c r="AO25" s="444"/>
      <c r="AP25" s="442">
        <v>0</v>
      </c>
      <c r="AQ25" s="443"/>
      <c r="AR25" s="430"/>
      <c r="AS25" s="431"/>
      <c r="AT25" s="444"/>
      <c r="AU25" s="442">
        <v>0</v>
      </c>
      <c r="AV25" s="443"/>
      <c r="AW25" s="430"/>
      <c r="AX25" s="431"/>
      <c r="AY25" s="444"/>
      <c r="AZ25" s="442">
        <v>0</v>
      </c>
      <c r="BA25" s="443"/>
      <c r="BB25" s="430"/>
      <c r="BC25" s="431"/>
      <c r="BD25" s="444"/>
      <c r="BE25" s="442">
        <v>0</v>
      </c>
      <c r="BF25" s="443"/>
      <c r="BG25" s="430"/>
      <c r="BH25" s="431"/>
      <c r="BI25" s="444"/>
      <c r="BJ25" s="442">
        <v>0</v>
      </c>
      <c r="BK25" s="443"/>
      <c r="BL25" s="430"/>
      <c r="BM25" s="431"/>
      <c r="BN25" s="444"/>
      <c r="BO25" s="442">
        <v>0</v>
      </c>
      <c r="BP25" s="443"/>
      <c r="BQ25" s="430"/>
      <c r="BR25" s="431"/>
      <c r="BS25" s="444"/>
      <c r="BT25" s="442">
        <f>SUM(L25:BO25)</f>
        <v>0</v>
      </c>
      <c r="BU25" s="443"/>
      <c r="BV25" s="430"/>
      <c r="BW25" s="8"/>
    </row>
    <row r="26" spans="4:78" ht="12.75" hidden="1" customHeight="1" x14ac:dyDescent="0.35">
      <c r="D26" s="8"/>
      <c r="E26" s="357"/>
      <c r="G26" s="430"/>
      <c r="H26" s="430"/>
      <c r="I26" s="430"/>
      <c r="J26" s="431"/>
      <c r="K26" s="430"/>
      <c r="L26" s="430"/>
      <c r="M26" s="430"/>
      <c r="N26" s="430"/>
      <c r="O26" s="431"/>
      <c r="P26" s="430"/>
      <c r="Q26" s="430"/>
      <c r="R26" s="430"/>
      <c r="S26" s="430"/>
      <c r="T26" s="431"/>
      <c r="U26" s="430"/>
      <c r="V26" s="430"/>
      <c r="W26" s="430"/>
      <c r="X26" s="430"/>
      <c r="Y26" s="431"/>
      <c r="Z26" s="430"/>
      <c r="AA26" s="430"/>
      <c r="AB26" s="430"/>
      <c r="AC26" s="430"/>
      <c r="AD26" s="431"/>
      <c r="AE26" s="430"/>
      <c r="AF26" s="430"/>
      <c r="AG26" s="430"/>
      <c r="AH26" s="430"/>
      <c r="AI26" s="431"/>
      <c r="AJ26" s="430"/>
      <c r="AK26" s="430"/>
      <c r="AL26" s="430"/>
      <c r="AM26" s="430"/>
      <c r="AN26" s="431"/>
      <c r="AO26" s="430"/>
      <c r="AP26" s="430"/>
      <c r="AQ26" s="430"/>
      <c r="AR26" s="430"/>
      <c r="AS26" s="431"/>
      <c r="AT26" s="430"/>
      <c r="AU26" s="430"/>
      <c r="AV26" s="430"/>
      <c r="AW26" s="430"/>
      <c r="AX26" s="431"/>
      <c r="AY26" s="430"/>
      <c r="AZ26" s="430"/>
      <c r="BA26" s="430"/>
      <c r="BB26" s="430"/>
      <c r="BC26" s="431"/>
      <c r="BD26" s="430"/>
      <c r="BE26" s="430"/>
      <c r="BF26" s="430"/>
      <c r="BG26" s="430"/>
      <c r="BH26" s="431"/>
      <c r="BI26" s="430"/>
      <c r="BJ26" s="430"/>
      <c r="BK26" s="430"/>
      <c r="BL26" s="430"/>
      <c r="BM26" s="431"/>
      <c r="BN26" s="430"/>
      <c r="BO26" s="430"/>
      <c r="BP26" s="430"/>
      <c r="BQ26" s="430"/>
      <c r="BR26" s="431"/>
      <c r="BS26" s="430"/>
      <c r="BT26" s="430"/>
      <c r="BU26" s="430"/>
      <c r="BV26" s="430"/>
      <c r="BW26" s="8"/>
    </row>
    <row r="27" spans="4:78" ht="12.75" hidden="1" customHeight="1" x14ac:dyDescent="0.35">
      <c r="D27" s="8" t="s">
        <v>443</v>
      </c>
      <c r="E27" s="357"/>
      <c r="G27" s="430">
        <v>0</v>
      </c>
      <c r="H27" s="430"/>
      <c r="I27" s="430"/>
      <c r="J27" s="431"/>
      <c r="K27" s="430"/>
      <c r="L27" s="430">
        <f>SUM(L28:L30)</f>
        <v>0</v>
      </c>
      <c r="M27" s="430"/>
      <c r="N27" s="430"/>
      <c r="O27" s="431"/>
      <c r="P27" s="430"/>
      <c r="Q27" s="430">
        <f>SUM(Q28:Q30)</f>
        <v>0</v>
      </c>
      <c r="R27" s="430"/>
      <c r="S27" s="430"/>
      <c r="T27" s="431"/>
      <c r="U27" s="430"/>
      <c r="V27" s="430">
        <f>SUM(V28:V30)</f>
        <v>0</v>
      </c>
      <c r="W27" s="430"/>
      <c r="X27" s="430"/>
      <c r="Y27" s="431"/>
      <c r="Z27" s="430"/>
      <c r="AA27" s="430">
        <f>SUM(AA28:AA30)</f>
        <v>0</v>
      </c>
      <c r="AB27" s="430"/>
      <c r="AC27" s="430"/>
      <c r="AD27" s="431"/>
      <c r="AE27" s="430"/>
      <c r="AF27" s="430">
        <f>SUM(AF28:AF30)</f>
        <v>0</v>
      </c>
      <c r="AG27" s="430"/>
      <c r="AH27" s="430"/>
      <c r="AI27" s="431"/>
      <c r="AJ27" s="430"/>
      <c r="AK27" s="430">
        <f>SUM(AK28:AK30)</f>
        <v>0</v>
      </c>
      <c r="AL27" s="430"/>
      <c r="AM27" s="430"/>
      <c r="AN27" s="431"/>
      <c r="AO27" s="430"/>
      <c r="AP27" s="430">
        <f>SUM(AP28:AP30)</f>
        <v>0</v>
      </c>
      <c r="AQ27" s="430"/>
      <c r="AR27" s="430"/>
      <c r="AS27" s="431"/>
      <c r="AT27" s="430"/>
      <c r="AU27" s="430">
        <f>SUM(AU28:AU30)</f>
        <v>0</v>
      </c>
      <c r="AV27" s="430"/>
      <c r="AW27" s="430"/>
      <c r="AX27" s="431"/>
      <c r="AY27" s="430"/>
      <c r="AZ27" s="430">
        <f>SUM(AZ28:AZ30)</f>
        <v>0</v>
      </c>
      <c r="BA27" s="430"/>
      <c r="BB27" s="430"/>
      <c r="BC27" s="431"/>
      <c r="BD27" s="430"/>
      <c r="BE27" s="430">
        <f>SUM(BE28:BE30)</f>
        <v>0</v>
      </c>
      <c r="BF27" s="430"/>
      <c r="BG27" s="430"/>
      <c r="BH27" s="431"/>
      <c r="BI27" s="430"/>
      <c r="BJ27" s="430">
        <f>SUM(BJ28:BJ30)</f>
        <v>0</v>
      </c>
      <c r="BK27" s="430"/>
      <c r="BL27" s="430"/>
      <c r="BM27" s="431"/>
      <c r="BN27" s="430"/>
      <c r="BO27" s="430">
        <f>SUM(BO28:BO30)</f>
        <v>0</v>
      </c>
      <c r="BP27" s="430"/>
      <c r="BQ27" s="430"/>
      <c r="BR27" s="431"/>
      <c r="BS27" s="430"/>
      <c r="BT27" s="430">
        <f>SUM(BT28:BT30)</f>
        <v>0</v>
      </c>
      <c r="BU27" s="430"/>
      <c r="BV27" s="430"/>
      <c r="BW27" s="8"/>
    </row>
    <row r="28" spans="4:78" ht="12.75" hidden="1" customHeight="1" x14ac:dyDescent="0.35">
      <c r="D28" s="8" t="s">
        <v>328</v>
      </c>
      <c r="E28" s="357"/>
      <c r="F28" s="432"/>
      <c r="G28" s="428">
        <v>0</v>
      </c>
      <c r="H28" s="429"/>
      <c r="I28" s="430"/>
      <c r="J28" s="431"/>
      <c r="K28" s="432"/>
      <c r="L28" s="428">
        <v>0</v>
      </c>
      <c r="M28" s="429"/>
      <c r="N28" s="430"/>
      <c r="O28" s="431"/>
      <c r="P28" s="432"/>
      <c r="Q28" s="428">
        <v>0</v>
      </c>
      <c r="R28" s="429"/>
      <c r="S28" s="430"/>
      <c r="T28" s="431"/>
      <c r="U28" s="432"/>
      <c r="V28" s="428">
        <v>0</v>
      </c>
      <c r="W28" s="429"/>
      <c r="X28" s="430"/>
      <c r="Y28" s="431"/>
      <c r="Z28" s="432"/>
      <c r="AA28" s="428">
        <v>0</v>
      </c>
      <c r="AB28" s="429"/>
      <c r="AC28" s="430"/>
      <c r="AD28" s="431"/>
      <c r="AE28" s="432"/>
      <c r="AF28" s="428">
        <v>0</v>
      </c>
      <c r="AG28" s="429"/>
      <c r="AH28" s="430"/>
      <c r="AI28" s="431"/>
      <c r="AJ28" s="432"/>
      <c r="AK28" s="428">
        <v>0</v>
      </c>
      <c r="AL28" s="429"/>
      <c r="AM28" s="430"/>
      <c r="AN28" s="431"/>
      <c r="AO28" s="432"/>
      <c r="AP28" s="428">
        <v>0</v>
      </c>
      <c r="AQ28" s="429"/>
      <c r="AR28" s="430"/>
      <c r="AS28" s="431"/>
      <c r="AT28" s="432"/>
      <c r="AU28" s="428">
        <v>0</v>
      </c>
      <c r="AV28" s="429"/>
      <c r="AW28" s="430"/>
      <c r="AX28" s="431"/>
      <c r="AY28" s="432"/>
      <c r="AZ28" s="428">
        <v>0</v>
      </c>
      <c r="BA28" s="429"/>
      <c r="BB28" s="430"/>
      <c r="BC28" s="431"/>
      <c r="BD28" s="432"/>
      <c r="BE28" s="428">
        <v>0</v>
      </c>
      <c r="BF28" s="429"/>
      <c r="BG28" s="430"/>
      <c r="BH28" s="431"/>
      <c r="BI28" s="432"/>
      <c r="BJ28" s="428">
        <v>0</v>
      </c>
      <c r="BK28" s="429"/>
      <c r="BL28" s="430"/>
      <c r="BM28" s="431"/>
      <c r="BN28" s="432"/>
      <c r="BO28" s="428">
        <v>0</v>
      </c>
      <c r="BP28" s="429"/>
      <c r="BQ28" s="430"/>
      <c r="BR28" s="431"/>
      <c r="BS28" s="432"/>
      <c r="BT28" s="428">
        <f>SUM(L28:BO28)</f>
        <v>0</v>
      </c>
      <c r="BU28" s="429"/>
      <c r="BV28" s="430"/>
      <c r="BW28" s="8"/>
    </row>
    <row r="29" spans="4:78" ht="12.75" hidden="1" customHeight="1" x14ac:dyDescent="0.35">
      <c r="D29" s="8" t="s">
        <v>331</v>
      </c>
      <c r="E29" s="357"/>
      <c r="F29" s="431"/>
      <c r="G29" s="430">
        <v>0</v>
      </c>
      <c r="H29" s="434"/>
      <c r="I29" s="430"/>
      <c r="J29" s="431"/>
      <c r="K29" s="431"/>
      <c r="L29" s="430">
        <v>0</v>
      </c>
      <c r="M29" s="434"/>
      <c r="N29" s="430"/>
      <c r="O29" s="431"/>
      <c r="P29" s="431"/>
      <c r="Q29" s="430">
        <v>0</v>
      </c>
      <c r="R29" s="434"/>
      <c r="S29" s="430"/>
      <c r="T29" s="431"/>
      <c r="U29" s="431"/>
      <c r="V29" s="430">
        <v>0</v>
      </c>
      <c r="W29" s="434"/>
      <c r="X29" s="430"/>
      <c r="Y29" s="431"/>
      <c r="Z29" s="431"/>
      <c r="AA29" s="430">
        <v>0</v>
      </c>
      <c r="AB29" s="434"/>
      <c r="AC29" s="430"/>
      <c r="AD29" s="431"/>
      <c r="AE29" s="431"/>
      <c r="AF29" s="430">
        <v>0</v>
      </c>
      <c r="AG29" s="434"/>
      <c r="AH29" s="430"/>
      <c r="AI29" s="431"/>
      <c r="AJ29" s="431"/>
      <c r="AK29" s="430">
        <v>0</v>
      </c>
      <c r="AL29" s="434"/>
      <c r="AM29" s="430"/>
      <c r="AN29" s="431"/>
      <c r="AO29" s="431"/>
      <c r="AP29" s="430">
        <v>0</v>
      </c>
      <c r="AQ29" s="434"/>
      <c r="AR29" s="430"/>
      <c r="AS29" s="431"/>
      <c r="AT29" s="431"/>
      <c r="AU29" s="430">
        <v>0</v>
      </c>
      <c r="AV29" s="434"/>
      <c r="AW29" s="430"/>
      <c r="AX29" s="431"/>
      <c r="AY29" s="431"/>
      <c r="AZ29" s="430">
        <v>0</v>
      </c>
      <c r="BA29" s="434"/>
      <c r="BB29" s="430"/>
      <c r="BC29" s="431"/>
      <c r="BD29" s="431"/>
      <c r="BE29" s="430">
        <v>0</v>
      </c>
      <c r="BF29" s="434"/>
      <c r="BG29" s="430"/>
      <c r="BH29" s="431"/>
      <c r="BI29" s="431"/>
      <c r="BJ29" s="430">
        <v>0</v>
      </c>
      <c r="BK29" s="434"/>
      <c r="BL29" s="430"/>
      <c r="BM29" s="431"/>
      <c r="BN29" s="431"/>
      <c r="BO29" s="430">
        <v>0</v>
      </c>
      <c r="BP29" s="434"/>
      <c r="BQ29" s="430"/>
      <c r="BR29" s="431"/>
      <c r="BS29" s="431"/>
      <c r="BT29" s="430">
        <f>SUM(L29:BO29)</f>
        <v>0</v>
      </c>
      <c r="BU29" s="434"/>
      <c r="BV29" s="430"/>
      <c r="BW29" s="8"/>
    </row>
    <row r="30" spans="4:78" ht="12.75" hidden="1" customHeight="1" x14ac:dyDescent="0.35">
      <c r="D30" s="8" t="s">
        <v>348</v>
      </c>
      <c r="E30" s="357"/>
      <c r="F30" s="444"/>
      <c r="G30" s="442">
        <v>0</v>
      </c>
      <c r="H30" s="443"/>
      <c r="I30" s="430"/>
      <c r="J30" s="431"/>
      <c r="K30" s="444"/>
      <c r="L30" s="442">
        <v>0</v>
      </c>
      <c r="M30" s="443"/>
      <c r="N30" s="430"/>
      <c r="O30" s="431"/>
      <c r="P30" s="444"/>
      <c r="Q30" s="442">
        <v>0</v>
      </c>
      <c r="R30" s="443"/>
      <c r="S30" s="430"/>
      <c r="T30" s="431"/>
      <c r="U30" s="444"/>
      <c r="V30" s="442">
        <v>0</v>
      </c>
      <c r="W30" s="443"/>
      <c r="X30" s="430"/>
      <c r="Y30" s="431"/>
      <c r="Z30" s="444"/>
      <c r="AA30" s="442">
        <v>0</v>
      </c>
      <c r="AB30" s="443"/>
      <c r="AC30" s="430"/>
      <c r="AD30" s="431"/>
      <c r="AE30" s="444"/>
      <c r="AF30" s="442">
        <v>0</v>
      </c>
      <c r="AG30" s="443"/>
      <c r="AH30" s="430"/>
      <c r="AI30" s="431"/>
      <c r="AJ30" s="444"/>
      <c r="AK30" s="442">
        <v>0</v>
      </c>
      <c r="AL30" s="443"/>
      <c r="AM30" s="430"/>
      <c r="AN30" s="431"/>
      <c r="AO30" s="444"/>
      <c r="AP30" s="442">
        <v>0</v>
      </c>
      <c r="AQ30" s="443"/>
      <c r="AR30" s="430"/>
      <c r="AS30" s="431"/>
      <c r="AT30" s="444"/>
      <c r="AU30" s="442">
        <v>0</v>
      </c>
      <c r="AV30" s="443"/>
      <c r="AW30" s="430"/>
      <c r="AX30" s="431"/>
      <c r="AY30" s="444"/>
      <c r="AZ30" s="442">
        <v>0</v>
      </c>
      <c r="BA30" s="443"/>
      <c r="BB30" s="430"/>
      <c r="BC30" s="431"/>
      <c r="BD30" s="444"/>
      <c r="BE30" s="442">
        <v>0</v>
      </c>
      <c r="BF30" s="443"/>
      <c r="BG30" s="430"/>
      <c r="BH30" s="431"/>
      <c r="BI30" s="444"/>
      <c r="BJ30" s="442">
        <v>0</v>
      </c>
      <c r="BK30" s="443"/>
      <c r="BL30" s="430"/>
      <c r="BM30" s="431"/>
      <c r="BN30" s="444"/>
      <c r="BO30" s="442">
        <v>0</v>
      </c>
      <c r="BP30" s="443"/>
      <c r="BQ30" s="430"/>
      <c r="BR30" s="431"/>
      <c r="BS30" s="444"/>
      <c r="BT30" s="442">
        <f>SUM(L30:BO30)</f>
        <v>0</v>
      </c>
      <c r="BU30" s="443"/>
      <c r="BV30" s="430"/>
      <c r="BW30" s="8"/>
    </row>
    <row r="31" spans="4:78" ht="12.75" hidden="1" customHeight="1" x14ac:dyDescent="0.35">
      <c r="D31" s="8"/>
      <c r="E31" s="357"/>
      <c r="F31" s="430"/>
      <c r="G31" s="430"/>
      <c r="H31" s="430"/>
      <c r="I31" s="430"/>
      <c r="J31" s="431"/>
      <c r="K31" s="430"/>
      <c r="L31" s="430"/>
      <c r="M31" s="430"/>
      <c r="N31" s="430"/>
      <c r="O31" s="431"/>
      <c r="P31" s="430"/>
      <c r="Q31" s="430"/>
      <c r="R31" s="430"/>
      <c r="S31" s="430"/>
      <c r="T31" s="431"/>
      <c r="U31" s="430"/>
      <c r="V31" s="430"/>
      <c r="W31" s="430"/>
      <c r="X31" s="430"/>
      <c r="Y31" s="431"/>
      <c r="Z31" s="430"/>
      <c r="AA31" s="430"/>
      <c r="AB31" s="430"/>
      <c r="AC31" s="430"/>
      <c r="AD31" s="431"/>
      <c r="AE31" s="430"/>
      <c r="AF31" s="430"/>
      <c r="AG31" s="430"/>
      <c r="AH31" s="430"/>
      <c r="AI31" s="431"/>
      <c r="AJ31" s="430"/>
      <c r="AK31" s="430"/>
      <c r="AL31" s="430"/>
      <c r="AM31" s="430"/>
      <c r="AN31" s="431"/>
      <c r="AO31" s="430"/>
      <c r="AP31" s="430"/>
      <c r="AQ31" s="430"/>
      <c r="AR31" s="430"/>
      <c r="AS31" s="431"/>
      <c r="AT31" s="430"/>
      <c r="AU31" s="430"/>
      <c r="AV31" s="430"/>
      <c r="AW31" s="430"/>
      <c r="AX31" s="431"/>
      <c r="AY31" s="430"/>
      <c r="AZ31" s="430"/>
      <c r="BA31" s="430"/>
      <c r="BB31" s="430"/>
      <c r="BC31" s="431"/>
      <c r="BD31" s="430"/>
      <c r="BE31" s="430"/>
      <c r="BF31" s="430"/>
      <c r="BG31" s="430"/>
      <c r="BH31" s="431"/>
      <c r="BI31" s="430"/>
      <c r="BJ31" s="430"/>
      <c r="BK31" s="430"/>
      <c r="BL31" s="430"/>
      <c r="BM31" s="431"/>
      <c r="BN31" s="430"/>
      <c r="BO31" s="430"/>
      <c r="BP31" s="430"/>
      <c r="BQ31" s="430"/>
      <c r="BR31" s="431"/>
      <c r="BS31" s="430"/>
      <c r="BT31" s="430"/>
      <c r="BU31" s="430"/>
      <c r="BV31" s="430"/>
      <c r="BW31" s="8"/>
    </row>
    <row r="32" spans="4:78" ht="12.75" hidden="1" customHeight="1" x14ac:dyDescent="0.35">
      <c r="D32" s="8" t="s">
        <v>444</v>
      </c>
      <c r="E32" s="357"/>
      <c r="F32" s="430"/>
      <c r="G32" s="430">
        <v>0</v>
      </c>
      <c r="H32" s="430"/>
      <c r="I32" s="430"/>
      <c r="J32" s="431"/>
      <c r="K32" s="430"/>
      <c r="L32" s="430">
        <f>L33+L35</f>
        <v>0</v>
      </c>
      <c r="M32" s="430"/>
      <c r="N32" s="430"/>
      <c r="O32" s="431"/>
      <c r="P32" s="430"/>
      <c r="Q32" s="430">
        <f>Q33+Q35</f>
        <v>0</v>
      </c>
      <c r="R32" s="430"/>
      <c r="S32" s="430"/>
      <c r="T32" s="431"/>
      <c r="U32" s="430"/>
      <c r="V32" s="430">
        <f>V33+V35</f>
        <v>0</v>
      </c>
      <c r="W32" s="430"/>
      <c r="X32" s="430"/>
      <c r="Y32" s="431"/>
      <c r="Z32" s="430"/>
      <c r="AA32" s="430">
        <f>AA33+AA35</f>
        <v>0</v>
      </c>
      <c r="AB32" s="430"/>
      <c r="AC32" s="430"/>
      <c r="AD32" s="431"/>
      <c r="AE32" s="430"/>
      <c r="AF32" s="430">
        <f>AF33+AF35</f>
        <v>0</v>
      </c>
      <c r="AG32" s="430"/>
      <c r="AH32" s="430"/>
      <c r="AI32" s="431"/>
      <c r="AJ32" s="430"/>
      <c r="AK32" s="430">
        <f>AK33+AK35</f>
        <v>0</v>
      </c>
      <c r="AL32" s="430"/>
      <c r="AM32" s="430"/>
      <c r="AN32" s="431"/>
      <c r="AO32" s="430"/>
      <c r="AP32" s="430">
        <f>AP33+AP35</f>
        <v>0</v>
      </c>
      <c r="AQ32" s="430"/>
      <c r="AR32" s="430"/>
      <c r="AS32" s="431"/>
      <c r="AT32" s="430"/>
      <c r="AU32" s="430">
        <f>AU33+AU35</f>
        <v>0</v>
      </c>
      <c r="AV32" s="430"/>
      <c r="AW32" s="430"/>
      <c r="AX32" s="431"/>
      <c r="AY32" s="430"/>
      <c r="AZ32" s="430">
        <f>AZ33+AZ35</f>
        <v>0</v>
      </c>
      <c r="BA32" s="430"/>
      <c r="BB32" s="430"/>
      <c r="BC32" s="431"/>
      <c r="BD32" s="430"/>
      <c r="BE32" s="430">
        <f>BE33+BE35</f>
        <v>0</v>
      </c>
      <c r="BF32" s="430"/>
      <c r="BG32" s="430"/>
      <c r="BH32" s="431"/>
      <c r="BI32" s="430"/>
      <c r="BJ32" s="430">
        <f>BJ33+BJ35</f>
        <v>0</v>
      </c>
      <c r="BK32" s="430"/>
      <c r="BL32" s="430"/>
      <c r="BM32" s="431"/>
      <c r="BN32" s="430"/>
      <c r="BO32" s="430">
        <f>BO33+BO35</f>
        <v>0</v>
      </c>
      <c r="BP32" s="430"/>
      <c r="BQ32" s="430"/>
      <c r="BR32" s="431"/>
      <c r="BS32" s="430"/>
      <c r="BT32" s="430">
        <f>SUM(BT33:BT35)</f>
        <v>0</v>
      </c>
      <c r="BU32" s="430"/>
      <c r="BV32" s="430"/>
      <c r="BW32" s="8"/>
    </row>
    <row r="33" spans="4:75" ht="12.75" hidden="1" customHeight="1" x14ac:dyDescent="0.35">
      <c r="D33" s="8" t="s">
        <v>328</v>
      </c>
      <c r="E33" s="357"/>
      <c r="F33" s="432"/>
      <c r="G33" s="428">
        <v>0</v>
      </c>
      <c r="H33" s="429"/>
      <c r="I33" s="430"/>
      <c r="J33" s="431"/>
      <c r="K33" s="432"/>
      <c r="L33" s="428">
        <v>0</v>
      </c>
      <c r="M33" s="429"/>
      <c r="N33" s="430"/>
      <c r="O33" s="431"/>
      <c r="P33" s="432"/>
      <c r="Q33" s="428">
        <v>0</v>
      </c>
      <c r="R33" s="429"/>
      <c r="S33" s="430"/>
      <c r="T33" s="431"/>
      <c r="U33" s="432"/>
      <c r="V33" s="428">
        <v>0</v>
      </c>
      <c r="W33" s="429"/>
      <c r="X33" s="430"/>
      <c r="Y33" s="431"/>
      <c r="Z33" s="432"/>
      <c r="AA33" s="428">
        <v>0</v>
      </c>
      <c r="AB33" s="429"/>
      <c r="AC33" s="430"/>
      <c r="AD33" s="431"/>
      <c r="AE33" s="432"/>
      <c r="AF33" s="428">
        <v>0</v>
      </c>
      <c r="AG33" s="429"/>
      <c r="AH33" s="430"/>
      <c r="AI33" s="431"/>
      <c r="AJ33" s="432"/>
      <c r="AK33" s="428">
        <v>0</v>
      </c>
      <c r="AL33" s="429"/>
      <c r="AM33" s="430"/>
      <c r="AN33" s="431"/>
      <c r="AO33" s="432"/>
      <c r="AP33" s="428">
        <v>0</v>
      </c>
      <c r="AQ33" s="429"/>
      <c r="AR33" s="430"/>
      <c r="AS33" s="431"/>
      <c r="AT33" s="432"/>
      <c r="AU33" s="428">
        <v>0</v>
      </c>
      <c r="AV33" s="429"/>
      <c r="AW33" s="430"/>
      <c r="AX33" s="431"/>
      <c r="AY33" s="432"/>
      <c r="AZ33" s="428">
        <v>0</v>
      </c>
      <c r="BA33" s="429"/>
      <c r="BB33" s="430"/>
      <c r="BC33" s="431"/>
      <c r="BD33" s="432"/>
      <c r="BE33" s="428">
        <v>0</v>
      </c>
      <c r="BF33" s="429"/>
      <c r="BG33" s="430"/>
      <c r="BH33" s="431"/>
      <c r="BI33" s="432"/>
      <c r="BJ33" s="428">
        <v>0</v>
      </c>
      <c r="BK33" s="429"/>
      <c r="BL33" s="430"/>
      <c r="BM33" s="431"/>
      <c r="BN33" s="432"/>
      <c r="BO33" s="428">
        <v>0</v>
      </c>
      <c r="BP33" s="429"/>
      <c r="BQ33" s="430"/>
      <c r="BR33" s="431"/>
      <c r="BS33" s="432"/>
      <c r="BT33" s="428">
        <f>SUM(L33:BO33)</f>
        <v>0</v>
      </c>
      <c r="BU33" s="429"/>
      <c r="BV33" s="430"/>
      <c r="BW33" s="8"/>
    </row>
    <row r="34" spans="4:75" ht="12.75" hidden="1" customHeight="1" x14ac:dyDescent="0.35">
      <c r="D34" s="8" t="s">
        <v>331</v>
      </c>
      <c r="E34" s="357"/>
      <c r="F34" s="431"/>
      <c r="G34" s="430">
        <v>0</v>
      </c>
      <c r="H34" s="434"/>
      <c r="I34" s="430"/>
      <c r="J34" s="431"/>
      <c r="K34" s="431"/>
      <c r="L34" s="430">
        <v>0</v>
      </c>
      <c r="M34" s="434"/>
      <c r="N34" s="430"/>
      <c r="O34" s="431"/>
      <c r="P34" s="431"/>
      <c r="Q34" s="430">
        <v>0</v>
      </c>
      <c r="R34" s="434"/>
      <c r="S34" s="430"/>
      <c r="T34" s="431"/>
      <c r="U34" s="431"/>
      <c r="V34" s="430">
        <v>0</v>
      </c>
      <c r="W34" s="434"/>
      <c r="X34" s="430"/>
      <c r="Y34" s="431"/>
      <c r="Z34" s="431"/>
      <c r="AA34" s="430">
        <v>0</v>
      </c>
      <c r="AB34" s="434"/>
      <c r="AC34" s="430"/>
      <c r="AD34" s="431"/>
      <c r="AE34" s="431"/>
      <c r="AF34" s="430">
        <v>0</v>
      </c>
      <c r="AG34" s="434"/>
      <c r="AH34" s="430"/>
      <c r="AI34" s="431"/>
      <c r="AJ34" s="431"/>
      <c r="AK34" s="430">
        <v>0</v>
      </c>
      <c r="AL34" s="434"/>
      <c r="AM34" s="430"/>
      <c r="AN34" s="431"/>
      <c r="AO34" s="431"/>
      <c r="AP34" s="430">
        <v>0</v>
      </c>
      <c r="AQ34" s="434"/>
      <c r="AR34" s="430"/>
      <c r="AS34" s="431"/>
      <c r="AT34" s="431"/>
      <c r="AU34" s="430">
        <v>0</v>
      </c>
      <c r="AV34" s="434"/>
      <c r="AW34" s="430"/>
      <c r="AX34" s="431"/>
      <c r="AY34" s="431"/>
      <c r="AZ34" s="430">
        <v>0</v>
      </c>
      <c r="BA34" s="434"/>
      <c r="BB34" s="430"/>
      <c r="BC34" s="431"/>
      <c r="BD34" s="431"/>
      <c r="BE34" s="430">
        <v>0</v>
      </c>
      <c r="BF34" s="434"/>
      <c r="BG34" s="430"/>
      <c r="BH34" s="431"/>
      <c r="BI34" s="431"/>
      <c r="BJ34" s="430">
        <v>0</v>
      </c>
      <c r="BK34" s="434"/>
      <c r="BL34" s="430"/>
      <c r="BM34" s="431"/>
      <c r="BN34" s="431"/>
      <c r="BO34" s="430">
        <v>0</v>
      </c>
      <c r="BP34" s="434"/>
      <c r="BQ34" s="430"/>
      <c r="BR34" s="431"/>
      <c r="BS34" s="431"/>
      <c r="BT34" s="430">
        <f>SUM(L34:BO34)</f>
        <v>0</v>
      </c>
      <c r="BU34" s="434"/>
      <c r="BV34" s="430"/>
      <c r="BW34" s="8"/>
    </row>
    <row r="35" spans="4:75" ht="12.75" hidden="1" customHeight="1" x14ac:dyDescent="0.35">
      <c r="D35" s="8" t="s">
        <v>348</v>
      </c>
      <c r="E35" s="357"/>
      <c r="F35" s="444"/>
      <c r="G35" s="442">
        <v>0</v>
      </c>
      <c r="H35" s="443"/>
      <c r="I35" s="430"/>
      <c r="J35" s="431"/>
      <c r="K35" s="444"/>
      <c r="L35" s="442">
        <v>0</v>
      </c>
      <c r="M35" s="443"/>
      <c r="N35" s="430"/>
      <c r="O35" s="431"/>
      <c r="P35" s="444"/>
      <c r="Q35" s="442">
        <v>0</v>
      </c>
      <c r="R35" s="443"/>
      <c r="S35" s="430"/>
      <c r="T35" s="431"/>
      <c r="U35" s="444"/>
      <c r="V35" s="442">
        <v>0</v>
      </c>
      <c r="W35" s="443"/>
      <c r="X35" s="430"/>
      <c r="Y35" s="431"/>
      <c r="Z35" s="444"/>
      <c r="AA35" s="442">
        <v>0</v>
      </c>
      <c r="AB35" s="443"/>
      <c r="AC35" s="430"/>
      <c r="AD35" s="431"/>
      <c r="AE35" s="444"/>
      <c r="AF35" s="442">
        <v>0</v>
      </c>
      <c r="AG35" s="443"/>
      <c r="AH35" s="430"/>
      <c r="AI35" s="431"/>
      <c r="AJ35" s="444"/>
      <c r="AK35" s="442">
        <v>0</v>
      </c>
      <c r="AL35" s="443"/>
      <c r="AM35" s="430"/>
      <c r="AN35" s="431"/>
      <c r="AO35" s="444"/>
      <c r="AP35" s="442">
        <v>0</v>
      </c>
      <c r="AQ35" s="443"/>
      <c r="AR35" s="430"/>
      <c r="AS35" s="431"/>
      <c r="AT35" s="444"/>
      <c r="AU35" s="442">
        <v>0</v>
      </c>
      <c r="AV35" s="443"/>
      <c r="AW35" s="430"/>
      <c r="AX35" s="431"/>
      <c r="AY35" s="444"/>
      <c r="AZ35" s="442">
        <v>0</v>
      </c>
      <c r="BA35" s="443"/>
      <c r="BB35" s="430"/>
      <c r="BC35" s="431"/>
      <c r="BD35" s="444"/>
      <c r="BE35" s="442">
        <v>0</v>
      </c>
      <c r="BF35" s="443"/>
      <c r="BG35" s="430"/>
      <c r="BH35" s="431"/>
      <c r="BI35" s="444"/>
      <c r="BJ35" s="442">
        <v>0</v>
      </c>
      <c r="BK35" s="443"/>
      <c r="BL35" s="430"/>
      <c r="BM35" s="431"/>
      <c r="BN35" s="444"/>
      <c r="BO35" s="442">
        <v>0</v>
      </c>
      <c r="BP35" s="443"/>
      <c r="BQ35" s="430"/>
      <c r="BR35" s="431"/>
      <c r="BS35" s="444"/>
      <c r="BT35" s="442">
        <f>SUM(L35:BO35)</f>
        <v>0</v>
      </c>
      <c r="BU35" s="443"/>
      <c r="BV35" s="430"/>
      <c r="BW35" s="8"/>
    </row>
    <row r="36" spans="4:75" hidden="1" x14ac:dyDescent="0.35">
      <c r="D36" s="8"/>
      <c r="E36" s="357"/>
      <c r="G36" s="430"/>
      <c r="H36" s="430"/>
      <c r="I36" s="430"/>
      <c r="J36" s="431"/>
      <c r="K36" s="430"/>
      <c r="L36" s="430"/>
      <c r="M36" s="430"/>
      <c r="N36" s="430"/>
      <c r="O36" s="431"/>
      <c r="P36" s="430"/>
      <c r="Q36" s="430"/>
      <c r="R36" s="430"/>
      <c r="S36" s="430"/>
      <c r="T36" s="431"/>
      <c r="U36" s="430"/>
      <c r="V36" s="430"/>
      <c r="W36" s="430"/>
      <c r="X36" s="430"/>
      <c r="Y36" s="431"/>
      <c r="Z36" s="430"/>
      <c r="AA36" s="430"/>
      <c r="AB36" s="430"/>
      <c r="AC36" s="430"/>
      <c r="AD36" s="431"/>
      <c r="AE36" s="430"/>
      <c r="AF36" s="430"/>
      <c r="AG36" s="430"/>
      <c r="AH36" s="430"/>
      <c r="AI36" s="431"/>
      <c r="AJ36" s="430"/>
      <c r="AK36" s="430"/>
      <c r="AL36" s="430"/>
      <c r="AM36" s="430"/>
      <c r="AN36" s="431"/>
      <c r="AO36" s="430"/>
      <c r="AP36" s="430"/>
      <c r="AQ36" s="430"/>
      <c r="AR36" s="430"/>
      <c r="AS36" s="431"/>
      <c r="AT36" s="430"/>
      <c r="AU36" s="430"/>
      <c r="AV36" s="430"/>
      <c r="AW36" s="430"/>
      <c r="AX36" s="431"/>
      <c r="AY36" s="430"/>
      <c r="AZ36" s="430"/>
      <c r="BA36" s="430"/>
      <c r="BB36" s="430"/>
      <c r="BC36" s="431"/>
      <c r="BD36" s="430"/>
      <c r="BE36" s="430"/>
      <c r="BF36" s="430"/>
      <c r="BG36" s="430"/>
      <c r="BH36" s="431"/>
      <c r="BI36" s="430"/>
      <c r="BJ36" s="430"/>
      <c r="BK36" s="430"/>
      <c r="BL36" s="430"/>
      <c r="BM36" s="431"/>
      <c r="BN36" s="430"/>
      <c r="BO36" s="430"/>
      <c r="BP36" s="430"/>
      <c r="BQ36" s="430"/>
      <c r="BR36" s="431"/>
      <c r="BS36" s="430"/>
      <c r="BT36" s="430"/>
      <c r="BU36" s="430"/>
      <c r="BV36" s="430"/>
      <c r="BW36" s="8"/>
    </row>
    <row r="37" spans="4:75" hidden="1" x14ac:dyDescent="0.35">
      <c r="D37" s="8" t="s">
        <v>445</v>
      </c>
      <c r="E37" s="357"/>
      <c r="G37" s="430">
        <v>0</v>
      </c>
      <c r="H37" s="430"/>
      <c r="I37" s="430"/>
      <c r="J37" s="431"/>
      <c r="K37" s="430"/>
      <c r="L37" s="430">
        <f>L38+L40</f>
        <v>0</v>
      </c>
      <c r="M37" s="430"/>
      <c r="N37" s="430"/>
      <c r="O37" s="431"/>
      <c r="P37" s="430"/>
      <c r="Q37" s="430">
        <f>SUM(Q38:Q40)</f>
        <v>0</v>
      </c>
      <c r="R37" s="430"/>
      <c r="S37" s="430"/>
      <c r="T37" s="431"/>
      <c r="U37" s="430"/>
      <c r="V37" s="430">
        <f>V38+V40</f>
        <v>0</v>
      </c>
      <c r="W37" s="430"/>
      <c r="X37" s="430"/>
      <c r="Y37" s="431"/>
      <c r="Z37" s="430"/>
      <c r="AA37" s="430">
        <f>AA38+AA40</f>
        <v>0</v>
      </c>
      <c r="AB37" s="430"/>
      <c r="AC37" s="430"/>
      <c r="AD37" s="431"/>
      <c r="AE37" s="430"/>
      <c r="AF37" s="430">
        <f>AF38+AF40</f>
        <v>0</v>
      </c>
      <c r="AG37" s="430"/>
      <c r="AH37" s="430"/>
      <c r="AI37" s="431"/>
      <c r="AJ37" s="430"/>
      <c r="AK37" s="430">
        <f>AK38+AK40</f>
        <v>0</v>
      </c>
      <c r="AL37" s="430"/>
      <c r="AM37" s="430"/>
      <c r="AN37" s="431"/>
      <c r="AO37" s="430"/>
      <c r="AP37" s="430">
        <f>AP38+AP40</f>
        <v>0</v>
      </c>
      <c r="AQ37" s="430"/>
      <c r="AR37" s="430"/>
      <c r="AS37" s="431"/>
      <c r="AT37" s="430"/>
      <c r="AU37" s="430">
        <f>AU38+AU40</f>
        <v>0</v>
      </c>
      <c r="AV37" s="430"/>
      <c r="AW37" s="430"/>
      <c r="AX37" s="431"/>
      <c r="AY37" s="430"/>
      <c r="AZ37" s="430">
        <f>AZ38+AZ40</f>
        <v>0</v>
      </c>
      <c r="BA37" s="430"/>
      <c r="BB37" s="430"/>
      <c r="BC37" s="431"/>
      <c r="BD37" s="430"/>
      <c r="BE37" s="430">
        <f>BE38+BE40</f>
        <v>0</v>
      </c>
      <c r="BF37" s="430"/>
      <c r="BG37" s="430"/>
      <c r="BH37" s="431"/>
      <c r="BI37" s="430"/>
      <c r="BJ37" s="430">
        <f>BJ38+BJ40</f>
        <v>0</v>
      </c>
      <c r="BK37" s="430"/>
      <c r="BL37" s="430"/>
      <c r="BM37" s="431"/>
      <c r="BN37" s="430"/>
      <c r="BO37" s="430">
        <f>BO38+BO40</f>
        <v>0</v>
      </c>
      <c r="BP37" s="430"/>
      <c r="BQ37" s="430"/>
      <c r="BR37" s="431"/>
      <c r="BS37" s="430"/>
      <c r="BT37" s="430">
        <f>SUM(BT38:BT40)</f>
        <v>0</v>
      </c>
      <c r="BU37" s="430"/>
      <c r="BV37" s="430"/>
      <c r="BW37" s="8"/>
    </row>
    <row r="38" spans="4:75" hidden="1" x14ac:dyDescent="0.35">
      <c r="D38" s="8" t="s">
        <v>328</v>
      </c>
      <c r="E38" s="357"/>
      <c r="F38" s="362"/>
      <c r="G38" s="428">
        <v>0</v>
      </c>
      <c r="H38" s="429"/>
      <c r="I38" s="430"/>
      <c r="J38" s="431"/>
      <c r="K38" s="432"/>
      <c r="L38" s="428">
        <v>0</v>
      </c>
      <c r="M38" s="429"/>
      <c r="N38" s="430"/>
      <c r="O38" s="431"/>
      <c r="P38" s="432"/>
      <c r="Q38" s="428">
        <v>0</v>
      </c>
      <c r="R38" s="429"/>
      <c r="S38" s="430"/>
      <c r="T38" s="431"/>
      <c r="U38" s="432"/>
      <c r="V38" s="428">
        <v>0</v>
      </c>
      <c r="W38" s="429"/>
      <c r="X38" s="430"/>
      <c r="Y38" s="431"/>
      <c r="Z38" s="432"/>
      <c r="AA38" s="428">
        <v>0</v>
      </c>
      <c r="AB38" s="429"/>
      <c r="AC38" s="430"/>
      <c r="AD38" s="431"/>
      <c r="AE38" s="432"/>
      <c r="AF38" s="428">
        <v>0</v>
      </c>
      <c r="AG38" s="429"/>
      <c r="AH38" s="430"/>
      <c r="AI38" s="431"/>
      <c r="AJ38" s="432"/>
      <c r="AK38" s="428">
        <v>0</v>
      </c>
      <c r="AL38" s="429"/>
      <c r="AM38" s="430"/>
      <c r="AN38" s="431"/>
      <c r="AO38" s="432"/>
      <c r="AP38" s="428">
        <v>0</v>
      </c>
      <c r="AQ38" s="429"/>
      <c r="AR38" s="430"/>
      <c r="AS38" s="431"/>
      <c r="AT38" s="432"/>
      <c r="AU38" s="428">
        <v>0</v>
      </c>
      <c r="AV38" s="429"/>
      <c r="AW38" s="430"/>
      <c r="AX38" s="431"/>
      <c r="AY38" s="432"/>
      <c r="AZ38" s="428">
        <v>0</v>
      </c>
      <c r="BA38" s="429"/>
      <c r="BB38" s="430"/>
      <c r="BC38" s="431"/>
      <c r="BD38" s="432"/>
      <c r="BE38" s="428">
        <v>0</v>
      </c>
      <c r="BF38" s="429"/>
      <c r="BG38" s="430"/>
      <c r="BH38" s="431"/>
      <c r="BI38" s="432"/>
      <c r="BJ38" s="428">
        <v>0</v>
      </c>
      <c r="BK38" s="429"/>
      <c r="BL38" s="430"/>
      <c r="BM38" s="431"/>
      <c r="BN38" s="432"/>
      <c r="BO38" s="428">
        <v>0</v>
      </c>
      <c r="BP38" s="429"/>
      <c r="BQ38" s="430"/>
      <c r="BR38" s="431"/>
      <c r="BS38" s="432"/>
      <c r="BT38" s="428">
        <f>SUM(L38:BO38)</f>
        <v>0</v>
      </c>
      <c r="BU38" s="429"/>
      <c r="BV38" s="430"/>
      <c r="BW38" s="8"/>
    </row>
    <row r="39" spans="4:75" hidden="1" x14ac:dyDescent="0.35">
      <c r="D39" s="8" t="s">
        <v>331</v>
      </c>
      <c r="E39" s="357"/>
      <c r="F39" s="357"/>
      <c r="G39" s="430">
        <v>0</v>
      </c>
      <c r="H39" s="434"/>
      <c r="I39" s="430"/>
      <c r="J39" s="431"/>
      <c r="K39" s="431"/>
      <c r="L39" s="430">
        <v>0</v>
      </c>
      <c r="M39" s="434"/>
      <c r="N39" s="430"/>
      <c r="O39" s="431"/>
      <c r="P39" s="431"/>
      <c r="Q39" s="430">
        <v>0</v>
      </c>
      <c r="R39" s="434"/>
      <c r="S39" s="430"/>
      <c r="T39" s="431"/>
      <c r="U39" s="431"/>
      <c r="V39" s="430">
        <v>0</v>
      </c>
      <c r="W39" s="434"/>
      <c r="X39" s="430"/>
      <c r="Y39" s="431"/>
      <c r="Z39" s="431"/>
      <c r="AA39" s="430">
        <v>0</v>
      </c>
      <c r="AB39" s="434"/>
      <c r="AC39" s="430"/>
      <c r="AD39" s="431"/>
      <c r="AE39" s="431"/>
      <c r="AF39" s="430">
        <v>0</v>
      </c>
      <c r="AG39" s="434"/>
      <c r="AH39" s="430"/>
      <c r="AI39" s="431"/>
      <c r="AJ39" s="431"/>
      <c r="AK39" s="430">
        <v>0</v>
      </c>
      <c r="AL39" s="434"/>
      <c r="AM39" s="430"/>
      <c r="AN39" s="431"/>
      <c r="AO39" s="431"/>
      <c r="AP39" s="430">
        <v>0</v>
      </c>
      <c r="AQ39" s="434"/>
      <c r="AR39" s="430"/>
      <c r="AS39" s="431"/>
      <c r="AT39" s="431"/>
      <c r="AU39" s="430">
        <v>0</v>
      </c>
      <c r="AV39" s="434"/>
      <c r="AW39" s="430"/>
      <c r="AX39" s="431"/>
      <c r="AY39" s="431"/>
      <c r="AZ39" s="430">
        <v>0</v>
      </c>
      <c r="BA39" s="434"/>
      <c r="BB39" s="430"/>
      <c r="BC39" s="431"/>
      <c r="BD39" s="431"/>
      <c r="BE39" s="430">
        <v>0</v>
      </c>
      <c r="BF39" s="434"/>
      <c r="BG39" s="430"/>
      <c r="BH39" s="431"/>
      <c r="BI39" s="431"/>
      <c r="BJ39" s="430">
        <v>0</v>
      </c>
      <c r="BK39" s="434"/>
      <c r="BL39" s="430"/>
      <c r="BM39" s="431"/>
      <c r="BN39" s="431"/>
      <c r="BO39" s="430">
        <v>0</v>
      </c>
      <c r="BP39" s="434"/>
      <c r="BQ39" s="430"/>
      <c r="BR39" s="431"/>
      <c r="BS39" s="431"/>
      <c r="BT39" s="430">
        <f>SUM(L39:BO39)</f>
        <v>0</v>
      </c>
      <c r="BU39" s="434"/>
      <c r="BV39" s="430"/>
      <c r="BW39" s="8"/>
    </row>
    <row r="40" spans="4:75" hidden="1" x14ac:dyDescent="0.35">
      <c r="D40" s="8" t="s">
        <v>348</v>
      </c>
      <c r="E40" s="357"/>
      <c r="F40" s="375"/>
      <c r="G40" s="442">
        <v>0</v>
      </c>
      <c r="H40" s="443"/>
      <c r="I40" s="430"/>
      <c r="J40" s="431"/>
      <c r="K40" s="444"/>
      <c r="L40" s="442">
        <v>0</v>
      </c>
      <c r="M40" s="443"/>
      <c r="N40" s="430"/>
      <c r="O40" s="431"/>
      <c r="P40" s="444"/>
      <c r="Q40" s="442">
        <v>0</v>
      </c>
      <c r="R40" s="443"/>
      <c r="S40" s="430"/>
      <c r="T40" s="431"/>
      <c r="U40" s="444"/>
      <c r="V40" s="442">
        <v>0</v>
      </c>
      <c r="W40" s="443"/>
      <c r="X40" s="430"/>
      <c r="Y40" s="431"/>
      <c r="Z40" s="444"/>
      <c r="AA40" s="442">
        <v>0</v>
      </c>
      <c r="AB40" s="443"/>
      <c r="AC40" s="430"/>
      <c r="AD40" s="431"/>
      <c r="AE40" s="444"/>
      <c r="AF40" s="442">
        <v>0</v>
      </c>
      <c r="AG40" s="443"/>
      <c r="AH40" s="430"/>
      <c r="AI40" s="431"/>
      <c r="AJ40" s="444"/>
      <c r="AK40" s="442">
        <v>0</v>
      </c>
      <c r="AL40" s="443"/>
      <c r="AM40" s="430"/>
      <c r="AN40" s="431"/>
      <c r="AO40" s="444"/>
      <c r="AP40" s="442">
        <v>0</v>
      </c>
      <c r="AQ40" s="443"/>
      <c r="AR40" s="430"/>
      <c r="AS40" s="431"/>
      <c r="AT40" s="444"/>
      <c r="AU40" s="442">
        <v>0</v>
      </c>
      <c r="AV40" s="443"/>
      <c r="AW40" s="430"/>
      <c r="AX40" s="431"/>
      <c r="AY40" s="444"/>
      <c r="AZ40" s="442">
        <v>0</v>
      </c>
      <c r="BA40" s="443"/>
      <c r="BB40" s="430"/>
      <c r="BC40" s="431"/>
      <c r="BD40" s="444"/>
      <c r="BE40" s="442">
        <v>0</v>
      </c>
      <c r="BF40" s="443"/>
      <c r="BG40" s="430"/>
      <c r="BH40" s="431"/>
      <c r="BI40" s="444"/>
      <c r="BJ40" s="442">
        <v>0</v>
      </c>
      <c r="BK40" s="443"/>
      <c r="BL40" s="430"/>
      <c r="BM40" s="431"/>
      <c r="BN40" s="444"/>
      <c r="BO40" s="442">
        <v>0</v>
      </c>
      <c r="BP40" s="443"/>
      <c r="BQ40" s="430"/>
      <c r="BR40" s="431"/>
      <c r="BS40" s="444"/>
      <c r="BT40" s="442">
        <f>SUM(L40:BO40)</f>
        <v>0</v>
      </c>
      <c r="BU40" s="443"/>
      <c r="BV40" s="430"/>
      <c r="BW40" s="8"/>
    </row>
    <row r="41" spans="4:75" ht="12.75" hidden="1" customHeight="1" x14ac:dyDescent="0.35">
      <c r="D41" s="27"/>
      <c r="E41" s="94"/>
      <c r="F41" s="22"/>
      <c r="G41" s="430"/>
      <c r="H41" s="430"/>
      <c r="I41" s="430"/>
      <c r="J41" s="431"/>
      <c r="K41" s="430"/>
      <c r="L41" s="430"/>
      <c r="M41" s="430"/>
      <c r="N41" s="430"/>
      <c r="O41" s="431"/>
      <c r="P41" s="430"/>
      <c r="Q41" s="430"/>
      <c r="R41" s="430"/>
      <c r="S41" s="430"/>
      <c r="T41" s="431"/>
      <c r="U41" s="430"/>
      <c r="V41" s="430"/>
      <c r="W41" s="430"/>
      <c r="X41" s="430"/>
      <c r="Y41" s="431"/>
      <c r="Z41" s="430"/>
      <c r="AA41" s="430"/>
      <c r="AB41" s="430"/>
      <c r="AC41" s="430"/>
      <c r="AD41" s="431"/>
      <c r="AE41" s="430"/>
      <c r="AF41" s="430"/>
      <c r="AG41" s="430"/>
      <c r="AH41" s="430"/>
      <c r="AI41" s="431"/>
      <c r="AJ41" s="430"/>
      <c r="AK41" s="430"/>
      <c r="AL41" s="430"/>
      <c r="AM41" s="430"/>
      <c r="AN41" s="431"/>
      <c r="AO41" s="430"/>
      <c r="AP41" s="430"/>
      <c r="AQ41" s="430"/>
      <c r="AR41" s="430"/>
      <c r="AS41" s="431"/>
      <c r="AT41" s="430"/>
      <c r="AU41" s="430"/>
      <c r="AV41" s="430"/>
      <c r="AW41" s="430"/>
      <c r="AX41" s="431"/>
      <c r="AY41" s="430"/>
      <c r="AZ41" s="430"/>
      <c r="BA41" s="430"/>
      <c r="BB41" s="430"/>
      <c r="BC41" s="431"/>
      <c r="BD41" s="430"/>
      <c r="BE41" s="430"/>
      <c r="BF41" s="430"/>
      <c r="BG41" s="430"/>
      <c r="BH41" s="431"/>
      <c r="BI41" s="430"/>
      <c r="BJ41" s="430"/>
      <c r="BK41" s="430"/>
      <c r="BL41" s="430"/>
      <c r="BM41" s="431"/>
      <c r="BN41" s="430"/>
      <c r="BO41" s="430"/>
      <c r="BP41" s="430"/>
      <c r="BQ41" s="430"/>
      <c r="BR41" s="431"/>
      <c r="BS41" s="430"/>
      <c r="BT41" s="430"/>
      <c r="BU41" s="430"/>
      <c r="BV41" s="430"/>
      <c r="BW41" s="8"/>
    </row>
    <row r="42" spans="4:75" ht="12.75" hidden="1" customHeight="1" x14ac:dyDescent="0.35">
      <c r="D42" s="8" t="s">
        <v>446</v>
      </c>
      <c r="E42" s="357"/>
      <c r="G42" s="430">
        <v>0</v>
      </c>
      <c r="H42" s="430"/>
      <c r="I42" s="430"/>
      <c r="J42" s="431"/>
      <c r="K42" s="430"/>
      <c r="L42" s="430">
        <f>L43+L45</f>
        <v>0</v>
      </c>
      <c r="M42" s="430"/>
      <c r="N42" s="430"/>
      <c r="O42" s="431"/>
      <c r="P42" s="430"/>
      <c r="Q42" s="430">
        <f>SUM(Q43:Q45)</f>
        <v>0</v>
      </c>
      <c r="R42" s="430"/>
      <c r="S42" s="430"/>
      <c r="T42" s="431"/>
      <c r="U42" s="430"/>
      <c r="V42" s="430">
        <f>V43+V45</f>
        <v>0</v>
      </c>
      <c r="W42" s="430"/>
      <c r="X42" s="430"/>
      <c r="Y42" s="431"/>
      <c r="Z42" s="430"/>
      <c r="AA42" s="430">
        <f>AA43+AA45</f>
        <v>0</v>
      </c>
      <c r="AB42" s="430"/>
      <c r="AC42" s="430"/>
      <c r="AD42" s="431"/>
      <c r="AE42" s="430"/>
      <c r="AF42" s="430">
        <f>AF43+AF45</f>
        <v>0</v>
      </c>
      <c r="AG42" s="430"/>
      <c r="AH42" s="430"/>
      <c r="AI42" s="431"/>
      <c r="AJ42" s="430"/>
      <c r="AK42" s="430">
        <f>AK43+AK45</f>
        <v>0</v>
      </c>
      <c r="AL42" s="430"/>
      <c r="AM42" s="430"/>
      <c r="AN42" s="431"/>
      <c r="AO42" s="430"/>
      <c r="AP42" s="430">
        <f>AP43+AP45</f>
        <v>0</v>
      </c>
      <c r="AQ42" s="430"/>
      <c r="AR42" s="430"/>
      <c r="AS42" s="431"/>
      <c r="AT42" s="430"/>
      <c r="AU42" s="430">
        <f>AU43+AU45</f>
        <v>0</v>
      </c>
      <c r="AV42" s="430"/>
      <c r="AW42" s="430"/>
      <c r="AX42" s="431"/>
      <c r="AY42" s="430"/>
      <c r="AZ42" s="430">
        <f>AZ43+AZ45</f>
        <v>0</v>
      </c>
      <c r="BA42" s="430"/>
      <c r="BB42" s="430"/>
      <c r="BC42" s="431"/>
      <c r="BD42" s="430"/>
      <c r="BE42" s="430">
        <f>BE43+BE45</f>
        <v>0</v>
      </c>
      <c r="BF42" s="430"/>
      <c r="BG42" s="430"/>
      <c r="BH42" s="431"/>
      <c r="BI42" s="430"/>
      <c r="BJ42" s="430">
        <f>BJ43+BJ45</f>
        <v>0</v>
      </c>
      <c r="BK42" s="430"/>
      <c r="BL42" s="430"/>
      <c r="BM42" s="431"/>
      <c r="BN42" s="430"/>
      <c r="BO42" s="430">
        <f>BO43+BO45</f>
        <v>0</v>
      </c>
      <c r="BP42" s="430"/>
      <c r="BQ42" s="430"/>
      <c r="BR42" s="431"/>
      <c r="BS42" s="430"/>
      <c r="BT42" s="430">
        <f>SUM(BT43:BT45)</f>
        <v>0</v>
      </c>
      <c r="BU42" s="430"/>
      <c r="BV42" s="430"/>
      <c r="BW42" s="8"/>
    </row>
    <row r="43" spans="4:75" ht="12.75" hidden="1" customHeight="1" x14ac:dyDescent="0.35">
      <c r="D43" s="8" t="s">
        <v>328</v>
      </c>
      <c r="E43" s="357"/>
      <c r="F43" s="362"/>
      <c r="G43" s="428">
        <v>0</v>
      </c>
      <c r="H43" s="429"/>
      <c r="I43" s="430"/>
      <c r="J43" s="431"/>
      <c r="K43" s="432"/>
      <c r="L43" s="428">
        <v>0</v>
      </c>
      <c r="M43" s="429"/>
      <c r="N43" s="430"/>
      <c r="O43" s="431"/>
      <c r="P43" s="432"/>
      <c r="Q43" s="428">
        <v>0</v>
      </c>
      <c r="R43" s="429"/>
      <c r="S43" s="430"/>
      <c r="T43" s="431"/>
      <c r="U43" s="432"/>
      <c r="V43" s="428">
        <v>0</v>
      </c>
      <c r="W43" s="429"/>
      <c r="X43" s="430"/>
      <c r="Y43" s="431"/>
      <c r="Z43" s="432"/>
      <c r="AA43" s="428">
        <v>0</v>
      </c>
      <c r="AB43" s="429"/>
      <c r="AC43" s="430"/>
      <c r="AD43" s="431"/>
      <c r="AE43" s="432"/>
      <c r="AF43" s="428">
        <v>0</v>
      </c>
      <c r="AG43" s="429"/>
      <c r="AH43" s="430"/>
      <c r="AI43" s="431"/>
      <c r="AJ43" s="432"/>
      <c r="AK43" s="428">
        <v>0</v>
      </c>
      <c r="AL43" s="429"/>
      <c r="AM43" s="430"/>
      <c r="AN43" s="431"/>
      <c r="AO43" s="432"/>
      <c r="AP43" s="428">
        <v>0</v>
      </c>
      <c r="AQ43" s="429"/>
      <c r="AR43" s="430"/>
      <c r="AS43" s="431"/>
      <c r="AT43" s="432"/>
      <c r="AU43" s="428">
        <v>0</v>
      </c>
      <c r="AV43" s="429"/>
      <c r="AW43" s="430"/>
      <c r="AX43" s="431"/>
      <c r="AY43" s="432"/>
      <c r="AZ43" s="428">
        <v>0</v>
      </c>
      <c r="BA43" s="429"/>
      <c r="BB43" s="430"/>
      <c r="BC43" s="431"/>
      <c r="BD43" s="432"/>
      <c r="BE43" s="428">
        <v>0</v>
      </c>
      <c r="BF43" s="429"/>
      <c r="BG43" s="430"/>
      <c r="BH43" s="431"/>
      <c r="BI43" s="432"/>
      <c r="BJ43" s="428">
        <v>0</v>
      </c>
      <c r="BK43" s="429"/>
      <c r="BL43" s="430"/>
      <c r="BM43" s="431"/>
      <c r="BN43" s="432"/>
      <c r="BO43" s="428">
        <v>0</v>
      </c>
      <c r="BP43" s="429"/>
      <c r="BQ43" s="430"/>
      <c r="BR43" s="431"/>
      <c r="BS43" s="432"/>
      <c r="BT43" s="428">
        <f>SUM(L43:BO43)</f>
        <v>0</v>
      </c>
      <c r="BU43" s="429"/>
      <c r="BV43" s="430"/>
      <c r="BW43" s="8"/>
    </row>
    <row r="44" spans="4:75" ht="12.75" hidden="1" customHeight="1" x14ac:dyDescent="0.35">
      <c r="D44" s="8" t="s">
        <v>331</v>
      </c>
      <c r="E44" s="357"/>
      <c r="F44" s="357"/>
      <c r="G44" s="430">
        <v>0</v>
      </c>
      <c r="H44" s="434"/>
      <c r="I44" s="430"/>
      <c r="J44" s="431"/>
      <c r="K44" s="431"/>
      <c r="L44" s="430">
        <v>0</v>
      </c>
      <c r="M44" s="434"/>
      <c r="N44" s="430"/>
      <c r="O44" s="431"/>
      <c r="P44" s="431"/>
      <c r="Q44" s="430">
        <v>0</v>
      </c>
      <c r="R44" s="434"/>
      <c r="S44" s="430"/>
      <c r="T44" s="431"/>
      <c r="U44" s="431"/>
      <c r="V44" s="430">
        <v>0</v>
      </c>
      <c r="W44" s="434"/>
      <c r="X44" s="430"/>
      <c r="Y44" s="431"/>
      <c r="Z44" s="431"/>
      <c r="AA44" s="430">
        <v>0</v>
      </c>
      <c r="AB44" s="434"/>
      <c r="AC44" s="430"/>
      <c r="AD44" s="431"/>
      <c r="AE44" s="431"/>
      <c r="AF44" s="430">
        <v>0</v>
      </c>
      <c r="AG44" s="434"/>
      <c r="AH44" s="430"/>
      <c r="AI44" s="431"/>
      <c r="AJ44" s="431"/>
      <c r="AK44" s="430">
        <v>0</v>
      </c>
      <c r="AL44" s="434"/>
      <c r="AM44" s="430"/>
      <c r="AN44" s="431"/>
      <c r="AO44" s="431"/>
      <c r="AP44" s="430">
        <v>0</v>
      </c>
      <c r="AQ44" s="434"/>
      <c r="AR44" s="430"/>
      <c r="AS44" s="431"/>
      <c r="AT44" s="431"/>
      <c r="AU44" s="430">
        <v>0</v>
      </c>
      <c r="AV44" s="434"/>
      <c r="AW44" s="430"/>
      <c r="AX44" s="431"/>
      <c r="AY44" s="431"/>
      <c r="AZ44" s="430">
        <v>0</v>
      </c>
      <c r="BA44" s="434"/>
      <c r="BB44" s="430"/>
      <c r="BC44" s="431"/>
      <c r="BD44" s="431"/>
      <c r="BE44" s="430">
        <v>0</v>
      </c>
      <c r="BF44" s="434"/>
      <c r="BG44" s="430"/>
      <c r="BH44" s="431"/>
      <c r="BI44" s="431"/>
      <c r="BJ44" s="430">
        <v>0</v>
      </c>
      <c r="BK44" s="434"/>
      <c r="BL44" s="430"/>
      <c r="BM44" s="431"/>
      <c r="BN44" s="431"/>
      <c r="BO44" s="430">
        <v>0</v>
      </c>
      <c r="BP44" s="434"/>
      <c r="BQ44" s="430"/>
      <c r="BR44" s="431"/>
      <c r="BS44" s="431"/>
      <c r="BT44" s="430">
        <f>SUM(L44:BO44)</f>
        <v>0</v>
      </c>
      <c r="BU44" s="434"/>
      <c r="BV44" s="430"/>
      <c r="BW44" s="8"/>
    </row>
    <row r="45" spans="4:75" ht="12.75" hidden="1" customHeight="1" x14ac:dyDescent="0.35">
      <c r="D45" s="8" t="s">
        <v>348</v>
      </c>
      <c r="E45" s="357"/>
      <c r="F45" s="375"/>
      <c r="G45" s="442">
        <v>0</v>
      </c>
      <c r="H45" s="443"/>
      <c r="I45" s="430"/>
      <c r="J45" s="431"/>
      <c r="K45" s="444"/>
      <c r="L45" s="442">
        <v>0</v>
      </c>
      <c r="M45" s="443"/>
      <c r="N45" s="430"/>
      <c r="O45" s="431"/>
      <c r="P45" s="444"/>
      <c r="Q45" s="442">
        <v>0</v>
      </c>
      <c r="R45" s="443"/>
      <c r="S45" s="430"/>
      <c r="T45" s="431"/>
      <c r="U45" s="444"/>
      <c r="V45" s="442">
        <v>0</v>
      </c>
      <c r="W45" s="443"/>
      <c r="X45" s="430"/>
      <c r="Y45" s="431"/>
      <c r="Z45" s="444"/>
      <c r="AA45" s="442">
        <v>0</v>
      </c>
      <c r="AB45" s="443"/>
      <c r="AC45" s="430"/>
      <c r="AD45" s="431"/>
      <c r="AE45" s="444"/>
      <c r="AF45" s="442">
        <v>0</v>
      </c>
      <c r="AG45" s="443"/>
      <c r="AH45" s="430"/>
      <c r="AI45" s="431"/>
      <c r="AJ45" s="444"/>
      <c r="AK45" s="442">
        <v>0</v>
      </c>
      <c r="AL45" s="443"/>
      <c r="AM45" s="430"/>
      <c r="AN45" s="431"/>
      <c r="AO45" s="444"/>
      <c r="AP45" s="442">
        <v>0</v>
      </c>
      <c r="AQ45" s="443"/>
      <c r="AR45" s="430"/>
      <c r="AS45" s="431"/>
      <c r="AT45" s="444"/>
      <c r="AU45" s="442">
        <v>0</v>
      </c>
      <c r="AV45" s="443"/>
      <c r="AW45" s="430"/>
      <c r="AX45" s="431"/>
      <c r="AY45" s="444"/>
      <c r="AZ45" s="442">
        <v>0</v>
      </c>
      <c r="BA45" s="443"/>
      <c r="BB45" s="430"/>
      <c r="BC45" s="431"/>
      <c r="BD45" s="444"/>
      <c r="BE45" s="442">
        <v>0</v>
      </c>
      <c r="BF45" s="443"/>
      <c r="BG45" s="430"/>
      <c r="BH45" s="431"/>
      <c r="BI45" s="444"/>
      <c r="BJ45" s="442">
        <v>0</v>
      </c>
      <c r="BK45" s="443"/>
      <c r="BL45" s="430"/>
      <c r="BM45" s="431"/>
      <c r="BN45" s="444"/>
      <c r="BO45" s="442">
        <v>0</v>
      </c>
      <c r="BP45" s="443"/>
      <c r="BQ45" s="430"/>
      <c r="BR45" s="431"/>
      <c r="BS45" s="444"/>
      <c r="BT45" s="442">
        <f>SUM(L45:BO45)</f>
        <v>0</v>
      </c>
      <c r="BU45" s="443"/>
      <c r="BV45" s="430"/>
      <c r="BW45" s="8"/>
    </row>
    <row r="46" spans="4:75" ht="12.75" hidden="1" customHeight="1" x14ac:dyDescent="0.35">
      <c r="D46" s="27"/>
      <c r="E46" s="94"/>
      <c r="F46" s="22"/>
      <c r="G46" s="430"/>
      <c r="H46" s="430"/>
      <c r="I46" s="430"/>
      <c r="J46" s="431"/>
      <c r="K46" s="430"/>
      <c r="L46" s="430"/>
      <c r="M46" s="430"/>
      <c r="N46" s="430"/>
      <c r="O46" s="431"/>
      <c r="P46" s="430"/>
      <c r="Q46" s="430"/>
      <c r="R46" s="430"/>
      <c r="S46" s="430"/>
      <c r="T46" s="431"/>
      <c r="U46" s="430"/>
      <c r="V46" s="430"/>
      <c r="W46" s="430"/>
      <c r="X46" s="430"/>
      <c r="Y46" s="431"/>
      <c r="Z46" s="430"/>
      <c r="AA46" s="430"/>
      <c r="AB46" s="430"/>
      <c r="AC46" s="430"/>
      <c r="AD46" s="431"/>
      <c r="AE46" s="430"/>
      <c r="AF46" s="430"/>
      <c r="AG46" s="430"/>
      <c r="AH46" s="430"/>
      <c r="AI46" s="431"/>
      <c r="AJ46" s="430"/>
      <c r="AK46" s="430"/>
      <c r="AL46" s="430"/>
      <c r="AM46" s="430"/>
      <c r="AN46" s="431"/>
      <c r="AO46" s="430"/>
      <c r="AP46" s="430"/>
      <c r="AQ46" s="430"/>
      <c r="AR46" s="430"/>
      <c r="AS46" s="431"/>
      <c r="AT46" s="430"/>
      <c r="AU46" s="430"/>
      <c r="AV46" s="430"/>
      <c r="AW46" s="430"/>
      <c r="AX46" s="431"/>
      <c r="AY46" s="430"/>
      <c r="AZ46" s="430"/>
      <c r="BA46" s="430"/>
      <c r="BB46" s="430"/>
      <c r="BC46" s="431"/>
      <c r="BD46" s="430"/>
      <c r="BE46" s="430"/>
      <c r="BF46" s="430"/>
      <c r="BG46" s="430"/>
      <c r="BH46" s="431"/>
      <c r="BI46" s="430"/>
      <c r="BJ46" s="430"/>
      <c r="BK46" s="430"/>
      <c r="BL46" s="430"/>
      <c r="BM46" s="431"/>
      <c r="BN46" s="430"/>
      <c r="BO46" s="430"/>
      <c r="BP46" s="430"/>
      <c r="BQ46" s="430"/>
      <c r="BR46" s="431"/>
      <c r="BS46" s="430"/>
      <c r="BT46" s="430"/>
      <c r="BU46" s="430"/>
      <c r="BV46" s="430"/>
      <c r="BW46" s="8"/>
    </row>
    <row r="47" spans="4:75" ht="12.75" hidden="1" customHeight="1" x14ac:dyDescent="0.35">
      <c r="D47" s="8" t="s">
        <v>447</v>
      </c>
      <c r="E47" s="357"/>
      <c r="G47" s="430">
        <v>0</v>
      </c>
      <c r="H47" s="430"/>
      <c r="I47" s="430"/>
      <c r="J47" s="431"/>
      <c r="K47" s="430"/>
      <c r="L47" s="430">
        <f>L48+L50</f>
        <v>0</v>
      </c>
      <c r="M47" s="430"/>
      <c r="N47" s="430"/>
      <c r="O47" s="431"/>
      <c r="P47" s="430"/>
      <c r="Q47" s="430">
        <f>Q48+Q50</f>
        <v>0</v>
      </c>
      <c r="R47" s="430"/>
      <c r="S47" s="430"/>
      <c r="T47" s="431"/>
      <c r="U47" s="430"/>
      <c r="V47" s="430">
        <f>V48+V50</f>
        <v>0</v>
      </c>
      <c r="W47" s="430"/>
      <c r="X47" s="430"/>
      <c r="Y47" s="431"/>
      <c r="Z47" s="430"/>
      <c r="AA47" s="430">
        <f>AA48+AA50</f>
        <v>0</v>
      </c>
      <c r="AB47" s="430"/>
      <c r="AC47" s="430"/>
      <c r="AD47" s="431"/>
      <c r="AE47" s="430"/>
      <c r="AF47" s="430">
        <f>AF48+AF50</f>
        <v>0</v>
      </c>
      <c r="AG47" s="430"/>
      <c r="AH47" s="430"/>
      <c r="AI47" s="431"/>
      <c r="AJ47" s="430"/>
      <c r="AK47" s="430">
        <f>AK48+AK50</f>
        <v>0</v>
      </c>
      <c r="AL47" s="430"/>
      <c r="AM47" s="430"/>
      <c r="AN47" s="431"/>
      <c r="AO47" s="430"/>
      <c r="AP47" s="430">
        <f>AP48+AP50</f>
        <v>0</v>
      </c>
      <c r="AQ47" s="430"/>
      <c r="AR47" s="430"/>
      <c r="AS47" s="431"/>
      <c r="AT47" s="430"/>
      <c r="AU47" s="430">
        <f>AU48+AU50</f>
        <v>0</v>
      </c>
      <c r="AV47" s="430"/>
      <c r="AW47" s="430"/>
      <c r="AX47" s="431"/>
      <c r="AY47" s="430"/>
      <c r="AZ47" s="430">
        <f>AZ48+AZ50</f>
        <v>0</v>
      </c>
      <c r="BA47" s="430"/>
      <c r="BB47" s="430"/>
      <c r="BC47" s="431"/>
      <c r="BD47" s="430"/>
      <c r="BE47" s="430">
        <f>BE48+BE50</f>
        <v>0</v>
      </c>
      <c r="BF47" s="430"/>
      <c r="BG47" s="430"/>
      <c r="BH47" s="431"/>
      <c r="BI47" s="430"/>
      <c r="BJ47" s="430">
        <f>BJ48+BJ50</f>
        <v>0</v>
      </c>
      <c r="BK47" s="430"/>
      <c r="BL47" s="430"/>
      <c r="BM47" s="431"/>
      <c r="BN47" s="430"/>
      <c r="BO47" s="430">
        <f>BO48+BO50</f>
        <v>0</v>
      </c>
      <c r="BP47" s="430"/>
      <c r="BQ47" s="430"/>
      <c r="BR47" s="431"/>
      <c r="BS47" s="430"/>
      <c r="BT47" s="430">
        <f>SUM(BT48:BT50)</f>
        <v>0</v>
      </c>
      <c r="BU47" s="430"/>
      <c r="BV47" s="430"/>
      <c r="BW47" s="8"/>
    </row>
    <row r="48" spans="4:75" ht="12.75" hidden="1" customHeight="1" x14ac:dyDescent="0.35">
      <c r="D48" s="8" t="s">
        <v>328</v>
      </c>
      <c r="E48" s="357"/>
      <c r="F48" s="362"/>
      <c r="G48" s="428">
        <v>0</v>
      </c>
      <c r="H48" s="429"/>
      <c r="I48" s="430"/>
      <c r="J48" s="431"/>
      <c r="K48" s="432"/>
      <c r="L48" s="428">
        <v>0</v>
      </c>
      <c r="M48" s="429"/>
      <c r="N48" s="430"/>
      <c r="O48" s="431"/>
      <c r="P48" s="432"/>
      <c r="Q48" s="428">
        <v>0</v>
      </c>
      <c r="R48" s="429"/>
      <c r="S48" s="430"/>
      <c r="T48" s="431"/>
      <c r="U48" s="432"/>
      <c r="V48" s="428">
        <v>0</v>
      </c>
      <c r="W48" s="429"/>
      <c r="X48" s="430"/>
      <c r="Y48" s="431"/>
      <c r="Z48" s="432"/>
      <c r="AA48" s="428">
        <v>0</v>
      </c>
      <c r="AB48" s="429"/>
      <c r="AC48" s="430"/>
      <c r="AD48" s="431"/>
      <c r="AE48" s="432"/>
      <c r="AF48" s="428">
        <v>0</v>
      </c>
      <c r="AG48" s="429"/>
      <c r="AH48" s="430"/>
      <c r="AI48" s="431"/>
      <c r="AJ48" s="432"/>
      <c r="AK48" s="428">
        <v>0</v>
      </c>
      <c r="AL48" s="429"/>
      <c r="AM48" s="430"/>
      <c r="AN48" s="431"/>
      <c r="AO48" s="432"/>
      <c r="AP48" s="428">
        <v>0</v>
      </c>
      <c r="AQ48" s="429"/>
      <c r="AR48" s="430"/>
      <c r="AS48" s="431"/>
      <c r="AT48" s="432"/>
      <c r="AU48" s="428">
        <v>0</v>
      </c>
      <c r="AV48" s="429"/>
      <c r="AW48" s="430"/>
      <c r="AX48" s="431"/>
      <c r="AY48" s="432"/>
      <c r="AZ48" s="428">
        <v>0</v>
      </c>
      <c r="BA48" s="429"/>
      <c r="BB48" s="430"/>
      <c r="BC48" s="431"/>
      <c r="BD48" s="432"/>
      <c r="BE48" s="428">
        <v>0</v>
      </c>
      <c r="BF48" s="429"/>
      <c r="BG48" s="430"/>
      <c r="BH48" s="431"/>
      <c r="BI48" s="432"/>
      <c r="BJ48" s="428">
        <v>0</v>
      </c>
      <c r="BK48" s="429"/>
      <c r="BL48" s="430"/>
      <c r="BM48" s="431"/>
      <c r="BN48" s="432"/>
      <c r="BO48" s="428">
        <v>0</v>
      </c>
      <c r="BP48" s="429"/>
      <c r="BQ48" s="430"/>
      <c r="BR48" s="431"/>
      <c r="BS48" s="432"/>
      <c r="BT48" s="428">
        <f>SUM(L48:BO48)</f>
        <v>0</v>
      </c>
      <c r="BU48" s="429"/>
      <c r="BV48" s="430"/>
      <c r="BW48" s="8"/>
    </row>
    <row r="49" spans="4:75" ht="12.75" hidden="1" customHeight="1" x14ac:dyDescent="0.35">
      <c r="D49" s="8" t="s">
        <v>331</v>
      </c>
      <c r="E49" s="357"/>
      <c r="F49" s="357"/>
      <c r="G49" s="430">
        <v>0</v>
      </c>
      <c r="H49" s="434"/>
      <c r="I49" s="430"/>
      <c r="J49" s="431"/>
      <c r="K49" s="431"/>
      <c r="L49" s="430">
        <v>0</v>
      </c>
      <c r="M49" s="434"/>
      <c r="N49" s="430"/>
      <c r="O49" s="431"/>
      <c r="P49" s="431"/>
      <c r="Q49" s="430">
        <v>0</v>
      </c>
      <c r="R49" s="434"/>
      <c r="S49" s="430"/>
      <c r="T49" s="431"/>
      <c r="U49" s="431"/>
      <c r="V49" s="430">
        <v>0</v>
      </c>
      <c r="W49" s="434"/>
      <c r="X49" s="430"/>
      <c r="Y49" s="431"/>
      <c r="Z49" s="431"/>
      <c r="AA49" s="430">
        <v>0</v>
      </c>
      <c r="AB49" s="434"/>
      <c r="AC49" s="430"/>
      <c r="AD49" s="431"/>
      <c r="AE49" s="431"/>
      <c r="AF49" s="430">
        <v>0</v>
      </c>
      <c r="AG49" s="434"/>
      <c r="AH49" s="430"/>
      <c r="AI49" s="431"/>
      <c r="AJ49" s="431"/>
      <c r="AK49" s="430">
        <v>0</v>
      </c>
      <c r="AL49" s="434"/>
      <c r="AM49" s="430"/>
      <c r="AN49" s="431"/>
      <c r="AO49" s="431"/>
      <c r="AP49" s="430">
        <v>0</v>
      </c>
      <c r="AQ49" s="434"/>
      <c r="AR49" s="430"/>
      <c r="AS49" s="431"/>
      <c r="AT49" s="431"/>
      <c r="AU49" s="430">
        <v>0</v>
      </c>
      <c r="AV49" s="434"/>
      <c r="AW49" s="430"/>
      <c r="AX49" s="431"/>
      <c r="AY49" s="431"/>
      <c r="AZ49" s="430">
        <v>0</v>
      </c>
      <c r="BA49" s="434"/>
      <c r="BB49" s="430"/>
      <c r="BC49" s="431"/>
      <c r="BD49" s="431"/>
      <c r="BE49" s="430">
        <v>0</v>
      </c>
      <c r="BF49" s="434"/>
      <c r="BG49" s="430"/>
      <c r="BH49" s="431"/>
      <c r="BI49" s="431"/>
      <c r="BJ49" s="430">
        <v>0</v>
      </c>
      <c r="BK49" s="434"/>
      <c r="BL49" s="430"/>
      <c r="BM49" s="431"/>
      <c r="BN49" s="431"/>
      <c r="BO49" s="430">
        <v>0</v>
      </c>
      <c r="BP49" s="434"/>
      <c r="BQ49" s="430"/>
      <c r="BR49" s="431"/>
      <c r="BS49" s="431"/>
      <c r="BT49" s="430">
        <f>SUM(L49:BO49)</f>
        <v>0</v>
      </c>
      <c r="BU49" s="434"/>
      <c r="BV49" s="430"/>
      <c r="BW49" s="8"/>
    </row>
    <row r="50" spans="4:75" ht="12.75" hidden="1" customHeight="1" x14ac:dyDescent="0.35">
      <c r="D50" s="8" t="s">
        <v>348</v>
      </c>
      <c r="E50" s="357"/>
      <c r="F50" s="375"/>
      <c r="G50" s="442">
        <v>0</v>
      </c>
      <c r="H50" s="443"/>
      <c r="I50" s="430"/>
      <c r="J50" s="431"/>
      <c r="K50" s="444"/>
      <c r="L50" s="442">
        <v>0</v>
      </c>
      <c r="M50" s="443"/>
      <c r="N50" s="430"/>
      <c r="O50" s="431"/>
      <c r="P50" s="444"/>
      <c r="Q50" s="442">
        <v>0</v>
      </c>
      <c r="R50" s="443"/>
      <c r="S50" s="430"/>
      <c r="T50" s="431"/>
      <c r="U50" s="444"/>
      <c r="V50" s="442">
        <v>0</v>
      </c>
      <c r="W50" s="443"/>
      <c r="X50" s="430"/>
      <c r="Y50" s="431"/>
      <c r="Z50" s="444"/>
      <c r="AA50" s="442">
        <v>0</v>
      </c>
      <c r="AB50" s="443"/>
      <c r="AC50" s="430"/>
      <c r="AD50" s="431"/>
      <c r="AE50" s="444"/>
      <c r="AF50" s="442">
        <v>0</v>
      </c>
      <c r="AG50" s="443"/>
      <c r="AH50" s="430"/>
      <c r="AI50" s="431"/>
      <c r="AJ50" s="444"/>
      <c r="AK50" s="442">
        <v>0</v>
      </c>
      <c r="AL50" s="443"/>
      <c r="AM50" s="430"/>
      <c r="AN50" s="431"/>
      <c r="AO50" s="444"/>
      <c r="AP50" s="442">
        <v>0</v>
      </c>
      <c r="AQ50" s="443"/>
      <c r="AR50" s="430"/>
      <c r="AS50" s="431"/>
      <c r="AT50" s="444"/>
      <c r="AU50" s="442">
        <v>0</v>
      </c>
      <c r="AV50" s="443"/>
      <c r="AW50" s="430"/>
      <c r="AX50" s="431"/>
      <c r="AY50" s="444"/>
      <c r="AZ50" s="442">
        <v>0</v>
      </c>
      <c r="BA50" s="443"/>
      <c r="BB50" s="430"/>
      <c r="BC50" s="431"/>
      <c r="BD50" s="444"/>
      <c r="BE50" s="442">
        <v>0</v>
      </c>
      <c r="BF50" s="443"/>
      <c r="BG50" s="430"/>
      <c r="BH50" s="431"/>
      <c r="BI50" s="444"/>
      <c r="BJ50" s="442">
        <v>0</v>
      </c>
      <c r="BK50" s="443"/>
      <c r="BL50" s="430"/>
      <c r="BM50" s="431"/>
      <c r="BN50" s="444"/>
      <c r="BO50" s="442">
        <v>0</v>
      </c>
      <c r="BP50" s="443"/>
      <c r="BQ50" s="430"/>
      <c r="BR50" s="431"/>
      <c r="BS50" s="444"/>
      <c r="BT50" s="442">
        <f>SUM(L50:BO50)</f>
        <v>0</v>
      </c>
      <c r="BU50" s="443"/>
      <c r="BV50" s="430"/>
      <c r="BW50" s="8"/>
    </row>
    <row r="51" spans="4:75" ht="12.75" hidden="1" customHeight="1" x14ac:dyDescent="0.35">
      <c r="D51" s="27"/>
      <c r="E51" s="94"/>
      <c r="F51" s="22"/>
      <c r="G51" s="430"/>
      <c r="H51" s="430"/>
      <c r="I51" s="430"/>
      <c r="J51" s="431"/>
      <c r="K51" s="430"/>
      <c r="L51" s="430"/>
      <c r="M51" s="430"/>
      <c r="N51" s="430"/>
      <c r="O51" s="431"/>
      <c r="P51" s="430"/>
      <c r="Q51" s="430"/>
      <c r="R51" s="430"/>
      <c r="S51" s="430"/>
      <c r="T51" s="431"/>
      <c r="U51" s="430"/>
      <c r="V51" s="430"/>
      <c r="W51" s="430"/>
      <c r="X51" s="430"/>
      <c r="Y51" s="431"/>
      <c r="Z51" s="430"/>
      <c r="AA51" s="430"/>
      <c r="AB51" s="430"/>
      <c r="AC51" s="430"/>
      <c r="AD51" s="431"/>
      <c r="AE51" s="430"/>
      <c r="AF51" s="430"/>
      <c r="AG51" s="430"/>
      <c r="AH51" s="430"/>
      <c r="AI51" s="431"/>
      <c r="AJ51" s="430"/>
      <c r="AK51" s="430"/>
      <c r="AL51" s="430"/>
      <c r="AM51" s="430"/>
      <c r="AN51" s="431"/>
      <c r="AO51" s="430"/>
      <c r="AP51" s="430"/>
      <c r="AQ51" s="430"/>
      <c r="AR51" s="430"/>
      <c r="AS51" s="431"/>
      <c r="AT51" s="430"/>
      <c r="AU51" s="430"/>
      <c r="AV51" s="430"/>
      <c r="AW51" s="430"/>
      <c r="AX51" s="431"/>
      <c r="AY51" s="430"/>
      <c r="AZ51" s="430"/>
      <c r="BA51" s="430"/>
      <c r="BB51" s="430"/>
      <c r="BC51" s="431"/>
      <c r="BD51" s="430"/>
      <c r="BE51" s="430"/>
      <c r="BF51" s="430"/>
      <c r="BG51" s="430"/>
      <c r="BH51" s="431"/>
      <c r="BI51" s="430"/>
      <c r="BJ51" s="430"/>
      <c r="BK51" s="430"/>
      <c r="BL51" s="430"/>
      <c r="BM51" s="431"/>
      <c r="BN51" s="430"/>
      <c r="BO51" s="430"/>
      <c r="BP51" s="430"/>
      <c r="BQ51" s="430"/>
      <c r="BR51" s="431"/>
      <c r="BS51" s="430"/>
      <c r="BT51" s="430"/>
      <c r="BU51" s="430"/>
      <c r="BV51" s="430"/>
      <c r="BW51" s="8"/>
    </row>
    <row r="52" spans="4:75" ht="12.75" hidden="1" customHeight="1" x14ac:dyDescent="0.35">
      <c r="D52" s="8" t="s">
        <v>448</v>
      </c>
      <c r="E52" s="357"/>
      <c r="G52" s="430">
        <v>0</v>
      </c>
      <c r="H52" s="430"/>
      <c r="I52" s="430"/>
      <c r="J52" s="431"/>
      <c r="K52" s="430"/>
      <c r="L52" s="430">
        <f>L53+L55</f>
        <v>0</v>
      </c>
      <c r="M52" s="430"/>
      <c r="N52" s="430"/>
      <c r="O52" s="431"/>
      <c r="P52" s="430"/>
      <c r="Q52" s="430">
        <f>Q53+Q55</f>
        <v>0</v>
      </c>
      <c r="R52" s="430"/>
      <c r="S52" s="430"/>
      <c r="T52" s="431"/>
      <c r="U52" s="430"/>
      <c r="V52" s="430">
        <f>V53+V55</f>
        <v>0</v>
      </c>
      <c r="W52" s="430"/>
      <c r="X52" s="430"/>
      <c r="Y52" s="431"/>
      <c r="Z52" s="430"/>
      <c r="AA52" s="430">
        <f>AA53+AA55</f>
        <v>0</v>
      </c>
      <c r="AB52" s="430"/>
      <c r="AC52" s="430"/>
      <c r="AD52" s="431"/>
      <c r="AE52" s="430"/>
      <c r="AF52" s="430">
        <f>AF53+AF55</f>
        <v>0</v>
      </c>
      <c r="AG52" s="430"/>
      <c r="AH52" s="430"/>
      <c r="AI52" s="431"/>
      <c r="AJ52" s="430"/>
      <c r="AK52" s="430">
        <f>AK53+AK55</f>
        <v>0</v>
      </c>
      <c r="AL52" s="430"/>
      <c r="AM52" s="430"/>
      <c r="AN52" s="431"/>
      <c r="AO52" s="430"/>
      <c r="AP52" s="430">
        <f>AP53+AP55</f>
        <v>0</v>
      </c>
      <c r="AQ52" s="430"/>
      <c r="AR52" s="430"/>
      <c r="AS52" s="431"/>
      <c r="AT52" s="430"/>
      <c r="AU52" s="430">
        <f>AU53+AU55</f>
        <v>0</v>
      </c>
      <c r="AV52" s="430"/>
      <c r="AW52" s="430"/>
      <c r="AX52" s="431"/>
      <c r="AY52" s="430"/>
      <c r="AZ52" s="430">
        <f>AZ53+AZ55</f>
        <v>0</v>
      </c>
      <c r="BA52" s="430"/>
      <c r="BB52" s="430"/>
      <c r="BC52" s="431"/>
      <c r="BD52" s="430"/>
      <c r="BE52" s="430">
        <f>BE53+BE55</f>
        <v>0</v>
      </c>
      <c r="BF52" s="430"/>
      <c r="BG52" s="430"/>
      <c r="BH52" s="431"/>
      <c r="BI52" s="430"/>
      <c r="BJ52" s="430">
        <f>BJ53+BJ55</f>
        <v>0</v>
      </c>
      <c r="BK52" s="430"/>
      <c r="BL52" s="430"/>
      <c r="BM52" s="431"/>
      <c r="BN52" s="430"/>
      <c r="BO52" s="430">
        <f>BO53+BO55</f>
        <v>0</v>
      </c>
      <c r="BP52" s="430"/>
      <c r="BQ52" s="430"/>
      <c r="BR52" s="431"/>
      <c r="BS52" s="430"/>
      <c r="BT52" s="430">
        <f>SUM(BT53:BT55)</f>
        <v>0</v>
      </c>
      <c r="BU52" s="430"/>
      <c r="BV52" s="430"/>
      <c r="BW52" s="8"/>
    </row>
    <row r="53" spans="4:75" ht="12.75" hidden="1" customHeight="1" x14ac:dyDescent="0.35">
      <c r="D53" s="8" t="s">
        <v>328</v>
      </c>
      <c r="E53" s="357"/>
      <c r="F53" s="362"/>
      <c r="G53" s="428">
        <v>0</v>
      </c>
      <c r="H53" s="429"/>
      <c r="I53" s="430"/>
      <c r="J53" s="431"/>
      <c r="K53" s="432"/>
      <c r="L53" s="428">
        <v>0</v>
      </c>
      <c r="M53" s="429"/>
      <c r="N53" s="430"/>
      <c r="O53" s="431"/>
      <c r="P53" s="432"/>
      <c r="Q53" s="428">
        <v>0</v>
      </c>
      <c r="R53" s="429"/>
      <c r="S53" s="430"/>
      <c r="T53" s="431"/>
      <c r="U53" s="432"/>
      <c r="V53" s="428">
        <v>0</v>
      </c>
      <c r="W53" s="429"/>
      <c r="X53" s="430"/>
      <c r="Y53" s="431"/>
      <c r="Z53" s="432"/>
      <c r="AA53" s="428">
        <v>0</v>
      </c>
      <c r="AB53" s="429"/>
      <c r="AC53" s="430"/>
      <c r="AD53" s="431"/>
      <c r="AE53" s="432"/>
      <c r="AF53" s="428">
        <v>0</v>
      </c>
      <c r="AG53" s="429"/>
      <c r="AH53" s="430"/>
      <c r="AI53" s="431"/>
      <c r="AJ53" s="432"/>
      <c r="AK53" s="428">
        <v>0</v>
      </c>
      <c r="AL53" s="429"/>
      <c r="AM53" s="430"/>
      <c r="AN53" s="431"/>
      <c r="AO53" s="432"/>
      <c r="AP53" s="428">
        <v>0</v>
      </c>
      <c r="AQ53" s="429"/>
      <c r="AR53" s="430"/>
      <c r="AS53" s="431"/>
      <c r="AT53" s="432"/>
      <c r="AU53" s="428">
        <v>0</v>
      </c>
      <c r="AV53" s="429"/>
      <c r="AW53" s="430"/>
      <c r="AX53" s="431"/>
      <c r="AY53" s="432"/>
      <c r="AZ53" s="428">
        <v>0</v>
      </c>
      <c r="BA53" s="429"/>
      <c r="BB53" s="430"/>
      <c r="BC53" s="431"/>
      <c r="BD53" s="432"/>
      <c r="BE53" s="428">
        <v>0</v>
      </c>
      <c r="BF53" s="429"/>
      <c r="BG53" s="430"/>
      <c r="BH53" s="431"/>
      <c r="BI53" s="432"/>
      <c r="BJ53" s="428">
        <v>0</v>
      </c>
      <c r="BK53" s="429"/>
      <c r="BL53" s="430"/>
      <c r="BM53" s="431"/>
      <c r="BN53" s="432"/>
      <c r="BO53" s="428">
        <v>0</v>
      </c>
      <c r="BP53" s="429"/>
      <c r="BQ53" s="430"/>
      <c r="BR53" s="431"/>
      <c r="BS53" s="432"/>
      <c r="BT53" s="428">
        <f>SUM(L53:BO53)</f>
        <v>0</v>
      </c>
      <c r="BU53" s="429"/>
      <c r="BV53" s="430"/>
      <c r="BW53" s="8"/>
    </row>
    <row r="54" spans="4:75" ht="12.75" hidden="1" customHeight="1" x14ac:dyDescent="0.35">
      <c r="D54" s="8" t="s">
        <v>331</v>
      </c>
      <c r="E54" s="357"/>
      <c r="F54" s="357"/>
      <c r="G54" s="430">
        <v>0</v>
      </c>
      <c r="H54" s="434"/>
      <c r="I54" s="430"/>
      <c r="J54" s="431"/>
      <c r="K54" s="431"/>
      <c r="L54" s="430">
        <v>0</v>
      </c>
      <c r="M54" s="434"/>
      <c r="N54" s="430"/>
      <c r="O54" s="431"/>
      <c r="P54" s="431"/>
      <c r="Q54" s="430">
        <v>0</v>
      </c>
      <c r="R54" s="434"/>
      <c r="S54" s="430"/>
      <c r="T54" s="431"/>
      <c r="U54" s="431"/>
      <c r="V54" s="430">
        <v>0</v>
      </c>
      <c r="W54" s="434"/>
      <c r="X54" s="430"/>
      <c r="Y54" s="431"/>
      <c r="Z54" s="431"/>
      <c r="AA54" s="430">
        <v>0</v>
      </c>
      <c r="AB54" s="434"/>
      <c r="AC54" s="430"/>
      <c r="AD54" s="431"/>
      <c r="AE54" s="431"/>
      <c r="AF54" s="430">
        <v>0</v>
      </c>
      <c r="AG54" s="434"/>
      <c r="AH54" s="430"/>
      <c r="AI54" s="431"/>
      <c r="AJ54" s="431"/>
      <c r="AK54" s="430">
        <v>0</v>
      </c>
      <c r="AL54" s="434"/>
      <c r="AM54" s="430"/>
      <c r="AN54" s="431"/>
      <c r="AO54" s="431"/>
      <c r="AP54" s="430">
        <v>0</v>
      </c>
      <c r="AQ54" s="434"/>
      <c r="AR54" s="430"/>
      <c r="AS54" s="431"/>
      <c r="AT54" s="431"/>
      <c r="AU54" s="430">
        <v>0</v>
      </c>
      <c r="AV54" s="434"/>
      <c r="AW54" s="430"/>
      <c r="AX54" s="431"/>
      <c r="AY54" s="431"/>
      <c r="AZ54" s="430">
        <v>0</v>
      </c>
      <c r="BA54" s="434"/>
      <c r="BB54" s="430"/>
      <c r="BC54" s="431"/>
      <c r="BD54" s="431"/>
      <c r="BE54" s="430">
        <v>0</v>
      </c>
      <c r="BF54" s="434"/>
      <c r="BG54" s="430"/>
      <c r="BH54" s="431"/>
      <c r="BI54" s="431"/>
      <c r="BJ54" s="430">
        <v>0</v>
      </c>
      <c r="BK54" s="434"/>
      <c r="BL54" s="430"/>
      <c r="BM54" s="431"/>
      <c r="BN54" s="431"/>
      <c r="BO54" s="430">
        <v>0</v>
      </c>
      <c r="BP54" s="434"/>
      <c r="BQ54" s="430"/>
      <c r="BR54" s="431"/>
      <c r="BS54" s="431"/>
      <c r="BT54" s="430">
        <f>SUM(L54:BO54)</f>
        <v>0</v>
      </c>
      <c r="BU54" s="434"/>
      <c r="BV54" s="430"/>
      <c r="BW54" s="8"/>
    </row>
    <row r="55" spans="4:75" ht="12.75" hidden="1" customHeight="1" x14ac:dyDescent="0.35">
      <c r="D55" s="8" t="s">
        <v>348</v>
      </c>
      <c r="E55" s="357"/>
      <c r="F55" s="375"/>
      <c r="G55" s="442">
        <v>0</v>
      </c>
      <c r="H55" s="443"/>
      <c r="I55" s="430"/>
      <c r="J55" s="431"/>
      <c r="K55" s="444"/>
      <c r="L55" s="442">
        <v>0</v>
      </c>
      <c r="M55" s="443"/>
      <c r="N55" s="430"/>
      <c r="O55" s="431"/>
      <c r="P55" s="444"/>
      <c r="Q55" s="442">
        <v>0</v>
      </c>
      <c r="R55" s="443"/>
      <c r="S55" s="430"/>
      <c r="T55" s="431"/>
      <c r="U55" s="444"/>
      <c r="V55" s="442">
        <v>0</v>
      </c>
      <c r="W55" s="443"/>
      <c r="X55" s="430"/>
      <c r="Y55" s="431"/>
      <c r="Z55" s="444"/>
      <c r="AA55" s="442">
        <v>0</v>
      </c>
      <c r="AB55" s="443"/>
      <c r="AC55" s="430"/>
      <c r="AD55" s="431"/>
      <c r="AE55" s="444"/>
      <c r="AF55" s="442">
        <v>0</v>
      </c>
      <c r="AG55" s="443"/>
      <c r="AH55" s="430"/>
      <c r="AI55" s="431"/>
      <c r="AJ55" s="444"/>
      <c r="AK55" s="442">
        <v>0</v>
      </c>
      <c r="AL55" s="443"/>
      <c r="AM55" s="430"/>
      <c r="AN55" s="431"/>
      <c r="AO55" s="444"/>
      <c r="AP55" s="442">
        <v>0</v>
      </c>
      <c r="AQ55" s="443"/>
      <c r="AR55" s="430"/>
      <c r="AS55" s="431"/>
      <c r="AT55" s="444"/>
      <c r="AU55" s="442">
        <v>0</v>
      </c>
      <c r="AV55" s="443"/>
      <c r="AW55" s="430"/>
      <c r="AX55" s="431"/>
      <c r="AY55" s="444"/>
      <c r="AZ55" s="442">
        <v>0</v>
      </c>
      <c r="BA55" s="443"/>
      <c r="BB55" s="430"/>
      <c r="BC55" s="431"/>
      <c r="BD55" s="444"/>
      <c r="BE55" s="442">
        <v>0</v>
      </c>
      <c r="BF55" s="443"/>
      <c r="BG55" s="430"/>
      <c r="BH55" s="431"/>
      <c r="BI55" s="444"/>
      <c r="BJ55" s="442">
        <v>0</v>
      </c>
      <c r="BK55" s="443"/>
      <c r="BL55" s="430"/>
      <c r="BM55" s="431"/>
      <c r="BN55" s="444"/>
      <c r="BO55" s="442">
        <v>0</v>
      </c>
      <c r="BP55" s="443"/>
      <c r="BQ55" s="430"/>
      <c r="BR55" s="431"/>
      <c r="BS55" s="444"/>
      <c r="BT55" s="442">
        <f>SUM(L55:BO55)</f>
        <v>0</v>
      </c>
      <c r="BU55" s="443"/>
      <c r="BV55" s="430"/>
      <c r="BW55" s="8"/>
    </row>
    <row r="56" spans="4:75" ht="12.75" hidden="1" customHeight="1" x14ac:dyDescent="0.35">
      <c r="D56" s="8"/>
      <c r="E56" s="357"/>
      <c r="G56" s="430"/>
      <c r="H56" s="430"/>
      <c r="I56" s="430"/>
      <c r="J56" s="431"/>
      <c r="K56" s="430"/>
      <c r="L56" s="430"/>
      <c r="M56" s="430"/>
      <c r="N56" s="430"/>
      <c r="O56" s="431"/>
      <c r="P56" s="430"/>
      <c r="Q56" s="430"/>
      <c r="R56" s="430"/>
      <c r="S56" s="430"/>
      <c r="T56" s="431"/>
      <c r="U56" s="430"/>
      <c r="V56" s="430"/>
      <c r="W56" s="430"/>
      <c r="X56" s="430"/>
      <c r="Y56" s="431"/>
      <c r="Z56" s="430"/>
      <c r="AA56" s="430"/>
      <c r="AB56" s="430"/>
      <c r="AC56" s="430"/>
      <c r="AD56" s="431"/>
      <c r="AE56" s="430"/>
      <c r="AF56" s="430"/>
      <c r="AG56" s="430"/>
      <c r="AH56" s="430"/>
      <c r="AI56" s="431"/>
      <c r="AJ56" s="430"/>
      <c r="AK56" s="430"/>
      <c r="AL56" s="430"/>
      <c r="AM56" s="430"/>
      <c r="AN56" s="431"/>
      <c r="AO56" s="430"/>
      <c r="AP56" s="430"/>
      <c r="AQ56" s="430"/>
      <c r="AR56" s="430"/>
      <c r="AS56" s="431"/>
      <c r="AT56" s="430"/>
      <c r="AU56" s="430"/>
      <c r="AV56" s="430"/>
      <c r="AW56" s="430"/>
      <c r="AX56" s="431"/>
      <c r="AY56" s="430"/>
      <c r="AZ56" s="430"/>
      <c r="BA56" s="430"/>
      <c r="BB56" s="430"/>
      <c r="BC56" s="431"/>
      <c r="BD56" s="430"/>
      <c r="BE56" s="430"/>
      <c r="BF56" s="430"/>
      <c r="BG56" s="430"/>
      <c r="BH56" s="431"/>
      <c r="BI56" s="430"/>
      <c r="BJ56" s="430"/>
      <c r="BK56" s="430"/>
      <c r="BL56" s="430"/>
      <c r="BM56" s="431"/>
      <c r="BN56" s="430"/>
      <c r="BO56" s="430"/>
      <c r="BP56" s="430"/>
      <c r="BQ56" s="430"/>
      <c r="BR56" s="431"/>
      <c r="BS56" s="430"/>
      <c r="BT56" s="430"/>
      <c r="BU56" s="430"/>
      <c r="BV56" s="430"/>
      <c r="BW56" s="8"/>
    </row>
    <row r="57" spans="4:75" ht="12.75" hidden="1" customHeight="1" x14ac:dyDescent="0.35">
      <c r="D57" s="8" t="s">
        <v>449</v>
      </c>
      <c r="E57" s="357"/>
      <c r="G57" s="430">
        <v>0</v>
      </c>
      <c r="H57" s="430"/>
      <c r="I57" s="430"/>
      <c r="J57" s="431"/>
      <c r="K57" s="430"/>
      <c r="L57" s="430">
        <f>L58+L60</f>
        <v>0</v>
      </c>
      <c r="M57" s="430"/>
      <c r="N57" s="430"/>
      <c r="O57" s="431"/>
      <c r="P57" s="430"/>
      <c r="Q57" s="430">
        <f>Q58+Q60</f>
        <v>0</v>
      </c>
      <c r="R57" s="430"/>
      <c r="S57" s="430"/>
      <c r="T57" s="431"/>
      <c r="U57" s="430"/>
      <c r="V57" s="430">
        <f>V58+V60</f>
        <v>0</v>
      </c>
      <c r="W57" s="430"/>
      <c r="X57" s="430"/>
      <c r="Y57" s="431"/>
      <c r="Z57" s="430"/>
      <c r="AA57" s="430">
        <f>AA58+AA60</f>
        <v>0</v>
      </c>
      <c r="AB57" s="430"/>
      <c r="AC57" s="430"/>
      <c r="AD57" s="431"/>
      <c r="AE57" s="430"/>
      <c r="AF57" s="430">
        <f>AF58+AF60</f>
        <v>0</v>
      </c>
      <c r="AG57" s="430"/>
      <c r="AH57" s="430"/>
      <c r="AI57" s="431"/>
      <c r="AJ57" s="430"/>
      <c r="AK57" s="430">
        <f>AK58+AK60</f>
        <v>0</v>
      </c>
      <c r="AL57" s="430"/>
      <c r="AM57" s="430"/>
      <c r="AN57" s="431"/>
      <c r="AO57" s="430"/>
      <c r="AP57" s="430">
        <f>AP58+AP60</f>
        <v>0</v>
      </c>
      <c r="AQ57" s="430"/>
      <c r="AR57" s="430"/>
      <c r="AS57" s="431"/>
      <c r="AT57" s="430"/>
      <c r="AU57" s="430">
        <f>AU58+AU60</f>
        <v>0</v>
      </c>
      <c r="AV57" s="430"/>
      <c r="AW57" s="430"/>
      <c r="AX57" s="431"/>
      <c r="AY57" s="430"/>
      <c r="AZ57" s="430">
        <f>AZ58+AZ60</f>
        <v>0</v>
      </c>
      <c r="BA57" s="430"/>
      <c r="BB57" s="430"/>
      <c r="BC57" s="431"/>
      <c r="BD57" s="430"/>
      <c r="BE57" s="430">
        <f>BE58+BE60</f>
        <v>0</v>
      </c>
      <c r="BF57" s="430"/>
      <c r="BG57" s="430"/>
      <c r="BH57" s="431"/>
      <c r="BI57" s="430"/>
      <c r="BJ57" s="430">
        <f>BJ58+BJ60</f>
        <v>0</v>
      </c>
      <c r="BK57" s="430"/>
      <c r="BL57" s="430"/>
      <c r="BM57" s="431"/>
      <c r="BN57" s="430"/>
      <c r="BO57" s="430">
        <f>BO58+BO60</f>
        <v>0</v>
      </c>
      <c r="BP57" s="430"/>
      <c r="BQ57" s="430"/>
      <c r="BR57" s="431"/>
      <c r="BS57" s="430"/>
      <c r="BT57" s="430">
        <f>SUM(BT58:BT60)</f>
        <v>0</v>
      </c>
      <c r="BU57" s="430"/>
      <c r="BV57" s="430"/>
      <c r="BW57" s="8"/>
    </row>
    <row r="58" spans="4:75" ht="12.75" hidden="1" customHeight="1" x14ac:dyDescent="0.35">
      <c r="D58" s="8" t="s">
        <v>328</v>
      </c>
      <c r="E58" s="357"/>
      <c r="F58" s="362"/>
      <c r="G58" s="428">
        <v>0</v>
      </c>
      <c r="H58" s="429"/>
      <c r="I58" s="430"/>
      <c r="J58" s="431"/>
      <c r="K58" s="432"/>
      <c r="L58" s="428">
        <v>0</v>
      </c>
      <c r="M58" s="429"/>
      <c r="N58" s="430"/>
      <c r="O58" s="431"/>
      <c r="P58" s="432"/>
      <c r="Q58" s="428">
        <v>0</v>
      </c>
      <c r="R58" s="429"/>
      <c r="S58" s="430"/>
      <c r="T58" s="431"/>
      <c r="U58" s="432"/>
      <c r="V58" s="428">
        <v>0</v>
      </c>
      <c r="W58" s="429"/>
      <c r="X58" s="430"/>
      <c r="Y58" s="431"/>
      <c r="Z58" s="432"/>
      <c r="AA58" s="428">
        <v>0</v>
      </c>
      <c r="AB58" s="429"/>
      <c r="AC58" s="430"/>
      <c r="AD58" s="431"/>
      <c r="AE58" s="432"/>
      <c r="AF58" s="428">
        <v>0</v>
      </c>
      <c r="AG58" s="429"/>
      <c r="AH58" s="430"/>
      <c r="AI58" s="431"/>
      <c r="AJ58" s="432"/>
      <c r="AK58" s="428">
        <v>0</v>
      </c>
      <c r="AL58" s="429"/>
      <c r="AM58" s="430"/>
      <c r="AN58" s="431"/>
      <c r="AO58" s="432"/>
      <c r="AP58" s="428">
        <v>0</v>
      </c>
      <c r="AQ58" s="429"/>
      <c r="AR58" s="430"/>
      <c r="AS58" s="431"/>
      <c r="AT58" s="432"/>
      <c r="AU58" s="428">
        <v>0</v>
      </c>
      <c r="AV58" s="429"/>
      <c r="AW58" s="430"/>
      <c r="AX58" s="431"/>
      <c r="AY58" s="432"/>
      <c r="AZ58" s="428">
        <v>0</v>
      </c>
      <c r="BA58" s="429"/>
      <c r="BB58" s="430"/>
      <c r="BC58" s="431"/>
      <c r="BD58" s="432"/>
      <c r="BE58" s="428">
        <v>0</v>
      </c>
      <c r="BF58" s="429"/>
      <c r="BG58" s="430"/>
      <c r="BH58" s="431"/>
      <c r="BI58" s="432"/>
      <c r="BJ58" s="428">
        <v>0</v>
      </c>
      <c r="BK58" s="429"/>
      <c r="BL58" s="430"/>
      <c r="BM58" s="431"/>
      <c r="BN58" s="432"/>
      <c r="BO58" s="428">
        <v>0</v>
      </c>
      <c r="BP58" s="429"/>
      <c r="BQ58" s="430"/>
      <c r="BR58" s="431"/>
      <c r="BS58" s="432"/>
      <c r="BT58" s="428">
        <f>SUM(L58:BO58)</f>
        <v>0</v>
      </c>
      <c r="BU58" s="429"/>
      <c r="BV58" s="430"/>
      <c r="BW58" s="8"/>
    </row>
    <row r="59" spans="4:75" ht="12.75" hidden="1" customHeight="1" x14ac:dyDescent="0.35">
      <c r="D59" s="8" t="s">
        <v>331</v>
      </c>
      <c r="E59" s="357"/>
      <c r="F59" s="357"/>
      <c r="G59" s="430">
        <v>0</v>
      </c>
      <c r="H59" s="434"/>
      <c r="I59" s="430"/>
      <c r="J59" s="431"/>
      <c r="K59" s="431"/>
      <c r="L59" s="430">
        <v>0</v>
      </c>
      <c r="M59" s="434"/>
      <c r="N59" s="430"/>
      <c r="O59" s="431"/>
      <c r="P59" s="431"/>
      <c r="Q59" s="430">
        <v>0</v>
      </c>
      <c r="R59" s="434"/>
      <c r="S59" s="430"/>
      <c r="T59" s="431"/>
      <c r="U59" s="431"/>
      <c r="V59" s="430">
        <v>0</v>
      </c>
      <c r="W59" s="434"/>
      <c r="X59" s="430"/>
      <c r="Y59" s="431"/>
      <c r="Z59" s="431"/>
      <c r="AA59" s="430">
        <v>0</v>
      </c>
      <c r="AB59" s="434"/>
      <c r="AC59" s="430"/>
      <c r="AD59" s="431"/>
      <c r="AE59" s="431"/>
      <c r="AF59" s="430">
        <v>0</v>
      </c>
      <c r="AG59" s="434"/>
      <c r="AH59" s="430"/>
      <c r="AI59" s="431"/>
      <c r="AJ59" s="431"/>
      <c r="AK59" s="430">
        <v>0</v>
      </c>
      <c r="AL59" s="434"/>
      <c r="AM59" s="430"/>
      <c r="AN59" s="431"/>
      <c r="AO59" s="431"/>
      <c r="AP59" s="430">
        <v>0</v>
      </c>
      <c r="AQ59" s="434"/>
      <c r="AR59" s="430"/>
      <c r="AS59" s="431"/>
      <c r="AT59" s="431"/>
      <c r="AU59" s="430">
        <v>0</v>
      </c>
      <c r="AV59" s="434"/>
      <c r="AW59" s="430"/>
      <c r="AX59" s="431"/>
      <c r="AY59" s="431"/>
      <c r="AZ59" s="430">
        <v>0</v>
      </c>
      <c r="BA59" s="434"/>
      <c r="BB59" s="430"/>
      <c r="BC59" s="431"/>
      <c r="BD59" s="431"/>
      <c r="BE59" s="430">
        <v>0</v>
      </c>
      <c r="BF59" s="434"/>
      <c r="BG59" s="430"/>
      <c r="BH59" s="431"/>
      <c r="BI59" s="431"/>
      <c r="BJ59" s="430">
        <v>0</v>
      </c>
      <c r="BK59" s="434"/>
      <c r="BL59" s="430"/>
      <c r="BM59" s="431"/>
      <c r="BN59" s="431"/>
      <c r="BO59" s="430">
        <v>0</v>
      </c>
      <c r="BP59" s="434"/>
      <c r="BQ59" s="430"/>
      <c r="BR59" s="431"/>
      <c r="BS59" s="431"/>
      <c r="BT59" s="430">
        <f>SUM(L59:BO59)</f>
        <v>0</v>
      </c>
      <c r="BU59" s="434"/>
      <c r="BV59" s="430"/>
      <c r="BW59" s="8"/>
    </row>
    <row r="60" spans="4:75" ht="12.75" hidden="1" customHeight="1" x14ac:dyDescent="0.35">
      <c r="D60" s="8" t="s">
        <v>348</v>
      </c>
      <c r="E60" s="357"/>
      <c r="F60" s="375"/>
      <c r="G60" s="442">
        <v>0</v>
      </c>
      <c r="H60" s="443"/>
      <c r="I60" s="430"/>
      <c r="J60" s="431"/>
      <c r="K60" s="444"/>
      <c r="L60" s="442">
        <v>0</v>
      </c>
      <c r="M60" s="443"/>
      <c r="N60" s="430"/>
      <c r="O60" s="431"/>
      <c r="P60" s="444"/>
      <c r="Q60" s="442">
        <v>0</v>
      </c>
      <c r="R60" s="443"/>
      <c r="S60" s="430"/>
      <c r="T60" s="431"/>
      <c r="U60" s="444"/>
      <c r="V60" s="442">
        <v>0</v>
      </c>
      <c r="W60" s="443"/>
      <c r="X60" s="430"/>
      <c r="Y60" s="431"/>
      <c r="Z60" s="444"/>
      <c r="AA60" s="442">
        <v>0</v>
      </c>
      <c r="AB60" s="443"/>
      <c r="AC60" s="430"/>
      <c r="AD60" s="431"/>
      <c r="AE60" s="444"/>
      <c r="AF60" s="442">
        <v>0</v>
      </c>
      <c r="AG60" s="443"/>
      <c r="AH60" s="430"/>
      <c r="AI60" s="431"/>
      <c r="AJ60" s="444"/>
      <c r="AK60" s="442">
        <v>0</v>
      </c>
      <c r="AL60" s="443"/>
      <c r="AM60" s="430"/>
      <c r="AN60" s="431"/>
      <c r="AO60" s="444"/>
      <c r="AP60" s="442">
        <v>0</v>
      </c>
      <c r="AQ60" s="443"/>
      <c r="AR60" s="430"/>
      <c r="AS60" s="431"/>
      <c r="AT60" s="444"/>
      <c r="AU60" s="442">
        <v>0</v>
      </c>
      <c r="AV60" s="443"/>
      <c r="AW60" s="430"/>
      <c r="AX60" s="431"/>
      <c r="AY60" s="444"/>
      <c r="AZ60" s="442">
        <v>0</v>
      </c>
      <c r="BA60" s="443"/>
      <c r="BB60" s="430"/>
      <c r="BC60" s="431"/>
      <c r="BD60" s="444"/>
      <c r="BE60" s="442">
        <v>0</v>
      </c>
      <c r="BF60" s="443"/>
      <c r="BG60" s="430"/>
      <c r="BH60" s="431"/>
      <c r="BI60" s="444"/>
      <c r="BJ60" s="442">
        <v>0</v>
      </c>
      <c r="BK60" s="443"/>
      <c r="BL60" s="430"/>
      <c r="BM60" s="431"/>
      <c r="BN60" s="444"/>
      <c r="BO60" s="442">
        <v>0</v>
      </c>
      <c r="BP60" s="443"/>
      <c r="BQ60" s="430"/>
      <c r="BR60" s="431"/>
      <c r="BS60" s="444"/>
      <c r="BT60" s="442">
        <f>SUM(L60:BO60)</f>
        <v>0</v>
      </c>
      <c r="BU60" s="443"/>
      <c r="BV60" s="430"/>
      <c r="BW60" s="8"/>
    </row>
    <row r="61" spans="4:75" ht="12.75" hidden="1" customHeight="1" x14ac:dyDescent="0.35">
      <c r="D61" s="8"/>
      <c r="E61" s="357"/>
      <c r="G61" s="430"/>
      <c r="H61" s="430"/>
      <c r="I61" s="430"/>
      <c r="J61" s="431"/>
      <c r="K61" s="430"/>
      <c r="L61" s="430"/>
      <c r="M61" s="430"/>
      <c r="N61" s="430"/>
      <c r="O61" s="431"/>
      <c r="P61" s="430"/>
      <c r="Q61" s="430"/>
      <c r="R61" s="430"/>
      <c r="S61" s="430"/>
      <c r="T61" s="431"/>
      <c r="U61" s="430"/>
      <c r="V61" s="430"/>
      <c r="W61" s="430"/>
      <c r="X61" s="430"/>
      <c r="Y61" s="431"/>
      <c r="Z61" s="430"/>
      <c r="AA61" s="430"/>
      <c r="AB61" s="430"/>
      <c r="AC61" s="430"/>
      <c r="AD61" s="431"/>
      <c r="AE61" s="430"/>
      <c r="AF61" s="430"/>
      <c r="AG61" s="430"/>
      <c r="AH61" s="430"/>
      <c r="AI61" s="431"/>
      <c r="AJ61" s="430"/>
      <c r="AK61" s="430"/>
      <c r="AL61" s="430"/>
      <c r="AM61" s="430"/>
      <c r="AN61" s="431"/>
      <c r="AO61" s="430"/>
      <c r="AP61" s="430"/>
      <c r="AQ61" s="430"/>
      <c r="AR61" s="430"/>
      <c r="AS61" s="431"/>
      <c r="AT61" s="430"/>
      <c r="AU61" s="430"/>
      <c r="AV61" s="430"/>
      <c r="AW61" s="430"/>
      <c r="AX61" s="431"/>
      <c r="AY61" s="430"/>
      <c r="AZ61" s="430"/>
      <c r="BA61" s="430"/>
      <c r="BB61" s="430"/>
      <c r="BC61" s="431"/>
      <c r="BD61" s="430"/>
      <c r="BE61" s="430"/>
      <c r="BF61" s="430"/>
      <c r="BG61" s="430"/>
      <c r="BH61" s="431"/>
      <c r="BI61" s="430"/>
      <c r="BJ61" s="430"/>
      <c r="BK61" s="430"/>
      <c r="BL61" s="430"/>
      <c r="BM61" s="431"/>
      <c r="BN61" s="430"/>
      <c r="BO61" s="430"/>
      <c r="BP61" s="430"/>
      <c r="BQ61" s="430"/>
      <c r="BR61" s="431"/>
      <c r="BS61" s="430"/>
      <c r="BT61" s="430"/>
      <c r="BU61" s="430"/>
      <c r="BV61" s="430"/>
      <c r="BW61" s="8"/>
    </row>
    <row r="62" spans="4:75" ht="12.75" hidden="1" customHeight="1" x14ac:dyDescent="0.35">
      <c r="D62" s="8" t="s">
        <v>450</v>
      </c>
      <c r="E62" s="357"/>
      <c r="G62" s="430">
        <v>0</v>
      </c>
      <c r="H62" s="430"/>
      <c r="I62" s="430"/>
      <c r="J62" s="431"/>
      <c r="K62" s="430"/>
      <c r="L62" s="430">
        <f>L63+L65</f>
        <v>0</v>
      </c>
      <c r="M62" s="430"/>
      <c r="N62" s="430"/>
      <c r="O62" s="431"/>
      <c r="P62" s="430"/>
      <c r="Q62" s="430">
        <f>Q63+Q65</f>
        <v>0</v>
      </c>
      <c r="R62" s="430"/>
      <c r="S62" s="430"/>
      <c r="T62" s="431"/>
      <c r="U62" s="430"/>
      <c r="V62" s="430">
        <f>V63+V65</f>
        <v>0</v>
      </c>
      <c r="W62" s="430"/>
      <c r="X62" s="430"/>
      <c r="Y62" s="431"/>
      <c r="Z62" s="430"/>
      <c r="AA62" s="430">
        <f>AA63+AA65</f>
        <v>0</v>
      </c>
      <c r="AB62" s="430"/>
      <c r="AC62" s="430"/>
      <c r="AD62" s="431"/>
      <c r="AE62" s="430"/>
      <c r="AF62" s="430">
        <f>AF63+AF65</f>
        <v>0</v>
      </c>
      <c r="AG62" s="430"/>
      <c r="AH62" s="430"/>
      <c r="AI62" s="431"/>
      <c r="AJ62" s="430"/>
      <c r="AK62" s="430">
        <f>AK63+AK65</f>
        <v>0</v>
      </c>
      <c r="AL62" s="430"/>
      <c r="AM62" s="430"/>
      <c r="AN62" s="431"/>
      <c r="AO62" s="430"/>
      <c r="AP62" s="430">
        <f>AP63+AP65</f>
        <v>0</v>
      </c>
      <c r="AQ62" s="430"/>
      <c r="AR62" s="430"/>
      <c r="AS62" s="431"/>
      <c r="AT62" s="430"/>
      <c r="AU62" s="430">
        <f>AU63+AU65</f>
        <v>0</v>
      </c>
      <c r="AV62" s="430"/>
      <c r="AW62" s="430"/>
      <c r="AX62" s="431"/>
      <c r="AY62" s="430"/>
      <c r="AZ62" s="430">
        <f>AZ63+AZ65</f>
        <v>0</v>
      </c>
      <c r="BA62" s="430"/>
      <c r="BB62" s="430"/>
      <c r="BC62" s="431"/>
      <c r="BD62" s="430"/>
      <c r="BE62" s="430">
        <f>BE63+BE65</f>
        <v>0</v>
      </c>
      <c r="BF62" s="430"/>
      <c r="BG62" s="430"/>
      <c r="BH62" s="431"/>
      <c r="BI62" s="430"/>
      <c r="BJ62" s="430">
        <f>BJ63+BJ65</f>
        <v>0</v>
      </c>
      <c r="BK62" s="430"/>
      <c r="BL62" s="430"/>
      <c r="BM62" s="431"/>
      <c r="BN62" s="430"/>
      <c r="BO62" s="430">
        <f>BO63+BO65</f>
        <v>0</v>
      </c>
      <c r="BP62" s="430"/>
      <c r="BQ62" s="430"/>
      <c r="BR62" s="431"/>
      <c r="BS62" s="430"/>
      <c r="BT62" s="430">
        <f>SUM(BT63:BT65)</f>
        <v>0</v>
      </c>
      <c r="BU62" s="430"/>
      <c r="BV62" s="430"/>
      <c r="BW62" s="8"/>
    </row>
    <row r="63" spans="4:75" ht="12.75" hidden="1" customHeight="1" x14ac:dyDescent="0.35">
      <c r="D63" s="8" t="s">
        <v>328</v>
      </c>
      <c r="E63" s="357"/>
      <c r="F63" s="362"/>
      <c r="G63" s="428">
        <v>0</v>
      </c>
      <c r="H63" s="429"/>
      <c r="I63" s="430"/>
      <c r="J63" s="431"/>
      <c r="K63" s="432"/>
      <c r="L63" s="428">
        <v>0</v>
      </c>
      <c r="M63" s="429"/>
      <c r="N63" s="430"/>
      <c r="O63" s="431"/>
      <c r="P63" s="432"/>
      <c r="Q63" s="428">
        <v>0</v>
      </c>
      <c r="R63" s="429"/>
      <c r="S63" s="430"/>
      <c r="T63" s="431"/>
      <c r="U63" s="432"/>
      <c r="V63" s="428">
        <v>0</v>
      </c>
      <c r="W63" s="429"/>
      <c r="X63" s="430"/>
      <c r="Y63" s="431"/>
      <c r="Z63" s="432"/>
      <c r="AA63" s="428">
        <v>0</v>
      </c>
      <c r="AB63" s="429"/>
      <c r="AC63" s="430"/>
      <c r="AD63" s="431"/>
      <c r="AE63" s="432"/>
      <c r="AF63" s="428">
        <v>0</v>
      </c>
      <c r="AG63" s="429"/>
      <c r="AH63" s="430"/>
      <c r="AI63" s="431"/>
      <c r="AJ63" s="432"/>
      <c r="AK63" s="428">
        <v>0</v>
      </c>
      <c r="AL63" s="429"/>
      <c r="AM63" s="430"/>
      <c r="AN63" s="431"/>
      <c r="AO63" s="432"/>
      <c r="AP63" s="428">
        <v>0</v>
      </c>
      <c r="AQ63" s="429"/>
      <c r="AR63" s="430"/>
      <c r="AS63" s="431"/>
      <c r="AT63" s="432"/>
      <c r="AU63" s="428">
        <v>0</v>
      </c>
      <c r="AV63" s="429"/>
      <c r="AW63" s="430"/>
      <c r="AX63" s="431"/>
      <c r="AY63" s="432"/>
      <c r="AZ63" s="428">
        <v>0</v>
      </c>
      <c r="BA63" s="429"/>
      <c r="BB63" s="430"/>
      <c r="BC63" s="431"/>
      <c r="BD63" s="432"/>
      <c r="BE63" s="428">
        <v>0</v>
      </c>
      <c r="BF63" s="429"/>
      <c r="BG63" s="430"/>
      <c r="BH63" s="431"/>
      <c r="BI63" s="432"/>
      <c r="BJ63" s="428">
        <v>0</v>
      </c>
      <c r="BK63" s="429"/>
      <c r="BL63" s="430"/>
      <c r="BM63" s="431"/>
      <c r="BN63" s="432"/>
      <c r="BO63" s="428">
        <v>0</v>
      </c>
      <c r="BP63" s="429"/>
      <c r="BQ63" s="430"/>
      <c r="BR63" s="431"/>
      <c r="BS63" s="432"/>
      <c r="BT63" s="428">
        <f>SUM(L63:BO63)</f>
        <v>0</v>
      </c>
      <c r="BU63" s="429"/>
      <c r="BV63" s="430"/>
      <c r="BW63" s="8"/>
    </row>
    <row r="64" spans="4:75" ht="12.75" hidden="1" customHeight="1" x14ac:dyDescent="0.35">
      <c r="D64" s="8" t="s">
        <v>331</v>
      </c>
      <c r="E64" s="357"/>
      <c r="F64" s="357"/>
      <c r="G64" s="430">
        <v>0</v>
      </c>
      <c r="H64" s="434"/>
      <c r="I64" s="430"/>
      <c r="J64" s="431"/>
      <c r="K64" s="431"/>
      <c r="L64" s="430">
        <v>0</v>
      </c>
      <c r="M64" s="434"/>
      <c r="N64" s="430"/>
      <c r="O64" s="431"/>
      <c r="P64" s="431"/>
      <c r="Q64" s="430">
        <v>0</v>
      </c>
      <c r="R64" s="434"/>
      <c r="S64" s="430"/>
      <c r="T64" s="431"/>
      <c r="U64" s="431"/>
      <c r="V64" s="430">
        <v>0</v>
      </c>
      <c r="W64" s="434"/>
      <c r="X64" s="430"/>
      <c r="Y64" s="431"/>
      <c r="Z64" s="431"/>
      <c r="AA64" s="430">
        <v>0</v>
      </c>
      <c r="AB64" s="434"/>
      <c r="AC64" s="430"/>
      <c r="AD64" s="431"/>
      <c r="AE64" s="431"/>
      <c r="AF64" s="430">
        <v>0</v>
      </c>
      <c r="AG64" s="434"/>
      <c r="AH64" s="430"/>
      <c r="AI64" s="431"/>
      <c r="AJ64" s="431"/>
      <c r="AK64" s="430">
        <v>0</v>
      </c>
      <c r="AL64" s="434"/>
      <c r="AM64" s="430"/>
      <c r="AN64" s="431"/>
      <c r="AO64" s="431"/>
      <c r="AP64" s="430">
        <v>0</v>
      </c>
      <c r="AQ64" s="434"/>
      <c r="AR64" s="430"/>
      <c r="AS64" s="431"/>
      <c r="AT64" s="431"/>
      <c r="AU64" s="430">
        <v>0</v>
      </c>
      <c r="AV64" s="434"/>
      <c r="AW64" s="430"/>
      <c r="AX64" s="431"/>
      <c r="AY64" s="431"/>
      <c r="AZ64" s="430">
        <v>0</v>
      </c>
      <c r="BA64" s="434"/>
      <c r="BB64" s="430"/>
      <c r="BC64" s="431"/>
      <c r="BD64" s="431"/>
      <c r="BE64" s="430">
        <v>0</v>
      </c>
      <c r="BF64" s="434"/>
      <c r="BG64" s="430"/>
      <c r="BH64" s="431"/>
      <c r="BI64" s="431"/>
      <c r="BJ64" s="430">
        <v>0</v>
      </c>
      <c r="BK64" s="434"/>
      <c r="BL64" s="430"/>
      <c r="BM64" s="431"/>
      <c r="BN64" s="431"/>
      <c r="BO64" s="430">
        <v>0</v>
      </c>
      <c r="BP64" s="434"/>
      <c r="BQ64" s="430"/>
      <c r="BR64" s="431"/>
      <c r="BS64" s="431"/>
      <c r="BT64" s="430">
        <f>SUM(L64:BO64)</f>
        <v>0</v>
      </c>
      <c r="BU64" s="434"/>
      <c r="BV64" s="430"/>
      <c r="BW64" s="8"/>
    </row>
    <row r="65" spans="4:75" ht="12.75" hidden="1" customHeight="1" x14ac:dyDescent="0.35">
      <c r="D65" s="8" t="s">
        <v>348</v>
      </c>
      <c r="E65" s="357"/>
      <c r="F65" s="375"/>
      <c r="G65" s="442">
        <v>0</v>
      </c>
      <c r="H65" s="443"/>
      <c r="I65" s="430"/>
      <c r="J65" s="431"/>
      <c r="K65" s="444"/>
      <c r="L65" s="442">
        <v>0</v>
      </c>
      <c r="M65" s="443"/>
      <c r="N65" s="430"/>
      <c r="O65" s="431"/>
      <c r="P65" s="444"/>
      <c r="Q65" s="442">
        <v>0</v>
      </c>
      <c r="R65" s="443"/>
      <c r="S65" s="430"/>
      <c r="T65" s="431"/>
      <c r="U65" s="444"/>
      <c r="V65" s="442">
        <v>0</v>
      </c>
      <c r="W65" s="443"/>
      <c r="X65" s="430"/>
      <c r="Y65" s="431"/>
      <c r="Z65" s="444"/>
      <c r="AA65" s="442">
        <v>0</v>
      </c>
      <c r="AB65" s="443"/>
      <c r="AC65" s="430"/>
      <c r="AD65" s="431"/>
      <c r="AE65" s="444"/>
      <c r="AF65" s="442">
        <v>0</v>
      </c>
      <c r="AG65" s="443"/>
      <c r="AH65" s="430"/>
      <c r="AI65" s="431"/>
      <c r="AJ65" s="444"/>
      <c r="AK65" s="442">
        <v>0</v>
      </c>
      <c r="AL65" s="443"/>
      <c r="AM65" s="430"/>
      <c r="AN65" s="431"/>
      <c r="AO65" s="444"/>
      <c r="AP65" s="442">
        <v>0</v>
      </c>
      <c r="AQ65" s="443"/>
      <c r="AR65" s="430"/>
      <c r="AS65" s="431"/>
      <c r="AT65" s="444"/>
      <c r="AU65" s="442">
        <v>0</v>
      </c>
      <c r="AV65" s="443"/>
      <c r="AW65" s="430"/>
      <c r="AX65" s="431"/>
      <c r="AY65" s="444"/>
      <c r="AZ65" s="442">
        <v>0</v>
      </c>
      <c r="BA65" s="443"/>
      <c r="BB65" s="430"/>
      <c r="BC65" s="431"/>
      <c r="BD65" s="444"/>
      <c r="BE65" s="442">
        <v>0</v>
      </c>
      <c r="BF65" s="443"/>
      <c r="BG65" s="430"/>
      <c r="BH65" s="431"/>
      <c r="BI65" s="444"/>
      <c r="BJ65" s="442">
        <v>0</v>
      </c>
      <c r="BK65" s="443"/>
      <c r="BL65" s="430"/>
      <c r="BM65" s="431"/>
      <c r="BN65" s="444"/>
      <c r="BO65" s="442">
        <v>0</v>
      </c>
      <c r="BP65" s="443"/>
      <c r="BQ65" s="430"/>
      <c r="BR65" s="431"/>
      <c r="BS65" s="444"/>
      <c r="BT65" s="442">
        <f>SUM(L65:BO65)</f>
        <v>0</v>
      </c>
      <c r="BU65" s="443"/>
      <c r="BV65" s="430"/>
      <c r="BW65" s="8"/>
    </row>
    <row r="66" spans="4:75" ht="12.75" customHeight="1" x14ac:dyDescent="0.35">
      <c r="D66" s="8"/>
      <c r="E66" s="357"/>
      <c r="G66" s="430"/>
      <c r="H66" s="430"/>
      <c r="I66" s="430"/>
      <c r="J66" s="431"/>
      <c r="K66" s="430"/>
      <c r="L66" s="430"/>
      <c r="M66" s="430"/>
      <c r="N66" s="430"/>
      <c r="O66" s="431"/>
      <c r="P66" s="430"/>
      <c r="Q66" s="430"/>
      <c r="R66" s="430"/>
      <c r="S66" s="430"/>
      <c r="T66" s="431"/>
      <c r="U66" s="430"/>
      <c r="V66" s="430"/>
      <c r="W66" s="430"/>
      <c r="X66" s="430"/>
      <c r="Y66" s="431"/>
      <c r="Z66" s="430"/>
      <c r="AA66" s="430"/>
      <c r="AB66" s="430"/>
      <c r="AC66" s="430"/>
      <c r="AD66" s="431"/>
      <c r="AE66" s="430"/>
      <c r="AF66" s="430"/>
      <c r="AG66" s="430"/>
      <c r="AH66" s="430"/>
      <c r="AI66" s="431"/>
      <c r="AJ66" s="430"/>
      <c r="AK66" s="430"/>
      <c r="AL66" s="430"/>
      <c r="AM66" s="430"/>
      <c r="AN66" s="431"/>
      <c r="AO66" s="430"/>
      <c r="AP66" s="430"/>
      <c r="AQ66" s="430"/>
      <c r="AR66" s="430"/>
      <c r="AS66" s="431"/>
      <c r="AT66" s="430"/>
      <c r="AU66" s="430"/>
      <c r="AV66" s="430"/>
      <c r="AW66" s="430"/>
      <c r="AX66" s="431"/>
      <c r="AY66" s="430"/>
      <c r="AZ66" s="430"/>
      <c r="BA66" s="430"/>
      <c r="BB66" s="430"/>
      <c r="BC66" s="431"/>
      <c r="BD66" s="430"/>
      <c r="BE66" s="430"/>
      <c r="BF66" s="430"/>
      <c r="BG66" s="430"/>
      <c r="BH66" s="431"/>
      <c r="BI66" s="430"/>
      <c r="BJ66" s="430"/>
      <c r="BK66" s="430"/>
      <c r="BL66" s="430"/>
      <c r="BM66" s="431"/>
      <c r="BN66" s="430"/>
      <c r="BO66" s="430"/>
      <c r="BP66" s="430"/>
      <c r="BQ66" s="430"/>
      <c r="BR66" s="431"/>
      <c r="BS66" s="430"/>
      <c r="BT66" s="430"/>
      <c r="BU66" s="430"/>
      <c r="BV66" s="430"/>
      <c r="BW66" s="8"/>
    </row>
    <row r="67" spans="4:75" ht="12.75" customHeight="1" x14ac:dyDescent="0.35">
      <c r="D67" s="8" t="s">
        <v>451</v>
      </c>
      <c r="E67" s="357"/>
      <c r="G67" s="430">
        <v>0</v>
      </c>
      <c r="H67" s="430"/>
      <c r="I67" s="430"/>
      <c r="J67" s="431"/>
      <c r="K67" s="430"/>
      <c r="L67" s="430">
        <f>L68+L70</f>
        <v>0</v>
      </c>
      <c r="M67" s="430"/>
      <c r="N67" s="430"/>
      <c r="O67" s="431"/>
      <c r="P67" s="430"/>
      <c r="Q67" s="430">
        <f>Q68+Q70</f>
        <v>0</v>
      </c>
      <c r="R67" s="430"/>
      <c r="S67" s="430"/>
      <c r="T67" s="431"/>
      <c r="U67" s="430"/>
      <c r="V67" s="430">
        <f>V68+V70</f>
        <v>0</v>
      </c>
      <c r="W67" s="430"/>
      <c r="X67" s="430"/>
      <c r="Y67" s="431"/>
      <c r="Z67" s="430"/>
      <c r="AA67" s="430">
        <f>AA68+AA70</f>
        <v>0</v>
      </c>
      <c r="AB67" s="430"/>
      <c r="AC67" s="430"/>
      <c r="AD67" s="431"/>
      <c r="AE67" s="430"/>
      <c r="AF67" s="430">
        <f>AF68+AF70</f>
        <v>0</v>
      </c>
      <c r="AG67" s="430"/>
      <c r="AH67" s="430"/>
      <c r="AI67" s="431"/>
      <c r="AJ67" s="430"/>
      <c r="AK67" s="430">
        <f>AK68+AK70</f>
        <v>0</v>
      </c>
      <c r="AL67" s="430"/>
      <c r="AM67" s="430"/>
      <c r="AN67" s="431"/>
      <c r="AO67" s="430"/>
      <c r="AP67" s="430">
        <f>AP68+AP70</f>
        <v>0</v>
      </c>
      <c r="AQ67" s="430"/>
      <c r="AR67" s="430"/>
      <c r="AS67" s="431"/>
      <c r="AT67" s="430"/>
      <c r="AU67" s="430">
        <f>AU68+AU70</f>
        <v>0</v>
      </c>
      <c r="AV67" s="430"/>
      <c r="AW67" s="430"/>
      <c r="AX67" s="431"/>
      <c r="AY67" s="430"/>
      <c r="AZ67" s="430">
        <f>AZ68+AZ70</f>
        <v>0</v>
      </c>
      <c r="BA67" s="430"/>
      <c r="BB67" s="430"/>
      <c r="BC67" s="431"/>
      <c r="BD67" s="430"/>
      <c r="BE67" s="430">
        <f>BE68+BE70</f>
        <v>0</v>
      </c>
      <c r="BF67" s="430"/>
      <c r="BG67" s="430"/>
      <c r="BH67" s="431"/>
      <c r="BI67" s="430"/>
      <c r="BJ67" s="430">
        <f>BJ68+BJ70</f>
        <v>0</v>
      </c>
      <c r="BK67" s="430"/>
      <c r="BL67" s="430"/>
      <c r="BM67" s="431"/>
      <c r="BN67" s="430"/>
      <c r="BO67" s="430">
        <f>BO68+BO70</f>
        <v>0</v>
      </c>
      <c r="BP67" s="430"/>
      <c r="BQ67" s="430"/>
      <c r="BR67" s="431"/>
      <c r="BS67" s="430"/>
      <c r="BT67" s="430">
        <f>SUM(BT68:BT70)</f>
        <v>0</v>
      </c>
      <c r="BU67" s="430"/>
      <c r="BV67" s="430"/>
      <c r="BW67" s="8"/>
    </row>
    <row r="68" spans="4:75" ht="12.75" customHeight="1" x14ac:dyDescent="0.35">
      <c r="D68" s="8" t="s">
        <v>328</v>
      </c>
      <c r="E68" s="357"/>
      <c r="F68" s="362"/>
      <c r="G68" s="428">
        <v>0</v>
      </c>
      <c r="H68" s="429"/>
      <c r="I68" s="430"/>
      <c r="J68" s="431"/>
      <c r="K68" s="432"/>
      <c r="L68" s="428">
        <v>0</v>
      </c>
      <c r="M68" s="429"/>
      <c r="N68" s="430"/>
      <c r="O68" s="431"/>
      <c r="P68" s="432"/>
      <c r="Q68" s="428">
        <v>0</v>
      </c>
      <c r="R68" s="429"/>
      <c r="S68" s="430"/>
      <c r="T68" s="431"/>
      <c r="U68" s="432"/>
      <c r="V68" s="428">
        <v>0</v>
      </c>
      <c r="W68" s="429"/>
      <c r="X68" s="430"/>
      <c r="Y68" s="431"/>
      <c r="Z68" s="432"/>
      <c r="AA68" s="428">
        <v>0</v>
      </c>
      <c r="AB68" s="429"/>
      <c r="AC68" s="430"/>
      <c r="AD68" s="431"/>
      <c r="AE68" s="432"/>
      <c r="AF68" s="428">
        <v>0</v>
      </c>
      <c r="AG68" s="429"/>
      <c r="AH68" s="430"/>
      <c r="AI68" s="431"/>
      <c r="AJ68" s="432"/>
      <c r="AK68" s="428">
        <v>0</v>
      </c>
      <c r="AL68" s="429"/>
      <c r="AM68" s="430"/>
      <c r="AN68" s="431"/>
      <c r="AO68" s="432"/>
      <c r="AP68" s="428">
        <v>0</v>
      </c>
      <c r="AQ68" s="429"/>
      <c r="AR68" s="430"/>
      <c r="AS68" s="431"/>
      <c r="AT68" s="432"/>
      <c r="AU68" s="428">
        <v>0</v>
      </c>
      <c r="AV68" s="429"/>
      <c r="AW68" s="430"/>
      <c r="AX68" s="431"/>
      <c r="AY68" s="432"/>
      <c r="AZ68" s="428">
        <v>0</v>
      </c>
      <c r="BA68" s="429"/>
      <c r="BB68" s="430"/>
      <c r="BC68" s="431"/>
      <c r="BD68" s="432"/>
      <c r="BE68" s="428">
        <v>0</v>
      </c>
      <c r="BF68" s="429"/>
      <c r="BG68" s="430"/>
      <c r="BH68" s="431"/>
      <c r="BI68" s="432"/>
      <c r="BJ68" s="428">
        <v>0</v>
      </c>
      <c r="BK68" s="429"/>
      <c r="BL68" s="430"/>
      <c r="BM68" s="431"/>
      <c r="BN68" s="432"/>
      <c r="BO68" s="428">
        <v>0</v>
      </c>
      <c r="BP68" s="429"/>
      <c r="BQ68" s="430"/>
      <c r="BR68" s="431"/>
      <c r="BS68" s="432"/>
      <c r="BT68" s="428">
        <f>SUM(L68:BO68)</f>
        <v>0</v>
      </c>
      <c r="BU68" s="429"/>
      <c r="BV68" s="430"/>
      <c r="BW68" s="8"/>
    </row>
    <row r="69" spans="4:75" ht="12.75" customHeight="1" x14ac:dyDescent="0.35">
      <c r="D69" s="8" t="s">
        <v>331</v>
      </c>
      <c r="E69" s="357"/>
      <c r="F69" s="357"/>
      <c r="G69" s="430">
        <v>0</v>
      </c>
      <c r="H69" s="434"/>
      <c r="I69" s="430"/>
      <c r="J69" s="431"/>
      <c r="K69" s="431"/>
      <c r="L69" s="430">
        <v>0</v>
      </c>
      <c r="M69" s="434"/>
      <c r="N69" s="430"/>
      <c r="O69" s="431"/>
      <c r="P69" s="431"/>
      <c r="Q69" s="430">
        <v>0</v>
      </c>
      <c r="R69" s="434"/>
      <c r="S69" s="430"/>
      <c r="T69" s="431"/>
      <c r="U69" s="431"/>
      <c r="V69" s="430">
        <v>0</v>
      </c>
      <c r="W69" s="434"/>
      <c r="X69" s="430"/>
      <c r="Y69" s="431"/>
      <c r="Z69" s="431"/>
      <c r="AA69" s="430">
        <v>0</v>
      </c>
      <c r="AB69" s="434"/>
      <c r="AC69" s="430"/>
      <c r="AD69" s="431"/>
      <c r="AE69" s="431"/>
      <c r="AF69" s="430">
        <v>0</v>
      </c>
      <c r="AG69" s="434"/>
      <c r="AH69" s="430"/>
      <c r="AI69" s="431"/>
      <c r="AJ69" s="431"/>
      <c r="AK69" s="430">
        <v>0</v>
      </c>
      <c r="AL69" s="434"/>
      <c r="AM69" s="430"/>
      <c r="AN69" s="431"/>
      <c r="AO69" s="431"/>
      <c r="AP69" s="430">
        <v>0</v>
      </c>
      <c r="AQ69" s="434"/>
      <c r="AR69" s="430"/>
      <c r="AS69" s="431"/>
      <c r="AT69" s="431"/>
      <c r="AU69" s="430">
        <v>0</v>
      </c>
      <c r="AV69" s="434"/>
      <c r="AW69" s="430"/>
      <c r="AX69" s="431"/>
      <c r="AY69" s="431"/>
      <c r="AZ69" s="430">
        <v>0</v>
      </c>
      <c r="BA69" s="434"/>
      <c r="BB69" s="430"/>
      <c r="BC69" s="431"/>
      <c r="BD69" s="431"/>
      <c r="BE69" s="430">
        <v>0</v>
      </c>
      <c r="BF69" s="434"/>
      <c r="BG69" s="430"/>
      <c r="BH69" s="431"/>
      <c r="BI69" s="431"/>
      <c r="BJ69" s="430">
        <v>0</v>
      </c>
      <c r="BK69" s="434"/>
      <c r="BL69" s="430"/>
      <c r="BM69" s="431"/>
      <c r="BN69" s="431"/>
      <c r="BO69" s="430">
        <v>0</v>
      </c>
      <c r="BP69" s="434"/>
      <c r="BQ69" s="430"/>
      <c r="BR69" s="431"/>
      <c r="BS69" s="431"/>
      <c r="BT69" s="430">
        <f>SUM(L69:BO69)</f>
        <v>0</v>
      </c>
      <c r="BU69" s="434"/>
      <c r="BV69" s="430"/>
      <c r="BW69" s="8"/>
    </row>
    <row r="70" spans="4:75" ht="12.75" customHeight="1" x14ac:dyDescent="0.35">
      <c r="D70" s="8" t="s">
        <v>348</v>
      </c>
      <c r="E70" s="357"/>
      <c r="F70" s="375"/>
      <c r="G70" s="442">
        <v>0</v>
      </c>
      <c r="H70" s="443"/>
      <c r="I70" s="430"/>
      <c r="J70" s="431"/>
      <c r="K70" s="444"/>
      <c r="L70" s="442">
        <v>0</v>
      </c>
      <c r="M70" s="443"/>
      <c r="N70" s="430"/>
      <c r="O70" s="431"/>
      <c r="P70" s="444"/>
      <c r="Q70" s="442">
        <v>0</v>
      </c>
      <c r="R70" s="443"/>
      <c r="S70" s="430"/>
      <c r="T70" s="431"/>
      <c r="U70" s="444"/>
      <c r="V70" s="442">
        <v>0</v>
      </c>
      <c r="W70" s="443"/>
      <c r="X70" s="430"/>
      <c r="Y70" s="431"/>
      <c r="Z70" s="444"/>
      <c r="AA70" s="442">
        <v>0</v>
      </c>
      <c r="AB70" s="443"/>
      <c r="AC70" s="430"/>
      <c r="AD70" s="431"/>
      <c r="AE70" s="444"/>
      <c r="AF70" s="442">
        <v>0</v>
      </c>
      <c r="AG70" s="443"/>
      <c r="AH70" s="430"/>
      <c r="AI70" s="431"/>
      <c r="AJ70" s="444"/>
      <c r="AK70" s="442">
        <v>0</v>
      </c>
      <c r="AL70" s="443"/>
      <c r="AM70" s="430"/>
      <c r="AN70" s="431"/>
      <c r="AO70" s="444"/>
      <c r="AP70" s="442">
        <v>0</v>
      </c>
      <c r="AQ70" s="443"/>
      <c r="AR70" s="430"/>
      <c r="AS70" s="431"/>
      <c r="AT70" s="444"/>
      <c r="AU70" s="442">
        <v>0</v>
      </c>
      <c r="AV70" s="443"/>
      <c r="AW70" s="430"/>
      <c r="AX70" s="431"/>
      <c r="AY70" s="444"/>
      <c r="AZ70" s="442">
        <v>0</v>
      </c>
      <c r="BA70" s="443"/>
      <c r="BB70" s="430"/>
      <c r="BC70" s="431"/>
      <c r="BD70" s="444"/>
      <c r="BE70" s="442">
        <v>0</v>
      </c>
      <c r="BF70" s="443"/>
      <c r="BG70" s="430"/>
      <c r="BH70" s="431"/>
      <c r="BI70" s="444"/>
      <c r="BJ70" s="442">
        <v>0</v>
      </c>
      <c r="BK70" s="443"/>
      <c r="BL70" s="430"/>
      <c r="BM70" s="431"/>
      <c r="BN70" s="444"/>
      <c r="BO70" s="442">
        <v>0</v>
      </c>
      <c r="BP70" s="443"/>
      <c r="BQ70" s="430"/>
      <c r="BR70" s="431"/>
      <c r="BS70" s="444"/>
      <c r="BT70" s="442">
        <f>SUM(L70:BO70)</f>
        <v>0</v>
      </c>
      <c r="BU70" s="443"/>
      <c r="BV70" s="430"/>
      <c r="BW70" s="8"/>
    </row>
    <row r="71" spans="4:75" ht="12.75" customHeight="1" x14ac:dyDescent="0.35">
      <c r="D71" s="8"/>
      <c r="E71" s="357"/>
      <c r="G71" s="430"/>
      <c r="H71" s="430"/>
      <c r="I71" s="430"/>
      <c r="J71" s="431"/>
      <c r="K71" s="430"/>
      <c r="L71" s="430"/>
      <c r="M71" s="430"/>
      <c r="N71" s="430"/>
      <c r="O71" s="431"/>
      <c r="P71" s="430"/>
      <c r="Q71" s="430"/>
      <c r="R71" s="430"/>
      <c r="S71" s="430"/>
      <c r="T71" s="431"/>
      <c r="U71" s="430"/>
      <c r="V71" s="430"/>
      <c r="W71" s="430"/>
      <c r="X71" s="430"/>
      <c r="Y71" s="431"/>
      <c r="Z71" s="430"/>
      <c r="AA71" s="430"/>
      <c r="AB71" s="430"/>
      <c r="AC71" s="430"/>
      <c r="AD71" s="431"/>
      <c r="AE71" s="430"/>
      <c r="AF71" s="430"/>
      <c r="AG71" s="430"/>
      <c r="AH71" s="430"/>
      <c r="AI71" s="431"/>
      <c r="AJ71" s="430"/>
      <c r="AK71" s="430"/>
      <c r="AL71" s="430"/>
      <c r="AM71" s="430"/>
      <c r="AN71" s="431"/>
      <c r="AO71" s="430"/>
      <c r="AP71" s="430"/>
      <c r="AQ71" s="430"/>
      <c r="AR71" s="430"/>
      <c r="AS71" s="431"/>
      <c r="AT71" s="430"/>
      <c r="AU71" s="430"/>
      <c r="AV71" s="430"/>
      <c r="AW71" s="430"/>
      <c r="AX71" s="431"/>
      <c r="AY71" s="430"/>
      <c r="AZ71" s="430"/>
      <c r="BA71" s="430"/>
      <c r="BB71" s="430"/>
      <c r="BC71" s="431"/>
      <c r="BD71" s="430"/>
      <c r="BE71" s="430"/>
      <c r="BF71" s="430"/>
      <c r="BG71" s="430"/>
      <c r="BH71" s="431"/>
      <c r="BI71" s="430"/>
      <c r="BJ71" s="430"/>
      <c r="BK71" s="430"/>
      <c r="BL71" s="430"/>
      <c r="BM71" s="431"/>
      <c r="BN71" s="430"/>
      <c r="BO71" s="430"/>
      <c r="BP71" s="430"/>
      <c r="BQ71" s="430"/>
      <c r="BR71" s="431"/>
      <c r="BS71" s="430"/>
      <c r="BT71" s="430"/>
      <c r="BU71" s="430"/>
      <c r="BV71" s="430"/>
      <c r="BW71" s="8"/>
    </row>
    <row r="72" spans="4:75" ht="12.75" customHeight="1" x14ac:dyDescent="0.35">
      <c r="D72" s="8" t="s">
        <v>452</v>
      </c>
      <c r="E72" s="357"/>
      <c r="G72" s="430">
        <v>0</v>
      </c>
      <c r="H72" s="430"/>
      <c r="I72" s="430"/>
      <c r="J72" s="431"/>
      <c r="K72" s="430"/>
      <c r="L72" s="430">
        <f>L73+L75</f>
        <v>0</v>
      </c>
      <c r="M72" s="430"/>
      <c r="N72" s="430"/>
      <c r="O72" s="431"/>
      <c r="P72" s="430"/>
      <c r="Q72" s="430">
        <f>Q73+Q75</f>
        <v>0</v>
      </c>
      <c r="R72" s="430"/>
      <c r="S72" s="430"/>
      <c r="T72" s="431"/>
      <c r="U72" s="430"/>
      <c r="V72" s="430">
        <f>V73+V75</f>
        <v>0</v>
      </c>
      <c r="W72" s="430"/>
      <c r="X72" s="430"/>
      <c r="Y72" s="431"/>
      <c r="Z72" s="430"/>
      <c r="AA72" s="430">
        <f>AA73+AA75</f>
        <v>0</v>
      </c>
      <c r="AB72" s="430"/>
      <c r="AC72" s="430"/>
      <c r="AD72" s="431"/>
      <c r="AE72" s="430"/>
      <c r="AF72" s="430">
        <f>AF73+AF75</f>
        <v>0</v>
      </c>
      <c r="AG72" s="430"/>
      <c r="AH72" s="430"/>
      <c r="AI72" s="431"/>
      <c r="AJ72" s="430"/>
      <c r="AK72" s="430">
        <f>AK73+AK75</f>
        <v>0</v>
      </c>
      <c r="AL72" s="430"/>
      <c r="AM72" s="430"/>
      <c r="AN72" s="431"/>
      <c r="AO72" s="430"/>
      <c r="AP72" s="430">
        <f>AP73+AP75</f>
        <v>0</v>
      </c>
      <c r="AQ72" s="430"/>
      <c r="AR72" s="430"/>
      <c r="AS72" s="431"/>
      <c r="AT72" s="430"/>
      <c r="AU72" s="430">
        <f>AU73+AU75</f>
        <v>0</v>
      </c>
      <c r="AV72" s="430"/>
      <c r="AW72" s="430"/>
      <c r="AX72" s="431"/>
      <c r="AY72" s="430"/>
      <c r="AZ72" s="430">
        <f>AZ73+AZ75</f>
        <v>0</v>
      </c>
      <c r="BA72" s="430"/>
      <c r="BB72" s="430"/>
      <c r="BC72" s="431"/>
      <c r="BD72" s="430"/>
      <c r="BE72" s="430">
        <f>BE73+BE75</f>
        <v>0</v>
      </c>
      <c r="BF72" s="430"/>
      <c r="BG72" s="430"/>
      <c r="BH72" s="431"/>
      <c r="BI72" s="430"/>
      <c r="BJ72" s="430">
        <f>BJ73+BJ75</f>
        <v>0</v>
      </c>
      <c r="BK72" s="430"/>
      <c r="BL72" s="430"/>
      <c r="BM72" s="431"/>
      <c r="BN72" s="430"/>
      <c r="BO72" s="430">
        <f>BO73+BO75</f>
        <v>0</v>
      </c>
      <c r="BP72" s="430"/>
      <c r="BQ72" s="430"/>
      <c r="BR72" s="431"/>
      <c r="BS72" s="430"/>
      <c r="BT72" s="430">
        <f>SUM(BT73:BT75)</f>
        <v>0</v>
      </c>
      <c r="BU72" s="430"/>
      <c r="BV72" s="430"/>
      <c r="BW72" s="8"/>
    </row>
    <row r="73" spans="4:75" ht="12.75" customHeight="1" x14ac:dyDescent="0.35">
      <c r="D73" s="8" t="s">
        <v>328</v>
      </c>
      <c r="E73" s="357"/>
      <c r="F73" s="362"/>
      <c r="G73" s="428">
        <v>0</v>
      </c>
      <c r="H73" s="429"/>
      <c r="I73" s="430"/>
      <c r="J73" s="431"/>
      <c r="K73" s="432"/>
      <c r="L73" s="428">
        <v>0</v>
      </c>
      <c r="M73" s="429"/>
      <c r="N73" s="430"/>
      <c r="O73" s="431"/>
      <c r="P73" s="432"/>
      <c r="Q73" s="428">
        <v>0</v>
      </c>
      <c r="R73" s="429"/>
      <c r="S73" s="430"/>
      <c r="T73" s="431"/>
      <c r="U73" s="432"/>
      <c r="V73" s="428">
        <v>0</v>
      </c>
      <c r="W73" s="429"/>
      <c r="X73" s="430"/>
      <c r="Y73" s="431"/>
      <c r="Z73" s="432"/>
      <c r="AA73" s="428">
        <v>0</v>
      </c>
      <c r="AB73" s="429"/>
      <c r="AC73" s="430"/>
      <c r="AD73" s="431"/>
      <c r="AE73" s="432"/>
      <c r="AF73" s="428">
        <v>0</v>
      </c>
      <c r="AG73" s="429"/>
      <c r="AH73" s="430"/>
      <c r="AI73" s="431"/>
      <c r="AJ73" s="432"/>
      <c r="AK73" s="428">
        <v>0</v>
      </c>
      <c r="AL73" s="429"/>
      <c r="AM73" s="430"/>
      <c r="AN73" s="431"/>
      <c r="AO73" s="432"/>
      <c r="AP73" s="428">
        <v>0</v>
      </c>
      <c r="AQ73" s="429"/>
      <c r="AR73" s="430"/>
      <c r="AS73" s="431"/>
      <c r="AT73" s="432"/>
      <c r="AU73" s="428">
        <v>0</v>
      </c>
      <c r="AV73" s="429"/>
      <c r="AW73" s="430"/>
      <c r="AX73" s="431"/>
      <c r="AY73" s="432"/>
      <c r="AZ73" s="428">
        <v>0</v>
      </c>
      <c r="BA73" s="429"/>
      <c r="BB73" s="430"/>
      <c r="BC73" s="431"/>
      <c r="BD73" s="432"/>
      <c r="BE73" s="428">
        <v>0</v>
      </c>
      <c r="BF73" s="429"/>
      <c r="BG73" s="430"/>
      <c r="BH73" s="431"/>
      <c r="BI73" s="432"/>
      <c r="BJ73" s="428">
        <v>0</v>
      </c>
      <c r="BK73" s="429"/>
      <c r="BL73" s="430"/>
      <c r="BM73" s="431"/>
      <c r="BN73" s="432"/>
      <c r="BO73" s="428">
        <v>0</v>
      </c>
      <c r="BP73" s="429"/>
      <c r="BQ73" s="430"/>
      <c r="BR73" s="431"/>
      <c r="BS73" s="432"/>
      <c r="BT73" s="428">
        <f>SUM(L73:BO73)</f>
        <v>0</v>
      </c>
      <c r="BU73" s="429"/>
      <c r="BV73" s="430"/>
      <c r="BW73" s="8"/>
    </row>
    <row r="74" spans="4:75" ht="12.75" customHeight="1" x14ac:dyDescent="0.35">
      <c r="D74" s="8" t="s">
        <v>331</v>
      </c>
      <c r="E74" s="357"/>
      <c r="F74" s="357"/>
      <c r="G74" s="430">
        <v>0</v>
      </c>
      <c r="H74" s="434"/>
      <c r="I74" s="430"/>
      <c r="J74" s="431"/>
      <c r="K74" s="431"/>
      <c r="L74" s="430">
        <v>0</v>
      </c>
      <c r="M74" s="434"/>
      <c r="N74" s="430"/>
      <c r="O74" s="431"/>
      <c r="P74" s="431"/>
      <c r="Q74" s="430">
        <v>0</v>
      </c>
      <c r="R74" s="434"/>
      <c r="S74" s="430"/>
      <c r="T74" s="431"/>
      <c r="U74" s="431"/>
      <c r="V74" s="430">
        <v>0</v>
      </c>
      <c r="W74" s="434"/>
      <c r="X74" s="430"/>
      <c r="Y74" s="431"/>
      <c r="Z74" s="431"/>
      <c r="AA74" s="430">
        <v>0</v>
      </c>
      <c r="AB74" s="434"/>
      <c r="AC74" s="430"/>
      <c r="AD74" s="431"/>
      <c r="AE74" s="431"/>
      <c r="AF74" s="430">
        <v>0</v>
      </c>
      <c r="AG74" s="434"/>
      <c r="AH74" s="430"/>
      <c r="AI74" s="431"/>
      <c r="AJ74" s="431"/>
      <c r="AK74" s="430">
        <v>0</v>
      </c>
      <c r="AL74" s="434"/>
      <c r="AM74" s="430"/>
      <c r="AN74" s="431"/>
      <c r="AO74" s="431"/>
      <c r="AP74" s="430">
        <v>0</v>
      </c>
      <c r="AQ74" s="434"/>
      <c r="AR74" s="430"/>
      <c r="AS74" s="431"/>
      <c r="AT74" s="431"/>
      <c r="AU74" s="430">
        <v>0</v>
      </c>
      <c r="AV74" s="434"/>
      <c r="AW74" s="430"/>
      <c r="AX74" s="431"/>
      <c r="AY74" s="431"/>
      <c r="AZ74" s="430">
        <v>0</v>
      </c>
      <c r="BA74" s="434"/>
      <c r="BB74" s="430"/>
      <c r="BC74" s="431"/>
      <c r="BD74" s="431"/>
      <c r="BE74" s="430">
        <v>0</v>
      </c>
      <c r="BF74" s="434"/>
      <c r="BG74" s="430"/>
      <c r="BH74" s="431"/>
      <c r="BI74" s="431"/>
      <c r="BJ74" s="430">
        <v>0</v>
      </c>
      <c r="BK74" s="434"/>
      <c r="BL74" s="430"/>
      <c r="BM74" s="431"/>
      <c r="BN74" s="431"/>
      <c r="BO74" s="430">
        <v>0</v>
      </c>
      <c r="BP74" s="434"/>
      <c r="BQ74" s="430"/>
      <c r="BR74" s="431"/>
      <c r="BS74" s="431"/>
      <c r="BT74" s="430">
        <f>SUM(L74:BO74)</f>
        <v>0</v>
      </c>
      <c r="BU74" s="434"/>
      <c r="BV74" s="430"/>
      <c r="BW74" s="8"/>
    </row>
    <row r="75" spans="4:75" ht="12.75" customHeight="1" x14ac:dyDescent="0.35">
      <c r="D75" s="8" t="s">
        <v>348</v>
      </c>
      <c r="E75" s="357"/>
      <c r="F75" s="375"/>
      <c r="G75" s="442">
        <v>0</v>
      </c>
      <c r="H75" s="443"/>
      <c r="I75" s="430"/>
      <c r="J75" s="431"/>
      <c r="K75" s="444"/>
      <c r="L75" s="442">
        <v>0</v>
      </c>
      <c r="M75" s="443"/>
      <c r="N75" s="430"/>
      <c r="O75" s="431"/>
      <c r="P75" s="444"/>
      <c r="Q75" s="442">
        <v>0</v>
      </c>
      <c r="R75" s="443"/>
      <c r="S75" s="430"/>
      <c r="T75" s="431"/>
      <c r="U75" s="444"/>
      <c r="V75" s="442">
        <v>0</v>
      </c>
      <c r="W75" s="443"/>
      <c r="X75" s="430"/>
      <c r="Y75" s="431"/>
      <c r="Z75" s="444"/>
      <c r="AA75" s="442">
        <v>0</v>
      </c>
      <c r="AB75" s="443"/>
      <c r="AC75" s="430"/>
      <c r="AD75" s="431"/>
      <c r="AE75" s="444"/>
      <c r="AF75" s="442">
        <v>0</v>
      </c>
      <c r="AG75" s="443"/>
      <c r="AH75" s="430"/>
      <c r="AI75" s="431"/>
      <c r="AJ75" s="444"/>
      <c r="AK75" s="442">
        <v>0</v>
      </c>
      <c r="AL75" s="443"/>
      <c r="AM75" s="430"/>
      <c r="AN75" s="431"/>
      <c r="AO75" s="444"/>
      <c r="AP75" s="442">
        <v>0</v>
      </c>
      <c r="AQ75" s="443"/>
      <c r="AR75" s="430"/>
      <c r="AS75" s="431"/>
      <c r="AT75" s="444"/>
      <c r="AU75" s="442">
        <v>0</v>
      </c>
      <c r="AV75" s="443"/>
      <c r="AW75" s="430"/>
      <c r="AX75" s="431"/>
      <c r="AY75" s="444"/>
      <c r="AZ75" s="442">
        <v>0</v>
      </c>
      <c r="BA75" s="443"/>
      <c r="BB75" s="430"/>
      <c r="BC75" s="431"/>
      <c r="BD75" s="444"/>
      <c r="BE75" s="442">
        <v>0</v>
      </c>
      <c r="BF75" s="443"/>
      <c r="BG75" s="430"/>
      <c r="BH75" s="431"/>
      <c r="BI75" s="444"/>
      <c r="BJ75" s="442">
        <v>0</v>
      </c>
      <c r="BK75" s="443"/>
      <c r="BL75" s="430"/>
      <c r="BM75" s="431"/>
      <c r="BN75" s="444"/>
      <c r="BO75" s="442">
        <v>0</v>
      </c>
      <c r="BP75" s="443"/>
      <c r="BQ75" s="430"/>
      <c r="BR75" s="431"/>
      <c r="BS75" s="444"/>
      <c r="BT75" s="442">
        <f>SUM(L75:BO75)</f>
        <v>0</v>
      </c>
      <c r="BU75" s="443"/>
      <c r="BV75" s="430"/>
      <c r="BW75" s="8"/>
    </row>
    <row r="76" spans="4:75" ht="12.75" customHeight="1" x14ac:dyDescent="0.35">
      <c r="D76" s="8"/>
      <c r="E76" s="357"/>
      <c r="G76" s="430"/>
      <c r="H76" s="430"/>
      <c r="I76" s="430"/>
      <c r="J76" s="431"/>
      <c r="K76" s="430"/>
      <c r="L76" s="430"/>
      <c r="M76" s="430"/>
      <c r="N76" s="430"/>
      <c r="O76" s="431"/>
      <c r="P76" s="430"/>
      <c r="Q76" s="430"/>
      <c r="R76" s="430"/>
      <c r="S76" s="430"/>
      <c r="T76" s="431"/>
      <c r="U76" s="430"/>
      <c r="V76" s="430"/>
      <c r="W76" s="430"/>
      <c r="X76" s="430"/>
      <c r="Y76" s="431"/>
      <c r="Z76" s="430"/>
      <c r="AA76" s="430"/>
      <c r="AB76" s="430"/>
      <c r="AC76" s="430"/>
      <c r="AD76" s="431"/>
      <c r="AE76" s="430"/>
      <c r="AF76" s="430"/>
      <c r="AG76" s="430"/>
      <c r="AH76" s="430"/>
      <c r="AI76" s="431"/>
      <c r="AJ76" s="430"/>
      <c r="AK76" s="430"/>
      <c r="AL76" s="430"/>
      <c r="AM76" s="430"/>
      <c r="AN76" s="431"/>
      <c r="AO76" s="430"/>
      <c r="AP76" s="430"/>
      <c r="AQ76" s="430"/>
      <c r="AR76" s="430"/>
      <c r="AS76" s="431"/>
      <c r="AT76" s="430"/>
      <c r="AU76" s="430"/>
      <c r="AV76" s="430"/>
      <c r="AW76" s="430"/>
      <c r="AX76" s="431"/>
      <c r="AY76" s="430"/>
      <c r="AZ76" s="430"/>
      <c r="BA76" s="430"/>
      <c r="BB76" s="430"/>
      <c r="BC76" s="431"/>
      <c r="BD76" s="430"/>
      <c r="BE76" s="430"/>
      <c r="BF76" s="430"/>
      <c r="BG76" s="430"/>
      <c r="BH76" s="431"/>
      <c r="BI76" s="430"/>
      <c r="BJ76" s="430"/>
      <c r="BK76" s="430"/>
      <c r="BL76" s="430"/>
      <c r="BM76" s="431"/>
      <c r="BN76" s="430"/>
      <c r="BO76" s="430"/>
      <c r="BP76" s="430"/>
      <c r="BQ76" s="430"/>
      <c r="BR76" s="431"/>
      <c r="BS76" s="430"/>
      <c r="BT76" s="430"/>
      <c r="BU76" s="430"/>
      <c r="BV76" s="430"/>
      <c r="BW76" s="8"/>
    </row>
    <row r="77" spans="4:75" ht="12.75" customHeight="1" x14ac:dyDescent="0.35">
      <c r="D77" s="8" t="s">
        <v>453</v>
      </c>
      <c r="E77" s="357"/>
      <c r="G77" s="430">
        <v>0</v>
      </c>
      <c r="H77" s="430"/>
      <c r="I77" s="430"/>
      <c r="J77" s="431"/>
      <c r="K77" s="430"/>
      <c r="L77" s="430">
        <f>L78+L80</f>
        <v>0</v>
      </c>
      <c r="M77" s="430"/>
      <c r="N77" s="430"/>
      <c r="O77" s="431"/>
      <c r="P77" s="430"/>
      <c r="Q77" s="430">
        <f>Q78+Q80</f>
        <v>0</v>
      </c>
      <c r="R77" s="430"/>
      <c r="S77" s="430"/>
      <c r="T77" s="431"/>
      <c r="U77" s="430"/>
      <c r="V77" s="430">
        <f>V78+V80</f>
        <v>0</v>
      </c>
      <c r="W77" s="430"/>
      <c r="X77" s="430"/>
      <c r="Y77" s="431"/>
      <c r="Z77" s="430"/>
      <c r="AA77" s="430">
        <f>AA78+AA80</f>
        <v>0</v>
      </c>
      <c r="AB77" s="430"/>
      <c r="AC77" s="430"/>
      <c r="AD77" s="431"/>
      <c r="AE77" s="430"/>
      <c r="AF77" s="430">
        <f>AF78+AF80</f>
        <v>0</v>
      </c>
      <c r="AG77" s="430"/>
      <c r="AH77" s="430"/>
      <c r="AI77" s="431"/>
      <c r="AJ77" s="430"/>
      <c r="AK77" s="430">
        <f>AK78+AK80</f>
        <v>0</v>
      </c>
      <c r="AL77" s="430"/>
      <c r="AM77" s="430"/>
      <c r="AN77" s="431"/>
      <c r="AO77" s="430"/>
      <c r="AP77" s="430">
        <f>AP78+AP80</f>
        <v>0</v>
      </c>
      <c r="AQ77" s="430"/>
      <c r="AR77" s="430"/>
      <c r="AS77" s="431"/>
      <c r="AT77" s="430"/>
      <c r="AU77" s="430">
        <f>AU78+AU80</f>
        <v>0</v>
      </c>
      <c r="AV77" s="430"/>
      <c r="AW77" s="430"/>
      <c r="AX77" s="431"/>
      <c r="AY77" s="430"/>
      <c r="AZ77" s="430">
        <f>AZ78+AZ80</f>
        <v>0</v>
      </c>
      <c r="BA77" s="430"/>
      <c r="BB77" s="430"/>
      <c r="BC77" s="431"/>
      <c r="BD77" s="430"/>
      <c r="BE77" s="430">
        <f>BE78+BE80</f>
        <v>0</v>
      </c>
      <c r="BF77" s="430"/>
      <c r="BG77" s="430"/>
      <c r="BH77" s="431"/>
      <c r="BI77" s="430"/>
      <c r="BJ77" s="430">
        <f>BJ78+BJ80</f>
        <v>0</v>
      </c>
      <c r="BK77" s="430"/>
      <c r="BL77" s="430"/>
      <c r="BM77" s="431"/>
      <c r="BN77" s="430"/>
      <c r="BO77" s="430">
        <f>BO78+BO80</f>
        <v>0</v>
      </c>
      <c r="BP77" s="430"/>
      <c r="BQ77" s="430"/>
      <c r="BR77" s="431"/>
      <c r="BS77" s="430"/>
      <c r="BT77" s="430">
        <f>SUM(BT78:BT80)</f>
        <v>0</v>
      </c>
      <c r="BU77" s="430"/>
      <c r="BV77" s="430"/>
      <c r="BW77" s="8"/>
    </row>
    <row r="78" spans="4:75" ht="12.75" customHeight="1" x14ac:dyDescent="0.35">
      <c r="D78" s="8" t="s">
        <v>328</v>
      </c>
      <c r="E78" s="357"/>
      <c r="F78" s="362"/>
      <c r="G78" s="428">
        <v>0</v>
      </c>
      <c r="H78" s="429"/>
      <c r="I78" s="430"/>
      <c r="J78" s="431"/>
      <c r="K78" s="432"/>
      <c r="L78" s="428">
        <v>0</v>
      </c>
      <c r="M78" s="429"/>
      <c r="N78" s="430"/>
      <c r="O78" s="431"/>
      <c r="P78" s="432"/>
      <c r="Q78" s="428">
        <v>0</v>
      </c>
      <c r="R78" s="429"/>
      <c r="S78" s="430"/>
      <c r="T78" s="431"/>
      <c r="U78" s="432"/>
      <c r="V78" s="428">
        <v>0</v>
      </c>
      <c r="W78" s="429"/>
      <c r="X78" s="430"/>
      <c r="Y78" s="431"/>
      <c r="Z78" s="432"/>
      <c r="AA78" s="428">
        <v>0</v>
      </c>
      <c r="AB78" s="429"/>
      <c r="AC78" s="430"/>
      <c r="AD78" s="431"/>
      <c r="AE78" s="432"/>
      <c r="AF78" s="428">
        <v>0</v>
      </c>
      <c r="AG78" s="429"/>
      <c r="AH78" s="430"/>
      <c r="AI78" s="431"/>
      <c r="AJ78" s="432"/>
      <c r="AK78" s="428">
        <v>0</v>
      </c>
      <c r="AL78" s="429"/>
      <c r="AM78" s="430"/>
      <c r="AN78" s="431"/>
      <c r="AO78" s="432"/>
      <c r="AP78" s="428">
        <v>0</v>
      </c>
      <c r="AQ78" s="429"/>
      <c r="AR78" s="430"/>
      <c r="AS78" s="431"/>
      <c r="AT78" s="432"/>
      <c r="AU78" s="428">
        <v>0</v>
      </c>
      <c r="AV78" s="429"/>
      <c r="AW78" s="430"/>
      <c r="AX78" s="431"/>
      <c r="AY78" s="432"/>
      <c r="AZ78" s="428">
        <v>0</v>
      </c>
      <c r="BA78" s="429"/>
      <c r="BB78" s="430"/>
      <c r="BC78" s="431"/>
      <c r="BD78" s="432"/>
      <c r="BE78" s="428">
        <v>0</v>
      </c>
      <c r="BF78" s="429"/>
      <c r="BG78" s="430"/>
      <c r="BH78" s="431"/>
      <c r="BI78" s="432"/>
      <c r="BJ78" s="428">
        <v>0</v>
      </c>
      <c r="BK78" s="429"/>
      <c r="BL78" s="430"/>
      <c r="BM78" s="431"/>
      <c r="BN78" s="432"/>
      <c r="BO78" s="428">
        <v>0</v>
      </c>
      <c r="BP78" s="429"/>
      <c r="BQ78" s="430"/>
      <c r="BR78" s="431"/>
      <c r="BS78" s="432"/>
      <c r="BT78" s="428">
        <f>SUM(L78:BO78)</f>
        <v>0</v>
      </c>
      <c r="BU78" s="429"/>
      <c r="BV78" s="430"/>
      <c r="BW78" s="8"/>
    </row>
    <row r="79" spans="4:75" ht="12.75" customHeight="1" x14ac:dyDescent="0.35">
      <c r="D79" s="8" t="s">
        <v>331</v>
      </c>
      <c r="E79" s="357"/>
      <c r="F79" s="357"/>
      <c r="G79" s="430">
        <v>0</v>
      </c>
      <c r="H79" s="434"/>
      <c r="I79" s="430"/>
      <c r="J79" s="431"/>
      <c r="K79" s="431"/>
      <c r="L79" s="430">
        <v>0</v>
      </c>
      <c r="M79" s="434"/>
      <c r="N79" s="430"/>
      <c r="O79" s="431"/>
      <c r="P79" s="431"/>
      <c r="Q79" s="430">
        <v>0</v>
      </c>
      <c r="R79" s="434"/>
      <c r="S79" s="430"/>
      <c r="T79" s="431"/>
      <c r="U79" s="431"/>
      <c r="V79" s="430">
        <v>0</v>
      </c>
      <c r="W79" s="434"/>
      <c r="X79" s="430"/>
      <c r="Y79" s="431"/>
      <c r="Z79" s="431"/>
      <c r="AA79" s="430">
        <v>0</v>
      </c>
      <c r="AB79" s="434"/>
      <c r="AC79" s="430"/>
      <c r="AD79" s="431"/>
      <c r="AE79" s="431"/>
      <c r="AF79" s="430">
        <v>0</v>
      </c>
      <c r="AG79" s="434"/>
      <c r="AH79" s="430"/>
      <c r="AI79" s="431"/>
      <c r="AJ79" s="431"/>
      <c r="AK79" s="430">
        <v>0</v>
      </c>
      <c r="AL79" s="434"/>
      <c r="AM79" s="430"/>
      <c r="AN79" s="431"/>
      <c r="AO79" s="431"/>
      <c r="AP79" s="430">
        <v>0</v>
      </c>
      <c r="AQ79" s="434"/>
      <c r="AR79" s="430"/>
      <c r="AS79" s="431"/>
      <c r="AT79" s="431"/>
      <c r="AU79" s="430">
        <v>0</v>
      </c>
      <c r="AV79" s="434"/>
      <c r="AW79" s="430"/>
      <c r="AX79" s="431"/>
      <c r="AY79" s="431"/>
      <c r="AZ79" s="430">
        <v>0</v>
      </c>
      <c r="BA79" s="434"/>
      <c r="BB79" s="430"/>
      <c r="BC79" s="431"/>
      <c r="BD79" s="431"/>
      <c r="BE79" s="430">
        <v>0</v>
      </c>
      <c r="BF79" s="434"/>
      <c r="BG79" s="430"/>
      <c r="BH79" s="431"/>
      <c r="BI79" s="431"/>
      <c r="BJ79" s="430">
        <v>0</v>
      </c>
      <c r="BK79" s="434"/>
      <c r="BL79" s="430"/>
      <c r="BM79" s="431"/>
      <c r="BN79" s="431"/>
      <c r="BO79" s="430">
        <v>0</v>
      </c>
      <c r="BP79" s="434"/>
      <c r="BQ79" s="430"/>
      <c r="BR79" s="431"/>
      <c r="BS79" s="431"/>
      <c r="BT79" s="430">
        <f>SUM(L79:BO79)</f>
        <v>0</v>
      </c>
      <c r="BU79" s="434"/>
      <c r="BV79" s="430"/>
      <c r="BW79" s="8"/>
    </row>
    <row r="80" spans="4:75" ht="12.75" customHeight="1" x14ac:dyDescent="0.35">
      <c r="D80" s="8" t="s">
        <v>348</v>
      </c>
      <c r="E80" s="357"/>
      <c r="F80" s="375"/>
      <c r="G80" s="442">
        <v>0</v>
      </c>
      <c r="H80" s="443"/>
      <c r="I80" s="430"/>
      <c r="J80" s="431"/>
      <c r="K80" s="444"/>
      <c r="L80" s="442">
        <v>0</v>
      </c>
      <c r="M80" s="443"/>
      <c r="N80" s="430"/>
      <c r="O80" s="431"/>
      <c r="P80" s="444"/>
      <c r="Q80" s="442">
        <v>0</v>
      </c>
      <c r="R80" s="443"/>
      <c r="S80" s="430"/>
      <c r="T80" s="431"/>
      <c r="U80" s="444"/>
      <c r="V80" s="442">
        <v>0</v>
      </c>
      <c r="W80" s="443"/>
      <c r="X80" s="430"/>
      <c r="Y80" s="431"/>
      <c r="Z80" s="444"/>
      <c r="AA80" s="442">
        <v>0</v>
      </c>
      <c r="AB80" s="443"/>
      <c r="AC80" s="430"/>
      <c r="AD80" s="431"/>
      <c r="AE80" s="444"/>
      <c r="AF80" s="442">
        <v>0</v>
      </c>
      <c r="AG80" s="443"/>
      <c r="AH80" s="430"/>
      <c r="AI80" s="431"/>
      <c r="AJ80" s="444"/>
      <c r="AK80" s="442">
        <v>0</v>
      </c>
      <c r="AL80" s="443"/>
      <c r="AM80" s="430"/>
      <c r="AN80" s="431"/>
      <c r="AO80" s="444"/>
      <c r="AP80" s="442">
        <v>0</v>
      </c>
      <c r="AQ80" s="443"/>
      <c r="AR80" s="430"/>
      <c r="AS80" s="431"/>
      <c r="AT80" s="444"/>
      <c r="AU80" s="442">
        <v>0</v>
      </c>
      <c r="AV80" s="443"/>
      <c r="AW80" s="430"/>
      <c r="AX80" s="431"/>
      <c r="AY80" s="444"/>
      <c r="AZ80" s="442">
        <v>0</v>
      </c>
      <c r="BA80" s="443"/>
      <c r="BB80" s="430"/>
      <c r="BC80" s="431"/>
      <c r="BD80" s="444"/>
      <c r="BE80" s="442">
        <v>0</v>
      </c>
      <c r="BF80" s="443"/>
      <c r="BG80" s="430"/>
      <c r="BH80" s="431"/>
      <c r="BI80" s="444"/>
      <c r="BJ80" s="442">
        <v>0</v>
      </c>
      <c r="BK80" s="443"/>
      <c r="BL80" s="430"/>
      <c r="BM80" s="431"/>
      <c r="BN80" s="444"/>
      <c r="BO80" s="442">
        <v>0</v>
      </c>
      <c r="BP80" s="443"/>
      <c r="BQ80" s="430"/>
      <c r="BR80" s="431"/>
      <c r="BS80" s="444"/>
      <c r="BT80" s="442">
        <f>SUM(L80:BO80)</f>
        <v>0</v>
      </c>
      <c r="BU80" s="443"/>
      <c r="BV80" s="430"/>
      <c r="BW80" s="8"/>
    </row>
    <row r="81" spans="4:75" ht="12.75" customHeight="1" x14ac:dyDescent="0.35">
      <c r="D81" s="8"/>
      <c r="E81" s="357"/>
      <c r="G81" s="430"/>
      <c r="H81" s="430"/>
      <c r="I81" s="430"/>
      <c r="J81" s="431"/>
      <c r="K81" s="430"/>
      <c r="L81" s="430"/>
      <c r="M81" s="430"/>
      <c r="N81" s="430"/>
      <c r="O81" s="431"/>
      <c r="P81" s="430"/>
      <c r="Q81" s="430"/>
      <c r="R81" s="430"/>
      <c r="S81" s="430"/>
      <c r="T81" s="431"/>
      <c r="U81" s="430"/>
      <c r="V81" s="430"/>
      <c r="W81" s="430"/>
      <c r="X81" s="430"/>
      <c r="Y81" s="431"/>
      <c r="Z81" s="430"/>
      <c r="AA81" s="430"/>
      <c r="AB81" s="430"/>
      <c r="AC81" s="430"/>
      <c r="AD81" s="431"/>
      <c r="AE81" s="430"/>
      <c r="AF81" s="430"/>
      <c r="AG81" s="430"/>
      <c r="AH81" s="430"/>
      <c r="AI81" s="431"/>
      <c r="AJ81" s="430"/>
      <c r="AK81" s="430"/>
      <c r="AL81" s="430"/>
      <c r="AM81" s="430"/>
      <c r="AN81" s="431"/>
      <c r="AO81" s="430"/>
      <c r="AP81" s="430"/>
      <c r="AQ81" s="430"/>
      <c r="AR81" s="430"/>
      <c r="AS81" s="431"/>
      <c r="AT81" s="430"/>
      <c r="AU81" s="430"/>
      <c r="AV81" s="430"/>
      <c r="AW81" s="430"/>
      <c r="AX81" s="431"/>
      <c r="AY81" s="430"/>
      <c r="AZ81" s="430"/>
      <c r="BA81" s="430"/>
      <c r="BB81" s="430"/>
      <c r="BC81" s="431"/>
      <c r="BD81" s="430"/>
      <c r="BE81" s="430"/>
      <c r="BF81" s="430"/>
      <c r="BG81" s="430"/>
      <c r="BH81" s="431"/>
      <c r="BI81" s="430"/>
      <c r="BJ81" s="430"/>
      <c r="BK81" s="430"/>
      <c r="BL81" s="430"/>
      <c r="BM81" s="431"/>
      <c r="BN81" s="430"/>
      <c r="BO81" s="430"/>
      <c r="BP81" s="430"/>
      <c r="BQ81" s="430"/>
      <c r="BR81" s="431"/>
      <c r="BS81" s="430"/>
      <c r="BT81" s="430"/>
      <c r="BU81" s="430"/>
      <c r="BV81" s="430"/>
      <c r="BW81" s="8"/>
    </row>
    <row r="82" spans="4:75" ht="12.75" customHeight="1" x14ac:dyDescent="0.35">
      <c r="D82" s="8" t="s">
        <v>454</v>
      </c>
      <c r="E82" s="357"/>
      <c r="G82" s="430">
        <v>0</v>
      </c>
      <c r="H82" s="430"/>
      <c r="I82" s="430"/>
      <c r="J82" s="431"/>
      <c r="K82" s="430"/>
      <c r="L82" s="430">
        <f>L83+L85</f>
        <v>0</v>
      </c>
      <c r="M82" s="430"/>
      <c r="N82" s="430"/>
      <c r="O82" s="431"/>
      <c r="P82" s="430"/>
      <c r="Q82" s="430">
        <f>Q83+Q85</f>
        <v>0</v>
      </c>
      <c r="R82" s="430"/>
      <c r="S82" s="430"/>
      <c r="T82" s="431"/>
      <c r="U82" s="430"/>
      <c r="V82" s="430">
        <f>V83+V85</f>
        <v>0</v>
      </c>
      <c r="W82" s="430"/>
      <c r="X82" s="430"/>
      <c r="Y82" s="431"/>
      <c r="Z82" s="430"/>
      <c r="AA82" s="430">
        <f>AA83+AA85</f>
        <v>0</v>
      </c>
      <c r="AB82" s="430"/>
      <c r="AC82" s="430"/>
      <c r="AD82" s="431"/>
      <c r="AE82" s="430"/>
      <c r="AF82" s="430">
        <f>AF83+AF85</f>
        <v>0</v>
      </c>
      <c r="AG82" s="430"/>
      <c r="AH82" s="430"/>
      <c r="AI82" s="431"/>
      <c r="AJ82" s="430"/>
      <c r="AK82" s="430">
        <f>AK83+AK85</f>
        <v>0</v>
      </c>
      <c r="AL82" s="430"/>
      <c r="AM82" s="430"/>
      <c r="AN82" s="431"/>
      <c r="AO82" s="430"/>
      <c r="AP82" s="430">
        <f>AP83+AP85</f>
        <v>0</v>
      </c>
      <c r="AQ82" s="430"/>
      <c r="AR82" s="430"/>
      <c r="AS82" s="431"/>
      <c r="AT82" s="430"/>
      <c r="AU82" s="430">
        <f>AU83+AU85</f>
        <v>0</v>
      </c>
      <c r="AV82" s="430"/>
      <c r="AW82" s="430"/>
      <c r="AX82" s="431"/>
      <c r="AY82" s="430"/>
      <c r="AZ82" s="430">
        <f>AZ83+AZ85</f>
        <v>0</v>
      </c>
      <c r="BA82" s="430"/>
      <c r="BB82" s="430"/>
      <c r="BC82" s="431"/>
      <c r="BD82" s="430"/>
      <c r="BE82" s="430">
        <f>BE83+BE85</f>
        <v>0</v>
      </c>
      <c r="BF82" s="430"/>
      <c r="BG82" s="430"/>
      <c r="BH82" s="431"/>
      <c r="BI82" s="430"/>
      <c r="BJ82" s="430">
        <f>BJ83+BJ85</f>
        <v>0</v>
      </c>
      <c r="BK82" s="430"/>
      <c r="BL82" s="430"/>
      <c r="BM82" s="431"/>
      <c r="BN82" s="430"/>
      <c r="BO82" s="430">
        <f>BO83+BO85</f>
        <v>0</v>
      </c>
      <c r="BP82" s="430"/>
      <c r="BQ82" s="430"/>
      <c r="BR82" s="431"/>
      <c r="BS82" s="430"/>
      <c r="BT82" s="430">
        <f>SUM(BT83:BT85)</f>
        <v>0</v>
      </c>
      <c r="BU82" s="430"/>
      <c r="BV82" s="430"/>
      <c r="BW82" s="8"/>
    </row>
    <row r="83" spans="4:75" ht="12.75" customHeight="1" x14ac:dyDescent="0.35">
      <c r="D83" s="8" t="s">
        <v>328</v>
      </c>
      <c r="E83" s="357"/>
      <c r="F83" s="362"/>
      <c r="G83" s="428">
        <v>0</v>
      </c>
      <c r="H83" s="429"/>
      <c r="I83" s="430"/>
      <c r="J83" s="431"/>
      <c r="K83" s="432"/>
      <c r="L83" s="428">
        <v>0</v>
      </c>
      <c r="M83" s="429"/>
      <c r="N83" s="430"/>
      <c r="O83" s="431"/>
      <c r="P83" s="432"/>
      <c r="Q83" s="428">
        <v>0</v>
      </c>
      <c r="R83" s="429"/>
      <c r="S83" s="430"/>
      <c r="T83" s="431"/>
      <c r="U83" s="432"/>
      <c r="V83" s="428">
        <v>0</v>
      </c>
      <c r="W83" s="429"/>
      <c r="X83" s="430"/>
      <c r="Y83" s="431"/>
      <c r="Z83" s="432"/>
      <c r="AA83" s="428">
        <v>0</v>
      </c>
      <c r="AB83" s="429"/>
      <c r="AC83" s="430"/>
      <c r="AD83" s="431"/>
      <c r="AE83" s="432"/>
      <c r="AF83" s="428">
        <v>0</v>
      </c>
      <c r="AG83" s="429"/>
      <c r="AH83" s="430"/>
      <c r="AI83" s="431"/>
      <c r="AJ83" s="432"/>
      <c r="AK83" s="428">
        <v>0</v>
      </c>
      <c r="AL83" s="429"/>
      <c r="AM83" s="430"/>
      <c r="AN83" s="431"/>
      <c r="AO83" s="432"/>
      <c r="AP83" s="428">
        <v>0</v>
      </c>
      <c r="AQ83" s="429"/>
      <c r="AR83" s="430"/>
      <c r="AS83" s="431"/>
      <c r="AT83" s="432"/>
      <c r="AU83" s="428">
        <v>0</v>
      </c>
      <c r="AV83" s="429"/>
      <c r="AW83" s="430"/>
      <c r="AX83" s="431"/>
      <c r="AY83" s="432"/>
      <c r="AZ83" s="428">
        <v>0</v>
      </c>
      <c r="BA83" s="429"/>
      <c r="BB83" s="430"/>
      <c r="BC83" s="431"/>
      <c r="BD83" s="432"/>
      <c r="BE83" s="428">
        <v>0</v>
      </c>
      <c r="BF83" s="429"/>
      <c r="BG83" s="430"/>
      <c r="BH83" s="431"/>
      <c r="BI83" s="432"/>
      <c r="BJ83" s="428">
        <v>0</v>
      </c>
      <c r="BK83" s="429"/>
      <c r="BL83" s="430"/>
      <c r="BM83" s="431"/>
      <c r="BN83" s="432"/>
      <c r="BO83" s="428">
        <v>0</v>
      </c>
      <c r="BP83" s="429"/>
      <c r="BQ83" s="430"/>
      <c r="BR83" s="431"/>
      <c r="BS83" s="432"/>
      <c r="BT83" s="428">
        <f>SUM(L83:BO83)</f>
        <v>0</v>
      </c>
      <c r="BU83" s="429"/>
      <c r="BV83" s="430"/>
      <c r="BW83" s="8"/>
    </row>
    <row r="84" spans="4:75" ht="12.75" customHeight="1" x14ac:dyDescent="0.35">
      <c r="D84" s="8" t="s">
        <v>331</v>
      </c>
      <c r="E84" s="357"/>
      <c r="F84" s="357"/>
      <c r="G84" s="430">
        <v>0</v>
      </c>
      <c r="H84" s="434"/>
      <c r="I84" s="430"/>
      <c r="J84" s="431"/>
      <c r="K84" s="431"/>
      <c r="L84" s="430">
        <v>0</v>
      </c>
      <c r="M84" s="434"/>
      <c r="N84" s="430"/>
      <c r="O84" s="431"/>
      <c r="P84" s="431"/>
      <c r="Q84" s="430">
        <v>0</v>
      </c>
      <c r="R84" s="434"/>
      <c r="S84" s="430"/>
      <c r="T84" s="431"/>
      <c r="U84" s="431"/>
      <c r="V84" s="430">
        <v>0</v>
      </c>
      <c r="W84" s="434"/>
      <c r="X84" s="430"/>
      <c r="Y84" s="431"/>
      <c r="Z84" s="431"/>
      <c r="AA84" s="430">
        <v>0</v>
      </c>
      <c r="AB84" s="434"/>
      <c r="AC84" s="430"/>
      <c r="AD84" s="431"/>
      <c r="AE84" s="431"/>
      <c r="AF84" s="430">
        <v>0</v>
      </c>
      <c r="AG84" s="434"/>
      <c r="AH84" s="430"/>
      <c r="AI84" s="431"/>
      <c r="AJ84" s="431"/>
      <c r="AK84" s="430">
        <v>0</v>
      </c>
      <c r="AL84" s="434"/>
      <c r="AM84" s="430"/>
      <c r="AN84" s="431"/>
      <c r="AO84" s="431"/>
      <c r="AP84" s="430">
        <v>0</v>
      </c>
      <c r="AQ84" s="434"/>
      <c r="AR84" s="430"/>
      <c r="AS84" s="431"/>
      <c r="AT84" s="431"/>
      <c r="AU84" s="430">
        <v>0</v>
      </c>
      <c r="AV84" s="434"/>
      <c r="AW84" s="430"/>
      <c r="AX84" s="431"/>
      <c r="AY84" s="431"/>
      <c r="AZ84" s="430">
        <v>0</v>
      </c>
      <c r="BA84" s="434"/>
      <c r="BB84" s="430"/>
      <c r="BC84" s="431"/>
      <c r="BD84" s="431"/>
      <c r="BE84" s="430">
        <v>0</v>
      </c>
      <c r="BF84" s="434"/>
      <c r="BG84" s="430"/>
      <c r="BH84" s="431"/>
      <c r="BI84" s="431"/>
      <c r="BJ84" s="430">
        <v>0</v>
      </c>
      <c r="BK84" s="434"/>
      <c r="BL84" s="430"/>
      <c r="BM84" s="431"/>
      <c r="BN84" s="431"/>
      <c r="BO84" s="430">
        <v>0</v>
      </c>
      <c r="BP84" s="434"/>
      <c r="BQ84" s="430"/>
      <c r="BR84" s="431"/>
      <c r="BS84" s="431"/>
      <c r="BT84" s="430">
        <f>SUM(L84:BO84)</f>
        <v>0</v>
      </c>
      <c r="BU84" s="434"/>
      <c r="BV84" s="430"/>
      <c r="BW84" s="8"/>
    </row>
    <row r="85" spans="4:75" ht="12.75" customHeight="1" x14ac:dyDescent="0.35">
      <c r="D85" s="8" t="s">
        <v>348</v>
      </c>
      <c r="E85" s="357"/>
      <c r="F85" s="375"/>
      <c r="G85" s="442">
        <v>0</v>
      </c>
      <c r="H85" s="443"/>
      <c r="I85" s="430"/>
      <c r="J85" s="431"/>
      <c r="K85" s="444"/>
      <c r="L85" s="442">
        <v>0</v>
      </c>
      <c r="M85" s="443"/>
      <c r="N85" s="430"/>
      <c r="O85" s="431"/>
      <c r="P85" s="444"/>
      <c r="Q85" s="442">
        <v>0</v>
      </c>
      <c r="R85" s="443"/>
      <c r="S85" s="430"/>
      <c r="T85" s="431"/>
      <c r="U85" s="444"/>
      <c r="V85" s="442">
        <v>0</v>
      </c>
      <c r="W85" s="443"/>
      <c r="X85" s="430"/>
      <c r="Y85" s="431"/>
      <c r="Z85" s="444"/>
      <c r="AA85" s="442">
        <v>0</v>
      </c>
      <c r="AB85" s="443"/>
      <c r="AC85" s="430"/>
      <c r="AD85" s="431"/>
      <c r="AE85" s="444"/>
      <c r="AF85" s="442">
        <v>0</v>
      </c>
      <c r="AG85" s="443"/>
      <c r="AH85" s="430"/>
      <c r="AI85" s="431"/>
      <c r="AJ85" s="444"/>
      <c r="AK85" s="442">
        <v>0</v>
      </c>
      <c r="AL85" s="443"/>
      <c r="AM85" s="430"/>
      <c r="AN85" s="431"/>
      <c r="AO85" s="444"/>
      <c r="AP85" s="442">
        <v>0</v>
      </c>
      <c r="AQ85" s="443"/>
      <c r="AR85" s="430"/>
      <c r="AS85" s="431"/>
      <c r="AT85" s="444"/>
      <c r="AU85" s="442">
        <v>0</v>
      </c>
      <c r="AV85" s="443"/>
      <c r="AW85" s="430"/>
      <c r="AX85" s="431"/>
      <c r="AY85" s="444"/>
      <c r="AZ85" s="442">
        <v>0</v>
      </c>
      <c r="BA85" s="443"/>
      <c r="BB85" s="430"/>
      <c r="BC85" s="431"/>
      <c r="BD85" s="444"/>
      <c r="BE85" s="442">
        <v>0</v>
      </c>
      <c r="BF85" s="443"/>
      <c r="BG85" s="430"/>
      <c r="BH85" s="431"/>
      <c r="BI85" s="444"/>
      <c r="BJ85" s="442">
        <v>0</v>
      </c>
      <c r="BK85" s="443"/>
      <c r="BL85" s="430"/>
      <c r="BM85" s="431"/>
      <c r="BN85" s="444"/>
      <c r="BO85" s="442">
        <v>0</v>
      </c>
      <c r="BP85" s="443"/>
      <c r="BQ85" s="430"/>
      <c r="BR85" s="431"/>
      <c r="BS85" s="444"/>
      <c r="BT85" s="442">
        <f>SUM(L85:BO85)</f>
        <v>0</v>
      </c>
      <c r="BU85" s="443"/>
      <c r="BV85" s="430"/>
      <c r="BW85" s="8"/>
    </row>
    <row r="86" spans="4:75" ht="12.75" hidden="1" customHeight="1" x14ac:dyDescent="0.35">
      <c r="D86" s="8"/>
      <c r="E86" s="357"/>
      <c r="G86" s="430"/>
      <c r="H86" s="430"/>
      <c r="I86" s="430"/>
      <c r="J86" s="431"/>
      <c r="K86" s="430"/>
      <c r="L86" s="430"/>
      <c r="M86" s="430"/>
      <c r="N86" s="430"/>
      <c r="O86" s="431"/>
      <c r="P86" s="430"/>
      <c r="Q86" s="430"/>
      <c r="R86" s="430"/>
      <c r="S86" s="430"/>
      <c r="T86" s="431"/>
      <c r="U86" s="430"/>
      <c r="V86" s="430"/>
      <c r="W86" s="430"/>
      <c r="X86" s="430"/>
      <c r="Y86" s="431"/>
      <c r="Z86" s="430"/>
      <c r="AA86" s="430"/>
      <c r="AB86" s="430"/>
      <c r="AC86" s="430"/>
      <c r="AD86" s="431"/>
      <c r="AE86" s="430"/>
      <c r="AF86" s="430"/>
      <c r="AG86" s="430"/>
      <c r="AH86" s="430"/>
      <c r="AI86" s="431"/>
      <c r="AJ86" s="430"/>
      <c r="AK86" s="430"/>
      <c r="AL86" s="430"/>
      <c r="AM86" s="430"/>
      <c r="AN86" s="431"/>
      <c r="AO86" s="430"/>
      <c r="AP86" s="430"/>
      <c r="AQ86" s="430"/>
      <c r="AR86" s="430"/>
      <c r="AS86" s="431"/>
      <c r="AT86" s="430"/>
      <c r="AU86" s="430"/>
      <c r="AV86" s="430"/>
      <c r="AW86" s="430"/>
      <c r="AX86" s="431"/>
      <c r="AY86" s="430"/>
      <c r="AZ86" s="430"/>
      <c r="BA86" s="430"/>
      <c r="BB86" s="430"/>
      <c r="BC86" s="431"/>
      <c r="BD86" s="430"/>
      <c r="BE86" s="430"/>
      <c r="BF86" s="430"/>
      <c r="BG86" s="430"/>
      <c r="BH86" s="431"/>
      <c r="BI86" s="430"/>
      <c r="BJ86" s="430"/>
      <c r="BK86" s="430"/>
      <c r="BL86" s="430"/>
      <c r="BM86" s="431"/>
      <c r="BN86" s="430"/>
      <c r="BO86" s="430"/>
      <c r="BP86" s="430"/>
      <c r="BQ86" s="430"/>
      <c r="BR86" s="431"/>
      <c r="BS86" s="430"/>
      <c r="BT86" s="430"/>
      <c r="BU86" s="430"/>
      <c r="BV86" s="430"/>
      <c r="BW86" s="8"/>
    </row>
    <row r="87" spans="4:75" ht="12.75" hidden="1" customHeight="1" x14ac:dyDescent="0.35">
      <c r="D87" s="8" t="s">
        <v>455</v>
      </c>
      <c r="E87" s="357"/>
      <c r="G87" s="430">
        <v>0</v>
      </c>
      <c r="H87" s="430"/>
      <c r="I87" s="430"/>
      <c r="J87" s="431"/>
      <c r="K87" s="430"/>
      <c r="L87" s="430">
        <f>L88+L90</f>
        <v>0</v>
      </c>
      <c r="M87" s="430"/>
      <c r="N87" s="430"/>
      <c r="O87" s="431"/>
      <c r="P87" s="430"/>
      <c r="Q87" s="430">
        <f>Q88+Q90</f>
        <v>0</v>
      </c>
      <c r="R87" s="430"/>
      <c r="S87" s="430"/>
      <c r="T87" s="431"/>
      <c r="U87" s="430"/>
      <c r="V87" s="430">
        <f>V88+V90</f>
        <v>0</v>
      </c>
      <c r="W87" s="430"/>
      <c r="X87" s="430"/>
      <c r="Y87" s="431"/>
      <c r="Z87" s="430"/>
      <c r="AA87" s="430">
        <f>AA88+AA90</f>
        <v>0</v>
      </c>
      <c r="AB87" s="430"/>
      <c r="AC87" s="430"/>
      <c r="AD87" s="431"/>
      <c r="AE87" s="430"/>
      <c r="AF87" s="430">
        <f>AF88+AF90</f>
        <v>0</v>
      </c>
      <c r="AG87" s="430"/>
      <c r="AH87" s="430"/>
      <c r="AI87" s="431"/>
      <c r="AJ87" s="430"/>
      <c r="AK87" s="430">
        <f>AK88+AK90</f>
        <v>0</v>
      </c>
      <c r="AL87" s="430"/>
      <c r="AM87" s="430"/>
      <c r="AN87" s="431"/>
      <c r="AO87" s="430"/>
      <c r="AP87" s="430">
        <f>AP88+AP90</f>
        <v>0</v>
      </c>
      <c r="AQ87" s="430"/>
      <c r="AR87" s="430"/>
      <c r="AS87" s="431"/>
      <c r="AT87" s="430"/>
      <c r="AU87" s="430">
        <f>AU88+AU90</f>
        <v>0</v>
      </c>
      <c r="AV87" s="430"/>
      <c r="AW87" s="430"/>
      <c r="AX87" s="431"/>
      <c r="AY87" s="430"/>
      <c r="AZ87" s="430">
        <f>AZ88+AZ90</f>
        <v>0</v>
      </c>
      <c r="BA87" s="430"/>
      <c r="BB87" s="430"/>
      <c r="BC87" s="431"/>
      <c r="BD87" s="430"/>
      <c r="BE87" s="430">
        <f>BE88+BE90</f>
        <v>0</v>
      </c>
      <c r="BF87" s="430"/>
      <c r="BG87" s="430"/>
      <c r="BH87" s="431"/>
      <c r="BI87" s="430"/>
      <c r="BJ87" s="430">
        <f>BJ88+BJ90</f>
        <v>0</v>
      </c>
      <c r="BK87" s="430"/>
      <c r="BL87" s="430"/>
      <c r="BM87" s="431"/>
      <c r="BN87" s="430"/>
      <c r="BO87" s="430">
        <f>BO88+BO90</f>
        <v>0</v>
      </c>
      <c r="BP87" s="430"/>
      <c r="BQ87" s="430"/>
      <c r="BR87" s="431"/>
      <c r="BS87" s="430"/>
      <c r="BT87" s="430">
        <f>SUM(BT88:BT90)</f>
        <v>0</v>
      </c>
      <c r="BU87" s="430"/>
      <c r="BV87" s="430"/>
      <c r="BW87" s="8"/>
    </row>
    <row r="88" spans="4:75" ht="12.75" hidden="1" customHeight="1" x14ac:dyDescent="0.35">
      <c r="D88" s="8" t="s">
        <v>328</v>
      </c>
      <c r="E88" s="357"/>
      <c r="F88" s="362"/>
      <c r="G88" s="428">
        <v>0</v>
      </c>
      <c r="H88" s="429"/>
      <c r="I88" s="430"/>
      <c r="J88" s="431"/>
      <c r="K88" s="432"/>
      <c r="L88" s="428">
        <v>0</v>
      </c>
      <c r="M88" s="429"/>
      <c r="N88" s="430"/>
      <c r="O88" s="431"/>
      <c r="P88" s="432"/>
      <c r="Q88" s="428">
        <v>0</v>
      </c>
      <c r="R88" s="429"/>
      <c r="S88" s="430"/>
      <c r="T88" s="431"/>
      <c r="U88" s="432"/>
      <c r="V88" s="428">
        <v>0</v>
      </c>
      <c r="W88" s="429"/>
      <c r="X88" s="430"/>
      <c r="Y88" s="431"/>
      <c r="Z88" s="432"/>
      <c r="AA88" s="428">
        <v>0</v>
      </c>
      <c r="AB88" s="429"/>
      <c r="AC88" s="430"/>
      <c r="AD88" s="431"/>
      <c r="AE88" s="432"/>
      <c r="AF88" s="428">
        <v>0</v>
      </c>
      <c r="AG88" s="429"/>
      <c r="AH88" s="430"/>
      <c r="AI88" s="431"/>
      <c r="AJ88" s="432"/>
      <c r="AK88" s="428">
        <v>0</v>
      </c>
      <c r="AL88" s="429"/>
      <c r="AM88" s="430"/>
      <c r="AN88" s="431"/>
      <c r="AO88" s="432"/>
      <c r="AP88" s="428">
        <v>0</v>
      </c>
      <c r="AQ88" s="429"/>
      <c r="AR88" s="430"/>
      <c r="AS88" s="431"/>
      <c r="AT88" s="432"/>
      <c r="AU88" s="428">
        <v>0</v>
      </c>
      <c r="AV88" s="429"/>
      <c r="AW88" s="430"/>
      <c r="AX88" s="431"/>
      <c r="AY88" s="432"/>
      <c r="AZ88" s="428">
        <v>0</v>
      </c>
      <c r="BA88" s="429"/>
      <c r="BB88" s="430"/>
      <c r="BC88" s="431"/>
      <c r="BD88" s="432"/>
      <c r="BE88" s="428">
        <v>0</v>
      </c>
      <c r="BF88" s="429"/>
      <c r="BG88" s="430"/>
      <c r="BH88" s="431"/>
      <c r="BI88" s="432"/>
      <c r="BJ88" s="428">
        <v>0</v>
      </c>
      <c r="BK88" s="429"/>
      <c r="BL88" s="430"/>
      <c r="BM88" s="431"/>
      <c r="BN88" s="432"/>
      <c r="BO88" s="428">
        <v>0</v>
      </c>
      <c r="BP88" s="429"/>
      <c r="BQ88" s="430"/>
      <c r="BR88" s="431"/>
      <c r="BS88" s="432"/>
      <c r="BT88" s="428">
        <f>SUM(L88:BO88)</f>
        <v>0</v>
      </c>
      <c r="BU88" s="429"/>
      <c r="BV88" s="430"/>
      <c r="BW88" s="8"/>
    </row>
    <row r="89" spans="4:75" ht="12.75" hidden="1" customHeight="1" x14ac:dyDescent="0.35">
      <c r="D89" s="8" t="s">
        <v>331</v>
      </c>
      <c r="E89" s="357"/>
      <c r="F89" s="357"/>
      <c r="G89" s="430">
        <v>0</v>
      </c>
      <c r="H89" s="434"/>
      <c r="I89" s="430"/>
      <c r="J89" s="431"/>
      <c r="K89" s="431"/>
      <c r="L89" s="430">
        <v>0</v>
      </c>
      <c r="M89" s="434"/>
      <c r="N89" s="430"/>
      <c r="O89" s="431"/>
      <c r="P89" s="431"/>
      <c r="Q89" s="430">
        <v>0</v>
      </c>
      <c r="R89" s="434"/>
      <c r="S89" s="430"/>
      <c r="T89" s="431"/>
      <c r="U89" s="431"/>
      <c r="V89" s="430">
        <v>0</v>
      </c>
      <c r="W89" s="434"/>
      <c r="X89" s="430"/>
      <c r="Y89" s="431"/>
      <c r="Z89" s="431"/>
      <c r="AA89" s="430">
        <v>0</v>
      </c>
      <c r="AB89" s="434"/>
      <c r="AC89" s="430"/>
      <c r="AD89" s="431"/>
      <c r="AE89" s="431"/>
      <c r="AF89" s="430">
        <v>0</v>
      </c>
      <c r="AG89" s="434"/>
      <c r="AH89" s="430"/>
      <c r="AI89" s="431"/>
      <c r="AJ89" s="431"/>
      <c r="AK89" s="430">
        <v>0</v>
      </c>
      <c r="AL89" s="434"/>
      <c r="AM89" s="430"/>
      <c r="AN89" s="431"/>
      <c r="AO89" s="431"/>
      <c r="AP89" s="430">
        <v>0</v>
      </c>
      <c r="AQ89" s="434"/>
      <c r="AR89" s="430"/>
      <c r="AS89" s="431"/>
      <c r="AT89" s="431"/>
      <c r="AU89" s="430">
        <v>0</v>
      </c>
      <c r="AV89" s="434"/>
      <c r="AW89" s="430"/>
      <c r="AX89" s="431"/>
      <c r="AY89" s="431"/>
      <c r="AZ89" s="430">
        <v>0</v>
      </c>
      <c r="BA89" s="434"/>
      <c r="BB89" s="430"/>
      <c r="BC89" s="431"/>
      <c r="BD89" s="431"/>
      <c r="BE89" s="430">
        <v>0</v>
      </c>
      <c r="BF89" s="434"/>
      <c r="BG89" s="430"/>
      <c r="BH89" s="431"/>
      <c r="BI89" s="431"/>
      <c r="BJ89" s="430">
        <v>0</v>
      </c>
      <c r="BK89" s="434"/>
      <c r="BL89" s="430"/>
      <c r="BM89" s="431"/>
      <c r="BN89" s="431"/>
      <c r="BO89" s="430">
        <v>0</v>
      </c>
      <c r="BP89" s="434"/>
      <c r="BQ89" s="430"/>
      <c r="BR89" s="431"/>
      <c r="BS89" s="431"/>
      <c r="BT89" s="430">
        <f>SUM(L89:BO89)</f>
        <v>0</v>
      </c>
      <c r="BU89" s="434"/>
      <c r="BV89" s="430"/>
      <c r="BW89" s="8"/>
    </row>
    <row r="90" spans="4:75" ht="12.75" hidden="1" customHeight="1" x14ac:dyDescent="0.35">
      <c r="D90" s="8" t="s">
        <v>348</v>
      </c>
      <c r="E90" s="357"/>
      <c r="F90" s="375"/>
      <c r="G90" s="442">
        <v>0</v>
      </c>
      <c r="H90" s="443"/>
      <c r="I90" s="430"/>
      <c r="J90" s="431"/>
      <c r="K90" s="444"/>
      <c r="L90" s="442">
        <v>0</v>
      </c>
      <c r="M90" s="443"/>
      <c r="N90" s="430"/>
      <c r="O90" s="431"/>
      <c r="P90" s="444"/>
      <c r="Q90" s="442">
        <v>0</v>
      </c>
      <c r="R90" s="443"/>
      <c r="S90" s="430"/>
      <c r="T90" s="431"/>
      <c r="U90" s="444"/>
      <c r="V90" s="442">
        <v>0</v>
      </c>
      <c r="W90" s="443"/>
      <c r="X90" s="430"/>
      <c r="Y90" s="431"/>
      <c r="Z90" s="444"/>
      <c r="AA90" s="442">
        <v>0</v>
      </c>
      <c r="AB90" s="443"/>
      <c r="AC90" s="430"/>
      <c r="AD90" s="431"/>
      <c r="AE90" s="444"/>
      <c r="AF90" s="442">
        <v>0</v>
      </c>
      <c r="AG90" s="443"/>
      <c r="AH90" s="430"/>
      <c r="AI90" s="431"/>
      <c r="AJ90" s="444"/>
      <c r="AK90" s="442">
        <v>0</v>
      </c>
      <c r="AL90" s="443"/>
      <c r="AM90" s="430"/>
      <c r="AN90" s="431"/>
      <c r="AO90" s="444"/>
      <c r="AP90" s="442">
        <v>0</v>
      </c>
      <c r="AQ90" s="443"/>
      <c r="AR90" s="430"/>
      <c r="AS90" s="431"/>
      <c r="AT90" s="444"/>
      <c r="AU90" s="442">
        <v>0</v>
      </c>
      <c r="AV90" s="443"/>
      <c r="AW90" s="430"/>
      <c r="AX90" s="431"/>
      <c r="AY90" s="444"/>
      <c r="AZ90" s="442">
        <v>0</v>
      </c>
      <c r="BA90" s="443"/>
      <c r="BB90" s="430"/>
      <c r="BC90" s="431"/>
      <c r="BD90" s="444"/>
      <c r="BE90" s="442">
        <v>0</v>
      </c>
      <c r="BF90" s="443"/>
      <c r="BG90" s="430"/>
      <c r="BH90" s="431"/>
      <c r="BI90" s="444"/>
      <c r="BJ90" s="442">
        <v>0</v>
      </c>
      <c r="BK90" s="443"/>
      <c r="BL90" s="430"/>
      <c r="BM90" s="431"/>
      <c r="BN90" s="444"/>
      <c r="BO90" s="442">
        <v>0</v>
      </c>
      <c r="BP90" s="443"/>
      <c r="BQ90" s="430"/>
      <c r="BR90" s="431"/>
      <c r="BS90" s="444"/>
      <c r="BT90" s="442">
        <f>SUM(L90:BO90)</f>
        <v>0</v>
      </c>
      <c r="BU90" s="443"/>
      <c r="BV90" s="430"/>
      <c r="BW90" s="8"/>
    </row>
    <row r="91" spans="4:75" ht="12.75" hidden="1" customHeight="1" x14ac:dyDescent="0.35">
      <c r="D91" s="8"/>
      <c r="E91" s="357"/>
      <c r="G91" s="430"/>
      <c r="H91" s="430"/>
      <c r="I91" s="430"/>
      <c r="J91" s="431"/>
      <c r="K91" s="430"/>
      <c r="L91" s="430"/>
      <c r="M91" s="430"/>
      <c r="N91" s="430"/>
      <c r="O91" s="431"/>
      <c r="P91" s="430"/>
      <c r="Q91" s="430"/>
      <c r="R91" s="430"/>
      <c r="S91" s="430"/>
      <c r="T91" s="431"/>
      <c r="U91" s="430"/>
      <c r="V91" s="430"/>
      <c r="W91" s="430"/>
      <c r="X91" s="430"/>
      <c r="Y91" s="431"/>
      <c r="Z91" s="430"/>
      <c r="AA91" s="430"/>
      <c r="AB91" s="430"/>
      <c r="AC91" s="430"/>
      <c r="AD91" s="431"/>
      <c r="AE91" s="430"/>
      <c r="AF91" s="430"/>
      <c r="AG91" s="430"/>
      <c r="AH91" s="430"/>
      <c r="AI91" s="431"/>
      <c r="AJ91" s="430"/>
      <c r="AK91" s="430"/>
      <c r="AL91" s="430"/>
      <c r="AM91" s="430"/>
      <c r="AN91" s="431"/>
      <c r="AO91" s="430"/>
      <c r="AP91" s="430"/>
      <c r="AQ91" s="430"/>
      <c r="AR91" s="430"/>
      <c r="AS91" s="431"/>
      <c r="AT91" s="430"/>
      <c r="AU91" s="430"/>
      <c r="AV91" s="430"/>
      <c r="AW91" s="430"/>
      <c r="AX91" s="431"/>
      <c r="AY91" s="430"/>
      <c r="AZ91" s="430"/>
      <c r="BA91" s="430"/>
      <c r="BB91" s="430"/>
      <c r="BC91" s="431"/>
      <c r="BD91" s="430"/>
      <c r="BE91" s="430"/>
      <c r="BF91" s="430"/>
      <c r="BG91" s="430"/>
      <c r="BH91" s="431"/>
      <c r="BI91" s="430"/>
      <c r="BJ91" s="430"/>
      <c r="BK91" s="430"/>
      <c r="BL91" s="430"/>
      <c r="BM91" s="431"/>
      <c r="BN91" s="430"/>
      <c r="BO91" s="430"/>
      <c r="BP91" s="430"/>
      <c r="BQ91" s="430"/>
      <c r="BR91" s="431"/>
      <c r="BS91" s="430"/>
      <c r="BT91" s="430"/>
      <c r="BU91" s="430"/>
      <c r="BV91" s="430"/>
      <c r="BW91" s="8"/>
    </row>
    <row r="92" spans="4:75" ht="12.75" hidden="1" customHeight="1" x14ac:dyDescent="0.35">
      <c r="D92" s="8" t="s">
        <v>455</v>
      </c>
      <c r="E92" s="357"/>
      <c r="G92" s="430">
        <v>0</v>
      </c>
      <c r="H92" s="430"/>
      <c r="I92" s="430"/>
      <c r="J92" s="431"/>
      <c r="K92" s="430"/>
      <c r="L92" s="430">
        <f>L93+L95</f>
        <v>0</v>
      </c>
      <c r="M92" s="430"/>
      <c r="N92" s="430"/>
      <c r="O92" s="431"/>
      <c r="P92" s="430"/>
      <c r="Q92" s="430">
        <f>Q93+Q95</f>
        <v>0</v>
      </c>
      <c r="R92" s="430"/>
      <c r="S92" s="430"/>
      <c r="T92" s="431"/>
      <c r="U92" s="430"/>
      <c r="V92" s="430">
        <f>V93+V95</f>
        <v>0</v>
      </c>
      <c r="W92" s="430"/>
      <c r="X92" s="430"/>
      <c r="Y92" s="431"/>
      <c r="Z92" s="430"/>
      <c r="AA92" s="430">
        <f>AA93+AA95</f>
        <v>0</v>
      </c>
      <c r="AB92" s="430"/>
      <c r="AC92" s="430"/>
      <c r="AD92" s="431"/>
      <c r="AE92" s="430"/>
      <c r="AF92" s="430">
        <f>AF93+AF95</f>
        <v>0</v>
      </c>
      <c r="AG92" s="430"/>
      <c r="AH92" s="430"/>
      <c r="AI92" s="431"/>
      <c r="AJ92" s="430"/>
      <c r="AK92" s="430">
        <f>AK93+AK95</f>
        <v>0</v>
      </c>
      <c r="AL92" s="430"/>
      <c r="AM92" s="430"/>
      <c r="AN92" s="431"/>
      <c r="AO92" s="430"/>
      <c r="AP92" s="430">
        <f>AP93+AP95</f>
        <v>0</v>
      </c>
      <c r="AQ92" s="430"/>
      <c r="AR92" s="430"/>
      <c r="AS92" s="431"/>
      <c r="AT92" s="430"/>
      <c r="AU92" s="430">
        <f>AU93+AU95</f>
        <v>0</v>
      </c>
      <c r="AV92" s="430"/>
      <c r="AW92" s="430"/>
      <c r="AX92" s="431"/>
      <c r="AY92" s="430"/>
      <c r="AZ92" s="430">
        <f>AZ93+AZ95</f>
        <v>0</v>
      </c>
      <c r="BA92" s="430"/>
      <c r="BB92" s="430"/>
      <c r="BC92" s="431"/>
      <c r="BD92" s="430"/>
      <c r="BE92" s="430">
        <f>BE93+BE95</f>
        <v>0</v>
      </c>
      <c r="BF92" s="430"/>
      <c r="BG92" s="430"/>
      <c r="BH92" s="431"/>
      <c r="BI92" s="430"/>
      <c r="BJ92" s="430">
        <f>BJ93+BJ95</f>
        <v>0</v>
      </c>
      <c r="BK92" s="430"/>
      <c r="BL92" s="430"/>
      <c r="BM92" s="431"/>
      <c r="BN92" s="430"/>
      <c r="BO92" s="430">
        <f>BO93+BO95</f>
        <v>0</v>
      </c>
      <c r="BP92" s="430"/>
      <c r="BQ92" s="430"/>
      <c r="BR92" s="431"/>
      <c r="BS92" s="430"/>
      <c r="BT92" s="430">
        <f>SUM(BT93:BT95)</f>
        <v>0</v>
      </c>
      <c r="BU92" s="430"/>
      <c r="BV92" s="430"/>
      <c r="BW92" s="8"/>
    </row>
    <row r="93" spans="4:75" ht="12.75" hidden="1" customHeight="1" x14ac:dyDescent="0.35">
      <c r="D93" s="8" t="s">
        <v>328</v>
      </c>
      <c r="E93" s="357"/>
      <c r="F93" s="362"/>
      <c r="G93" s="428">
        <v>0</v>
      </c>
      <c r="H93" s="429"/>
      <c r="I93" s="430"/>
      <c r="J93" s="431"/>
      <c r="K93" s="432"/>
      <c r="L93" s="428">
        <v>0</v>
      </c>
      <c r="M93" s="429"/>
      <c r="N93" s="430"/>
      <c r="O93" s="431"/>
      <c r="P93" s="432"/>
      <c r="Q93" s="428">
        <v>0</v>
      </c>
      <c r="R93" s="429"/>
      <c r="S93" s="430"/>
      <c r="T93" s="431"/>
      <c r="U93" s="432"/>
      <c r="V93" s="428">
        <v>0</v>
      </c>
      <c r="W93" s="429"/>
      <c r="X93" s="430"/>
      <c r="Y93" s="431"/>
      <c r="Z93" s="432"/>
      <c r="AA93" s="428">
        <v>0</v>
      </c>
      <c r="AB93" s="429"/>
      <c r="AC93" s="430"/>
      <c r="AD93" s="431"/>
      <c r="AE93" s="432"/>
      <c r="AF93" s="428">
        <v>0</v>
      </c>
      <c r="AG93" s="429"/>
      <c r="AH93" s="430"/>
      <c r="AI93" s="431"/>
      <c r="AJ93" s="432"/>
      <c r="AK93" s="428">
        <v>0</v>
      </c>
      <c r="AL93" s="429"/>
      <c r="AM93" s="430"/>
      <c r="AN93" s="431"/>
      <c r="AO93" s="432"/>
      <c r="AP93" s="428">
        <v>0</v>
      </c>
      <c r="AQ93" s="429"/>
      <c r="AR93" s="430"/>
      <c r="AS93" s="431"/>
      <c r="AT93" s="432"/>
      <c r="AU93" s="428">
        <v>0</v>
      </c>
      <c r="AV93" s="429"/>
      <c r="AW93" s="430"/>
      <c r="AX93" s="431"/>
      <c r="AY93" s="432"/>
      <c r="AZ93" s="428">
        <v>0</v>
      </c>
      <c r="BA93" s="429"/>
      <c r="BB93" s="430"/>
      <c r="BC93" s="431"/>
      <c r="BD93" s="432"/>
      <c r="BE93" s="428">
        <v>0</v>
      </c>
      <c r="BF93" s="429"/>
      <c r="BG93" s="430"/>
      <c r="BH93" s="431"/>
      <c r="BI93" s="432"/>
      <c r="BJ93" s="428">
        <v>0</v>
      </c>
      <c r="BK93" s="429"/>
      <c r="BL93" s="430"/>
      <c r="BM93" s="431"/>
      <c r="BN93" s="432"/>
      <c r="BO93" s="428">
        <v>0</v>
      </c>
      <c r="BP93" s="429"/>
      <c r="BQ93" s="430"/>
      <c r="BR93" s="431"/>
      <c r="BS93" s="432"/>
      <c r="BT93" s="428">
        <f>SUM(L93:BO93)</f>
        <v>0</v>
      </c>
      <c r="BU93" s="429"/>
      <c r="BV93" s="430"/>
      <c r="BW93" s="8"/>
    </row>
    <row r="94" spans="4:75" ht="12.75" hidden="1" customHeight="1" x14ac:dyDescent="0.35">
      <c r="D94" s="8" t="s">
        <v>331</v>
      </c>
      <c r="E94" s="357"/>
      <c r="F94" s="357"/>
      <c r="G94" s="430">
        <v>0</v>
      </c>
      <c r="H94" s="434"/>
      <c r="I94" s="430"/>
      <c r="J94" s="431"/>
      <c r="K94" s="431"/>
      <c r="L94" s="430">
        <v>0</v>
      </c>
      <c r="M94" s="434"/>
      <c r="N94" s="430"/>
      <c r="O94" s="431"/>
      <c r="P94" s="431"/>
      <c r="Q94" s="430">
        <v>0</v>
      </c>
      <c r="R94" s="434"/>
      <c r="S94" s="430"/>
      <c r="T94" s="431"/>
      <c r="U94" s="431"/>
      <c r="V94" s="430">
        <v>0</v>
      </c>
      <c r="W94" s="434"/>
      <c r="X94" s="430"/>
      <c r="Y94" s="431"/>
      <c r="Z94" s="431"/>
      <c r="AA94" s="430">
        <v>0</v>
      </c>
      <c r="AB94" s="434"/>
      <c r="AC94" s="430"/>
      <c r="AD94" s="431"/>
      <c r="AE94" s="431"/>
      <c r="AF94" s="430">
        <v>0</v>
      </c>
      <c r="AG94" s="434"/>
      <c r="AH94" s="430"/>
      <c r="AI94" s="431"/>
      <c r="AJ94" s="431"/>
      <c r="AK94" s="430">
        <v>0</v>
      </c>
      <c r="AL94" s="434"/>
      <c r="AM94" s="430"/>
      <c r="AN94" s="431"/>
      <c r="AO94" s="431"/>
      <c r="AP94" s="430">
        <v>0</v>
      </c>
      <c r="AQ94" s="434"/>
      <c r="AR94" s="430"/>
      <c r="AS94" s="431"/>
      <c r="AT94" s="431"/>
      <c r="AU94" s="430">
        <v>0</v>
      </c>
      <c r="AV94" s="434"/>
      <c r="AW94" s="430"/>
      <c r="AX94" s="431"/>
      <c r="AY94" s="431"/>
      <c r="AZ94" s="430">
        <v>0</v>
      </c>
      <c r="BA94" s="434"/>
      <c r="BB94" s="430"/>
      <c r="BC94" s="431"/>
      <c r="BD94" s="431"/>
      <c r="BE94" s="430">
        <v>0</v>
      </c>
      <c r="BF94" s="434"/>
      <c r="BG94" s="430"/>
      <c r="BH94" s="431"/>
      <c r="BI94" s="431"/>
      <c r="BJ94" s="430">
        <v>0</v>
      </c>
      <c r="BK94" s="434"/>
      <c r="BL94" s="430"/>
      <c r="BM94" s="431"/>
      <c r="BN94" s="431"/>
      <c r="BO94" s="430">
        <v>0</v>
      </c>
      <c r="BP94" s="434"/>
      <c r="BQ94" s="430"/>
      <c r="BR94" s="431"/>
      <c r="BS94" s="431"/>
      <c r="BT94" s="430">
        <f>SUM(L94:BO94)</f>
        <v>0</v>
      </c>
      <c r="BU94" s="434"/>
      <c r="BV94" s="430"/>
      <c r="BW94" s="8"/>
    </row>
    <row r="95" spans="4:75" ht="12.75" hidden="1" customHeight="1" x14ac:dyDescent="0.35">
      <c r="D95" s="8" t="s">
        <v>348</v>
      </c>
      <c r="E95" s="357"/>
      <c r="F95" s="375"/>
      <c r="G95" s="442">
        <v>0</v>
      </c>
      <c r="H95" s="443"/>
      <c r="I95" s="430"/>
      <c r="J95" s="431"/>
      <c r="K95" s="444"/>
      <c r="L95" s="442">
        <v>0</v>
      </c>
      <c r="M95" s="443"/>
      <c r="N95" s="430"/>
      <c r="O95" s="431"/>
      <c r="P95" s="444"/>
      <c r="Q95" s="442">
        <v>0</v>
      </c>
      <c r="R95" s="443"/>
      <c r="S95" s="430"/>
      <c r="T95" s="431"/>
      <c r="U95" s="444"/>
      <c r="V95" s="442">
        <v>0</v>
      </c>
      <c r="W95" s="443"/>
      <c r="X95" s="430"/>
      <c r="Y95" s="431"/>
      <c r="Z95" s="444"/>
      <c r="AA95" s="442">
        <v>0</v>
      </c>
      <c r="AB95" s="443"/>
      <c r="AC95" s="430"/>
      <c r="AD95" s="431"/>
      <c r="AE95" s="444"/>
      <c r="AF95" s="442">
        <v>0</v>
      </c>
      <c r="AG95" s="443"/>
      <c r="AH95" s="430"/>
      <c r="AI95" s="431"/>
      <c r="AJ95" s="444"/>
      <c r="AK95" s="442">
        <v>0</v>
      </c>
      <c r="AL95" s="443"/>
      <c r="AM95" s="430"/>
      <c r="AN95" s="431"/>
      <c r="AO95" s="444"/>
      <c r="AP95" s="442">
        <v>0</v>
      </c>
      <c r="AQ95" s="443"/>
      <c r="AR95" s="430"/>
      <c r="AS95" s="431"/>
      <c r="AT95" s="444"/>
      <c r="AU95" s="442">
        <v>0</v>
      </c>
      <c r="AV95" s="443"/>
      <c r="AW95" s="430"/>
      <c r="AX95" s="431"/>
      <c r="AY95" s="444"/>
      <c r="AZ95" s="442">
        <v>0</v>
      </c>
      <c r="BA95" s="443"/>
      <c r="BB95" s="430"/>
      <c r="BC95" s="431"/>
      <c r="BD95" s="444"/>
      <c r="BE95" s="442">
        <v>0</v>
      </c>
      <c r="BF95" s="443"/>
      <c r="BG95" s="430"/>
      <c r="BH95" s="431"/>
      <c r="BI95" s="444"/>
      <c r="BJ95" s="442">
        <v>0</v>
      </c>
      <c r="BK95" s="443"/>
      <c r="BL95" s="430"/>
      <c r="BM95" s="431"/>
      <c r="BN95" s="444"/>
      <c r="BO95" s="442">
        <v>0</v>
      </c>
      <c r="BP95" s="443"/>
      <c r="BQ95" s="430"/>
      <c r="BR95" s="431"/>
      <c r="BS95" s="444"/>
      <c r="BT95" s="442">
        <f>SUM(L95:BO95)</f>
        <v>0</v>
      </c>
      <c r="BU95" s="443"/>
      <c r="BV95" s="430"/>
      <c r="BW95" s="8"/>
    </row>
    <row r="96" spans="4:75" ht="12.75" hidden="1" customHeight="1" x14ac:dyDescent="0.35">
      <c r="D96" s="8"/>
      <c r="E96" s="357"/>
      <c r="G96" s="430"/>
      <c r="H96" s="430"/>
      <c r="I96" s="430"/>
      <c r="J96" s="431"/>
      <c r="K96" s="430"/>
      <c r="L96" s="430"/>
      <c r="M96" s="430"/>
      <c r="N96" s="430"/>
      <c r="O96" s="431"/>
      <c r="P96" s="430"/>
      <c r="Q96" s="430"/>
      <c r="R96" s="430"/>
      <c r="S96" s="430"/>
      <c r="T96" s="431"/>
      <c r="U96" s="430"/>
      <c r="V96" s="430"/>
      <c r="W96" s="430"/>
      <c r="X96" s="430"/>
      <c r="Y96" s="431"/>
      <c r="Z96" s="430"/>
      <c r="AA96" s="430"/>
      <c r="AB96" s="430"/>
      <c r="AC96" s="430"/>
      <c r="AD96" s="431"/>
      <c r="AE96" s="430"/>
      <c r="AF96" s="430"/>
      <c r="AG96" s="430"/>
      <c r="AH96" s="430"/>
      <c r="AI96" s="431"/>
      <c r="AJ96" s="430"/>
      <c r="AK96" s="430"/>
      <c r="AL96" s="430"/>
      <c r="AM96" s="430"/>
      <c r="AN96" s="431"/>
      <c r="AO96" s="430"/>
      <c r="AP96" s="430"/>
      <c r="AQ96" s="430"/>
      <c r="AR96" s="430"/>
      <c r="AS96" s="431"/>
      <c r="AT96" s="430"/>
      <c r="AU96" s="430"/>
      <c r="AV96" s="430"/>
      <c r="AW96" s="430"/>
      <c r="AX96" s="431"/>
      <c r="AY96" s="430"/>
      <c r="AZ96" s="430"/>
      <c r="BA96" s="430"/>
      <c r="BB96" s="430"/>
      <c r="BC96" s="431"/>
      <c r="BD96" s="430"/>
      <c r="BE96" s="430"/>
      <c r="BF96" s="430"/>
      <c r="BG96" s="430"/>
      <c r="BH96" s="431"/>
      <c r="BI96" s="430"/>
      <c r="BJ96" s="430"/>
      <c r="BK96" s="430"/>
      <c r="BL96" s="430"/>
      <c r="BM96" s="431"/>
      <c r="BN96" s="430"/>
      <c r="BO96" s="430"/>
      <c r="BP96" s="430"/>
      <c r="BQ96" s="430"/>
      <c r="BR96" s="431"/>
      <c r="BS96" s="430"/>
      <c r="BT96" s="430"/>
      <c r="BU96" s="430"/>
      <c r="BV96" s="430"/>
      <c r="BW96" s="8"/>
    </row>
    <row r="97" spans="4:78" ht="12.75" hidden="1" customHeight="1" x14ac:dyDescent="0.35">
      <c r="D97" s="8" t="s">
        <v>455</v>
      </c>
      <c r="E97" s="357"/>
      <c r="G97" s="430">
        <v>0</v>
      </c>
      <c r="H97" s="430"/>
      <c r="I97" s="430"/>
      <c r="J97" s="431"/>
      <c r="K97" s="430"/>
      <c r="L97" s="430">
        <f>L98+L100</f>
        <v>0</v>
      </c>
      <c r="M97" s="430"/>
      <c r="N97" s="430"/>
      <c r="O97" s="431"/>
      <c r="P97" s="430"/>
      <c r="Q97" s="430">
        <f>Q98+Q100</f>
        <v>0</v>
      </c>
      <c r="R97" s="430"/>
      <c r="S97" s="430"/>
      <c r="T97" s="431"/>
      <c r="U97" s="430"/>
      <c r="V97" s="430">
        <f>V98+V100</f>
        <v>0</v>
      </c>
      <c r="W97" s="430"/>
      <c r="X97" s="430"/>
      <c r="Y97" s="431"/>
      <c r="Z97" s="430"/>
      <c r="AA97" s="430">
        <f>AA98+AA100</f>
        <v>0</v>
      </c>
      <c r="AB97" s="430"/>
      <c r="AC97" s="430"/>
      <c r="AD97" s="431"/>
      <c r="AE97" s="430"/>
      <c r="AF97" s="430">
        <f>AF98+AF100</f>
        <v>0</v>
      </c>
      <c r="AG97" s="430"/>
      <c r="AH97" s="430"/>
      <c r="AI97" s="431"/>
      <c r="AJ97" s="430"/>
      <c r="AK97" s="430">
        <f>AK98+AK100</f>
        <v>0</v>
      </c>
      <c r="AL97" s="430"/>
      <c r="AM97" s="430"/>
      <c r="AN97" s="431"/>
      <c r="AO97" s="430"/>
      <c r="AP97" s="430">
        <f>AP98+AP100</f>
        <v>0</v>
      </c>
      <c r="AQ97" s="430"/>
      <c r="AR97" s="430"/>
      <c r="AS97" s="431"/>
      <c r="AT97" s="430"/>
      <c r="AU97" s="430">
        <f>AU98+AU100</f>
        <v>0</v>
      </c>
      <c r="AV97" s="430"/>
      <c r="AW97" s="430"/>
      <c r="AX97" s="431"/>
      <c r="AY97" s="430"/>
      <c r="AZ97" s="430">
        <f>AZ98+AZ100</f>
        <v>0</v>
      </c>
      <c r="BA97" s="430"/>
      <c r="BB97" s="430"/>
      <c r="BC97" s="431"/>
      <c r="BD97" s="430"/>
      <c r="BE97" s="430">
        <f>BE98+BE100</f>
        <v>0</v>
      </c>
      <c r="BF97" s="430"/>
      <c r="BG97" s="430"/>
      <c r="BH97" s="431"/>
      <c r="BI97" s="430"/>
      <c r="BJ97" s="430">
        <f>BJ98+BJ100</f>
        <v>0</v>
      </c>
      <c r="BK97" s="430"/>
      <c r="BL97" s="430"/>
      <c r="BM97" s="431"/>
      <c r="BN97" s="430"/>
      <c r="BO97" s="430">
        <f>BO98+BO100</f>
        <v>0</v>
      </c>
      <c r="BP97" s="430"/>
      <c r="BQ97" s="430"/>
      <c r="BR97" s="431"/>
      <c r="BS97" s="430"/>
      <c r="BT97" s="430">
        <f>SUM(BT98:BT100)</f>
        <v>0</v>
      </c>
      <c r="BU97" s="430"/>
      <c r="BV97" s="430"/>
      <c r="BW97" s="8"/>
    </row>
    <row r="98" spans="4:78" ht="12.75" hidden="1" customHeight="1" x14ac:dyDescent="0.35">
      <c r="D98" s="8" t="s">
        <v>328</v>
      </c>
      <c r="E98" s="357"/>
      <c r="F98" s="362"/>
      <c r="G98" s="428">
        <v>0</v>
      </c>
      <c r="H98" s="429"/>
      <c r="I98" s="430"/>
      <c r="J98" s="431"/>
      <c r="K98" s="432"/>
      <c r="L98" s="428">
        <v>0</v>
      </c>
      <c r="M98" s="429"/>
      <c r="N98" s="430"/>
      <c r="O98" s="431"/>
      <c r="P98" s="432"/>
      <c r="Q98" s="428">
        <v>0</v>
      </c>
      <c r="R98" s="429"/>
      <c r="S98" s="430"/>
      <c r="T98" s="431"/>
      <c r="U98" s="432"/>
      <c r="V98" s="428">
        <v>0</v>
      </c>
      <c r="W98" s="429"/>
      <c r="X98" s="430"/>
      <c r="Y98" s="431"/>
      <c r="Z98" s="432"/>
      <c r="AA98" s="428">
        <v>0</v>
      </c>
      <c r="AB98" s="429"/>
      <c r="AC98" s="430"/>
      <c r="AD98" s="431"/>
      <c r="AE98" s="432"/>
      <c r="AF98" s="428">
        <v>0</v>
      </c>
      <c r="AG98" s="429"/>
      <c r="AH98" s="430"/>
      <c r="AI98" s="431"/>
      <c r="AJ98" s="432"/>
      <c r="AK98" s="428">
        <v>0</v>
      </c>
      <c r="AL98" s="429"/>
      <c r="AM98" s="430"/>
      <c r="AN98" s="431"/>
      <c r="AO98" s="432"/>
      <c r="AP98" s="428">
        <v>0</v>
      </c>
      <c r="AQ98" s="429"/>
      <c r="AR98" s="430"/>
      <c r="AS98" s="431"/>
      <c r="AT98" s="432"/>
      <c r="AU98" s="428">
        <v>0</v>
      </c>
      <c r="AV98" s="429"/>
      <c r="AW98" s="430"/>
      <c r="AX98" s="431"/>
      <c r="AY98" s="432"/>
      <c r="AZ98" s="428">
        <v>0</v>
      </c>
      <c r="BA98" s="429"/>
      <c r="BB98" s="430"/>
      <c r="BC98" s="431"/>
      <c r="BD98" s="432"/>
      <c r="BE98" s="428">
        <v>0</v>
      </c>
      <c r="BF98" s="429"/>
      <c r="BG98" s="430"/>
      <c r="BH98" s="431"/>
      <c r="BI98" s="432"/>
      <c r="BJ98" s="428">
        <v>0</v>
      </c>
      <c r="BK98" s="429"/>
      <c r="BL98" s="430"/>
      <c r="BM98" s="431"/>
      <c r="BN98" s="432"/>
      <c r="BO98" s="428">
        <v>0</v>
      </c>
      <c r="BP98" s="429"/>
      <c r="BQ98" s="430"/>
      <c r="BR98" s="431"/>
      <c r="BS98" s="432"/>
      <c r="BT98" s="428">
        <f>SUM(L98:BO98)</f>
        <v>0</v>
      </c>
      <c r="BU98" s="429"/>
      <c r="BV98" s="430"/>
      <c r="BW98" s="8"/>
    </row>
    <row r="99" spans="4:78" ht="12.75" hidden="1" customHeight="1" x14ac:dyDescent="0.35">
      <c r="D99" s="8" t="s">
        <v>331</v>
      </c>
      <c r="E99" s="357"/>
      <c r="F99" s="357"/>
      <c r="G99" s="430">
        <v>0</v>
      </c>
      <c r="H99" s="434"/>
      <c r="I99" s="430"/>
      <c r="J99" s="431"/>
      <c r="K99" s="431"/>
      <c r="L99" s="430">
        <v>0</v>
      </c>
      <c r="M99" s="434"/>
      <c r="N99" s="430"/>
      <c r="O99" s="431"/>
      <c r="P99" s="431"/>
      <c r="Q99" s="430">
        <v>0</v>
      </c>
      <c r="R99" s="434"/>
      <c r="S99" s="430"/>
      <c r="T99" s="431"/>
      <c r="U99" s="431"/>
      <c r="V99" s="430">
        <v>0</v>
      </c>
      <c r="W99" s="434"/>
      <c r="X99" s="430"/>
      <c r="Y99" s="431"/>
      <c r="Z99" s="431"/>
      <c r="AA99" s="430">
        <v>0</v>
      </c>
      <c r="AB99" s="434"/>
      <c r="AC99" s="430"/>
      <c r="AD99" s="431"/>
      <c r="AE99" s="431"/>
      <c r="AF99" s="430">
        <v>0</v>
      </c>
      <c r="AG99" s="434"/>
      <c r="AH99" s="430"/>
      <c r="AI99" s="431"/>
      <c r="AJ99" s="431"/>
      <c r="AK99" s="430">
        <v>0</v>
      </c>
      <c r="AL99" s="434"/>
      <c r="AM99" s="430"/>
      <c r="AN99" s="431"/>
      <c r="AO99" s="431"/>
      <c r="AP99" s="430">
        <v>0</v>
      </c>
      <c r="AQ99" s="434"/>
      <c r="AR99" s="430"/>
      <c r="AS99" s="431"/>
      <c r="AT99" s="431"/>
      <c r="AU99" s="430">
        <v>0</v>
      </c>
      <c r="AV99" s="434"/>
      <c r="AW99" s="430"/>
      <c r="AX99" s="431"/>
      <c r="AY99" s="431"/>
      <c r="AZ99" s="430">
        <v>0</v>
      </c>
      <c r="BA99" s="434"/>
      <c r="BB99" s="430"/>
      <c r="BC99" s="431"/>
      <c r="BD99" s="431"/>
      <c r="BE99" s="430">
        <v>0</v>
      </c>
      <c r="BF99" s="434"/>
      <c r="BG99" s="430"/>
      <c r="BH99" s="431"/>
      <c r="BI99" s="431"/>
      <c r="BJ99" s="430">
        <v>0</v>
      </c>
      <c r="BK99" s="434"/>
      <c r="BL99" s="430"/>
      <c r="BM99" s="431"/>
      <c r="BN99" s="431"/>
      <c r="BO99" s="430">
        <v>0</v>
      </c>
      <c r="BP99" s="434"/>
      <c r="BQ99" s="430"/>
      <c r="BR99" s="431"/>
      <c r="BS99" s="431"/>
      <c r="BT99" s="430">
        <f>SUM(L99:BO99)</f>
        <v>0</v>
      </c>
      <c r="BU99" s="434"/>
      <c r="BV99" s="430"/>
      <c r="BW99" s="8"/>
    </row>
    <row r="100" spans="4:78" ht="12.75" hidden="1" customHeight="1" x14ac:dyDescent="0.35">
      <c r="D100" s="8" t="s">
        <v>348</v>
      </c>
      <c r="E100" s="357"/>
      <c r="F100" s="375"/>
      <c r="G100" s="442">
        <v>0</v>
      </c>
      <c r="H100" s="443"/>
      <c r="I100" s="430"/>
      <c r="J100" s="431"/>
      <c r="K100" s="444"/>
      <c r="L100" s="442">
        <v>0</v>
      </c>
      <c r="M100" s="443"/>
      <c r="N100" s="430"/>
      <c r="O100" s="431"/>
      <c r="P100" s="444"/>
      <c r="Q100" s="442">
        <v>0</v>
      </c>
      <c r="R100" s="443"/>
      <c r="S100" s="430"/>
      <c r="T100" s="431"/>
      <c r="U100" s="444"/>
      <c r="V100" s="442">
        <v>0</v>
      </c>
      <c r="W100" s="443"/>
      <c r="X100" s="430"/>
      <c r="Y100" s="431"/>
      <c r="Z100" s="444"/>
      <c r="AA100" s="442">
        <v>0</v>
      </c>
      <c r="AB100" s="443"/>
      <c r="AC100" s="430"/>
      <c r="AD100" s="431"/>
      <c r="AE100" s="444"/>
      <c r="AF100" s="442">
        <v>0</v>
      </c>
      <c r="AG100" s="443"/>
      <c r="AH100" s="430"/>
      <c r="AI100" s="431"/>
      <c r="AJ100" s="444"/>
      <c r="AK100" s="442">
        <v>0</v>
      </c>
      <c r="AL100" s="443"/>
      <c r="AM100" s="430"/>
      <c r="AN100" s="431"/>
      <c r="AO100" s="444"/>
      <c r="AP100" s="442">
        <v>0</v>
      </c>
      <c r="AQ100" s="443"/>
      <c r="AR100" s="430"/>
      <c r="AS100" s="431"/>
      <c r="AT100" s="444"/>
      <c r="AU100" s="442">
        <v>0</v>
      </c>
      <c r="AV100" s="443"/>
      <c r="AW100" s="430"/>
      <c r="AX100" s="431"/>
      <c r="AY100" s="444"/>
      <c r="AZ100" s="442">
        <v>0</v>
      </c>
      <c r="BA100" s="443"/>
      <c r="BB100" s="430"/>
      <c r="BC100" s="431"/>
      <c r="BD100" s="444"/>
      <c r="BE100" s="442">
        <v>0</v>
      </c>
      <c r="BF100" s="443"/>
      <c r="BG100" s="430"/>
      <c r="BH100" s="431"/>
      <c r="BI100" s="444"/>
      <c r="BJ100" s="442">
        <v>0</v>
      </c>
      <c r="BK100" s="443"/>
      <c r="BL100" s="430"/>
      <c r="BM100" s="431"/>
      <c r="BN100" s="444"/>
      <c r="BO100" s="442">
        <v>0</v>
      </c>
      <c r="BP100" s="443"/>
      <c r="BQ100" s="430"/>
      <c r="BR100" s="431"/>
      <c r="BS100" s="444"/>
      <c r="BT100" s="442">
        <f>SUM(L100:BO100)</f>
        <v>0</v>
      </c>
      <c r="BU100" s="443"/>
      <c r="BV100" s="430"/>
      <c r="BW100" s="8"/>
    </row>
    <row r="101" spans="4:78" ht="12.75" hidden="1" customHeight="1" x14ac:dyDescent="0.35">
      <c r="D101" s="8"/>
      <c r="E101" s="357"/>
      <c r="G101" s="430"/>
      <c r="H101" s="430"/>
      <c r="I101" s="430"/>
      <c r="J101" s="431"/>
      <c r="K101" s="430"/>
      <c r="L101" s="430"/>
      <c r="M101" s="430"/>
      <c r="N101" s="430"/>
      <c r="O101" s="431"/>
      <c r="P101" s="430"/>
      <c r="Q101" s="430"/>
      <c r="R101" s="430"/>
      <c r="S101" s="430"/>
      <c r="T101" s="431"/>
      <c r="U101" s="430"/>
      <c r="V101" s="430"/>
      <c r="W101" s="430"/>
      <c r="X101" s="430"/>
      <c r="Y101" s="431"/>
      <c r="Z101" s="430"/>
      <c r="AA101" s="430"/>
      <c r="AB101" s="430"/>
      <c r="AC101" s="430"/>
      <c r="AD101" s="431"/>
      <c r="AE101" s="430"/>
      <c r="AF101" s="430"/>
      <c r="AG101" s="430"/>
      <c r="AH101" s="430"/>
      <c r="AI101" s="431"/>
      <c r="AJ101" s="430"/>
      <c r="AK101" s="430"/>
      <c r="AL101" s="430"/>
      <c r="AM101" s="430"/>
      <c r="AN101" s="431"/>
      <c r="AO101" s="430"/>
      <c r="AP101" s="430"/>
      <c r="AQ101" s="430"/>
      <c r="AR101" s="430"/>
      <c r="AS101" s="431"/>
      <c r="AT101" s="430"/>
      <c r="AU101" s="430"/>
      <c r="AV101" s="430"/>
      <c r="AW101" s="430"/>
      <c r="AX101" s="431"/>
      <c r="AY101" s="430"/>
      <c r="AZ101" s="430"/>
      <c r="BA101" s="430"/>
      <c r="BB101" s="430"/>
      <c r="BC101" s="431"/>
      <c r="BD101" s="430"/>
      <c r="BE101" s="430"/>
      <c r="BF101" s="430"/>
      <c r="BG101" s="430"/>
      <c r="BH101" s="431"/>
      <c r="BI101" s="430"/>
      <c r="BJ101" s="430"/>
      <c r="BK101" s="430"/>
      <c r="BL101" s="430"/>
      <c r="BM101" s="431"/>
      <c r="BN101" s="430"/>
      <c r="BO101" s="430"/>
      <c r="BP101" s="430"/>
      <c r="BQ101" s="430"/>
      <c r="BR101" s="431"/>
      <c r="BS101" s="430"/>
      <c r="BT101" s="430"/>
      <c r="BU101" s="430"/>
      <c r="BV101" s="430"/>
      <c r="BW101" s="8"/>
    </row>
    <row r="102" spans="4:78" ht="12.75" hidden="1" customHeight="1" x14ac:dyDescent="0.35">
      <c r="D102" s="8" t="s">
        <v>455</v>
      </c>
      <c r="E102" s="357"/>
      <c r="G102" s="430">
        <v>0</v>
      </c>
      <c r="H102" s="430"/>
      <c r="I102" s="430"/>
      <c r="J102" s="431"/>
      <c r="K102" s="430"/>
      <c r="L102" s="430">
        <f>L103+L105</f>
        <v>0</v>
      </c>
      <c r="M102" s="430"/>
      <c r="N102" s="430"/>
      <c r="O102" s="431"/>
      <c r="P102" s="430"/>
      <c r="Q102" s="430">
        <f>Q103+Q105</f>
        <v>0</v>
      </c>
      <c r="R102" s="430"/>
      <c r="S102" s="430"/>
      <c r="T102" s="431"/>
      <c r="U102" s="430"/>
      <c r="V102" s="430">
        <f>V103+V105</f>
        <v>0</v>
      </c>
      <c r="W102" s="430"/>
      <c r="X102" s="430"/>
      <c r="Y102" s="431"/>
      <c r="Z102" s="430"/>
      <c r="AA102" s="430">
        <f>AA103+AA105</f>
        <v>0</v>
      </c>
      <c r="AB102" s="430"/>
      <c r="AC102" s="430"/>
      <c r="AD102" s="431"/>
      <c r="AE102" s="430"/>
      <c r="AF102" s="430">
        <f>AF103+AF105</f>
        <v>0</v>
      </c>
      <c r="AG102" s="430"/>
      <c r="AH102" s="430"/>
      <c r="AI102" s="431"/>
      <c r="AJ102" s="430"/>
      <c r="AK102" s="430">
        <f>AK103+AK105</f>
        <v>0</v>
      </c>
      <c r="AL102" s="430"/>
      <c r="AM102" s="430"/>
      <c r="AN102" s="431"/>
      <c r="AO102" s="430"/>
      <c r="AP102" s="430">
        <f>AP103+AP105</f>
        <v>0</v>
      </c>
      <c r="AQ102" s="430"/>
      <c r="AR102" s="430"/>
      <c r="AS102" s="431"/>
      <c r="AT102" s="430"/>
      <c r="AU102" s="430">
        <f>AU103+AU105</f>
        <v>0</v>
      </c>
      <c r="AV102" s="430"/>
      <c r="AW102" s="430"/>
      <c r="AX102" s="431"/>
      <c r="AY102" s="430"/>
      <c r="AZ102" s="430">
        <f>AZ103+AZ105</f>
        <v>0</v>
      </c>
      <c r="BA102" s="430"/>
      <c r="BB102" s="430"/>
      <c r="BC102" s="431"/>
      <c r="BD102" s="430"/>
      <c r="BE102" s="430">
        <f>BE103+BE105</f>
        <v>0</v>
      </c>
      <c r="BF102" s="430"/>
      <c r="BG102" s="430"/>
      <c r="BH102" s="431"/>
      <c r="BI102" s="430"/>
      <c r="BJ102" s="430">
        <f>BJ103+BJ105</f>
        <v>0</v>
      </c>
      <c r="BK102" s="430"/>
      <c r="BL102" s="430"/>
      <c r="BM102" s="431"/>
      <c r="BN102" s="430"/>
      <c r="BO102" s="430">
        <f>BO103+BO105</f>
        <v>0</v>
      </c>
      <c r="BP102" s="430"/>
      <c r="BQ102" s="430"/>
      <c r="BR102" s="431"/>
      <c r="BS102" s="430"/>
      <c r="BT102" s="430">
        <f>SUM(BT103:BT105)</f>
        <v>0</v>
      </c>
      <c r="BU102" s="430"/>
      <c r="BV102" s="430"/>
      <c r="BW102" s="8"/>
    </row>
    <row r="103" spans="4:78" ht="12.75" hidden="1" customHeight="1" x14ac:dyDescent="0.35">
      <c r="D103" s="8" t="s">
        <v>328</v>
      </c>
      <c r="E103" s="357"/>
      <c r="F103" s="362"/>
      <c r="G103" s="428">
        <v>0</v>
      </c>
      <c r="H103" s="429"/>
      <c r="I103" s="430"/>
      <c r="J103" s="431"/>
      <c r="K103" s="432"/>
      <c r="L103" s="428">
        <v>0</v>
      </c>
      <c r="M103" s="429"/>
      <c r="N103" s="430"/>
      <c r="O103" s="431"/>
      <c r="P103" s="432"/>
      <c r="Q103" s="428">
        <v>0</v>
      </c>
      <c r="R103" s="429"/>
      <c r="S103" s="430"/>
      <c r="T103" s="431"/>
      <c r="U103" s="432"/>
      <c r="V103" s="428">
        <v>0</v>
      </c>
      <c r="W103" s="429"/>
      <c r="X103" s="430"/>
      <c r="Y103" s="431"/>
      <c r="Z103" s="432"/>
      <c r="AA103" s="428">
        <v>0</v>
      </c>
      <c r="AB103" s="429"/>
      <c r="AC103" s="430"/>
      <c r="AD103" s="431"/>
      <c r="AE103" s="432"/>
      <c r="AF103" s="428">
        <v>0</v>
      </c>
      <c r="AG103" s="429"/>
      <c r="AH103" s="430"/>
      <c r="AI103" s="431"/>
      <c r="AJ103" s="432"/>
      <c r="AK103" s="428">
        <v>0</v>
      </c>
      <c r="AL103" s="429"/>
      <c r="AM103" s="430"/>
      <c r="AN103" s="431"/>
      <c r="AO103" s="432"/>
      <c r="AP103" s="428">
        <v>0</v>
      </c>
      <c r="AQ103" s="429"/>
      <c r="AR103" s="430"/>
      <c r="AS103" s="431"/>
      <c r="AT103" s="432"/>
      <c r="AU103" s="428">
        <v>0</v>
      </c>
      <c r="AV103" s="429"/>
      <c r="AW103" s="430"/>
      <c r="AX103" s="431"/>
      <c r="AY103" s="432"/>
      <c r="AZ103" s="428">
        <v>0</v>
      </c>
      <c r="BA103" s="429"/>
      <c r="BB103" s="430"/>
      <c r="BC103" s="431"/>
      <c r="BD103" s="432"/>
      <c r="BE103" s="428">
        <v>0</v>
      </c>
      <c r="BF103" s="429"/>
      <c r="BG103" s="430"/>
      <c r="BH103" s="431"/>
      <c r="BI103" s="432"/>
      <c r="BJ103" s="428">
        <v>0</v>
      </c>
      <c r="BK103" s="429"/>
      <c r="BL103" s="430"/>
      <c r="BM103" s="431"/>
      <c r="BN103" s="432"/>
      <c r="BO103" s="428">
        <v>0</v>
      </c>
      <c r="BP103" s="429"/>
      <c r="BQ103" s="430"/>
      <c r="BR103" s="431"/>
      <c r="BS103" s="432"/>
      <c r="BT103" s="428">
        <f>SUM(L103:BO103)</f>
        <v>0</v>
      </c>
      <c r="BU103" s="429"/>
      <c r="BV103" s="430"/>
      <c r="BW103" s="8"/>
    </row>
    <row r="104" spans="4:78" ht="12.75" hidden="1" customHeight="1" x14ac:dyDescent="0.35">
      <c r="D104" s="8" t="s">
        <v>331</v>
      </c>
      <c r="E104" s="357"/>
      <c r="F104" s="357"/>
      <c r="G104" s="430">
        <v>0</v>
      </c>
      <c r="H104" s="434"/>
      <c r="I104" s="430"/>
      <c r="J104" s="431"/>
      <c r="K104" s="431"/>
      <c r="L104" s="430">
        <v>0</v>
      </c>
      <c r="M104" s="434"/>
      <c r="N104" s="430"/>
      <c r="O104" s="431"/>
      <c r="P104" s="431"/>
      <c r="Q104" s="430">
        <v>0</v>
      </c>
      <c r="R104" s="434"/>
      <c r="S104" s="430"/>
      <c r="T104" s="431"/>
      <c r="U104" s="431"/>
      <c r="V104" s="430">
        <v>0</v>
      </c>
      <c r="W104" s="434"/>
      <c r="X104" s="430"/>
      <c r="Y104" s="431"/>
      <c r="Z104" s="431"/>
      <c r="AA104" s="430">
        <v>0</v>
      </c>
      <c r="AB104" s="434"/>
      <c r="AC104" s="430"/>
      <c r="AD104" s="431"/>
      <c r="AE104" s="431"/>
      <c r="AF104" s="430">
        <v>0</v>
      </c>
      <c r="AG104" s="434"/>
      <c r="AH104" s="430"/>
      <c r="AI104" s="431"/>
      <c r="AJ104" s="431"/>
      <c r="AK104" s="430">
        <v>0</v>
      </c>
      <c r="AL104" s="434"/>
      <c r="AM104" s="430"/>
      <c r="AN104" s="431"/>
      <c r="AO104" s="431"/>
      <c r="AP104" s="430">
        <v>0</v>
      </c>
      <c r="AQ104" s="434"/>
      <c r="AR104" s="430"/>
      <c r="AS104" s="431"/>
      <c r="AT104" s="431"/>
      <c r="AU104" s="430">
        <v>0</v>
      </c>
      <c r="AV104" s="434"/>
      <c r="AW104" s="430"/>
      <c r="AX104" s="431"/>
      <c r="AY104" s="431"/>
      <c r="AZ104" s="430">
        <v>0</v>
      </c>
      <c r="BA104" s="434"/>
      <c r="BB104" s="430"/>
      <c r="BC104" s="431"/>
      <c r="BD104" s="431"/>
      <c r="BE104" s="430">
        <v>0</v>
      </c>
      <c r="BF104" s="434"/>
      <c r="BG104" s="430"/>
      <c r="BH104" s="431"/>
      <c r="BI104" s="431"/>
      <c r="BJ104" s="430">
        <v>0</v>
      </c>
      <c r="BK104" s="434"/>
      <c r="BL104" s="430"/>
      <c r="BM104" s="431"/>
      <c r="BN104" s="431"/>
      <c r="BO104" s="430">
        <v>0</v>
      </c>
      <c r="BP104" s="434"/>
      <c r="BQ104" s="430"/>
      <c r="BR104" s="431"/>
      <c r="BS104" s="431"/>
      <c r="BT104" s="430">
        <f>SUM(L104:BO104)</f>
        <v>0</v>
      </c>
      <c r="BU104" s="434"/>
      <c r="BV104" s="430"/>
      <c r="BW104" s="8"/>
    </row>
    <row r="105" spans="4:78" ht="12.75" hidden="1" customHeight="1" x14ac:dyDescent="0.35">
      <c r="D105" s="8" t="s">
        <v>348</v>
      </c>
      <c r="E105" s="357"/>
      <c r="F105" s="375"/>
      <c r="G105" s="442">
        <v>0</v>
      </c>
      <c r="H105" s="443"/>
      <c r="I105" s="430"/>
      <c r="J105" s="431"/>
      <c r="K105" s="444"/>
      <c r="L105" s="442">
        <v>0</v>
      </c>
      <c r="M105" s="443"/>
      <c r="N105" s="430"/>
      <c r="O105" s="431"/>
      <c r="P105" s="444"/>
      <c r="Q105" s="442">
        <v>0</v>
      </c>
      <c r="R105" s="443"/>
      <c r="S105" s="430"/>
      <c r="T105" s="431"/>
      <c r="U105" s="444"/>
      <c r="V105" s="442">
        <v>0</v>
      </c>
      <c r="W105" s="443"/>
      <c r="X105" s="430"/>
      <c r="Y105" s="431"/>
      <c r="Z105" s="444"/>
      <c r="AA105" s="442">
        <v>0</v>
      </c>
      <c r="AB105" s="443"/>
      <c r="AC105" s="430"/>
      <c r="AD105" s="431"/>
      <c r="AE105" s="444"/>
      <c r="AF105" s="442">
        <v>0</v>
      </c>
      <c r="AG105" s="443"/>
      <c r="AH105" s="430"/>
      <c r="AI105" s="431"/>
      <c r="AJ105" s="444"/>
      <c r="AK105" s="442">
        <v>0</v>
      </c>
      <c r="AL105" s="443"/>
      <c r="AM105" s="430"/>
      <c r="AN105" s="431"/>
      <c r="AO105" s="444"/>
      <c r="AP105" s="442">
        <v>0</v>
      </c>
      <c r="AQ105" s="443"/>
      <c r="AR105" s="430"/>
      <c r="AS105" s="431"/>
      <c r="AT105" s="444"/>
      <c r="AU105" s="442">
        <v>0</v>
      </c>
      <c r="AV105" s="443"/>
      <c r="AW105" s="430"/>
      <c r="AX105" s="431"/>
      <c r="AY105" s="444"/>
      <c r="AZ105" s="442">
        <v>0</v>
      </c>
      <c r="BA105" s="443"/>
      <c r="BB105" s="430"/>
      <c r="BC105" s="431"/>
      <c r="BD105" s="444"/>
      <c r="BE105" s="442">
        <v>0</v>
      </c>
      <c r="BF105" s="443"/>
      <c r="BG105" s="430"/>
      <c r="BH105" s="431"/>
      <c r="BI105" s="444"/>
      <c r="BJ105" s="442">
        <v>0</v>
      </c>
      <c r="BK105" s="443"/>
      <c r="BL105" s="430"/>
      <c r="BM105" s="431"/>
      <c r="BN105" s="444"/>
      <c r="BO105" s="442">
        <v>0</v>
      </c>
      <c r="BP105" s="443"/>
      <c r="BQ105" s="430"/>
      <c r="BR105" s="431"/>
      <c r="BS105" s="444"/>
      <c r="BT105" s="442">
        <f>SUM(L105:BO105)</f>
        <v>0</v>
      </c>
      <c r="BU105" s="443"/>
      <c r="BV105" s="430"/>
      <c r="BW105" s="8"/>
    </row>
    <row r="106" spans="4:78" ht="12.75" hidden="1" customHeight="1" x14ac:dyDescent="0.35">
      <c r="D106" s="8"/>
      <c r="E106" s="357"/>
      <c r="G106" s="430"/>
      <c r="H106" s="430"/>
      <c r="I106" s="430"/>
      <c r="J106" s="431"/>
      <c r="K106" s="430"/>
      <c r="L106" s="430"/>
      <c r="M106" s="430"/>
      <c r="N106" s="430"/>
      <c r="O106" s="431"/>
      <c r="P106" s="430"/>
      <c r="Q106" s="430"/>
      <c r="R106" s="430"/>
      <c r="S106" s="430"/>
      <c r="T106" s="431"/>
      <c r="U106" s="430"/>
      <c r="V106" s="430"/>
      <c r="W106" s="430"/>
      <c r="X106" s="430"/>
      <c r="Y106" s="431"/>
      <c r="Z106" s="430"/>
      <c r="AA106" s="430"/>
      <c r="AB106" s="430"/>
      <c r="AC106" s="430"/>
      <c r="AD106" s="431"/>
      <c r="AE106" s="430"/>
      <c r="AF106" s="430"/>
      <c r="AG106" s="430"/>
      <c r="AH106" s="430"/>
      <c r="AI106" s="431"/>
      <c r="AJ106" s="430"/>
      <c r="AK106" s="430"/>
      <c r="AL106" s="430"/>
      <c r="AM106" s="430"/>
      <c r="AN106" s="431"/>
      <c r="AO106" s="430"/>
      <c r="AP106" s="430"/>
      <c r="AQ106" s="430"/>
      <c r="AR106" s="430"/>
      <c r="AS106" s="431"/>
      <c r="AT106" s="430"/>
      <c r="AU106" s="430"/>
      <c r="AV106" s="430"/>
      <c r="AW106" s="430"/>
      <c r="AX106" s="431"/>
      <c r="AY106" s="430"/>
      <c r="AZ106" s="430"/>
      <c r="BA106" s="430"/>
      <c r="BB106" s="430"/>
      <c r="BC106" s="431"/>
      <c r="BD106" s="430"/>
      <c r="BE106" s="430"/>
      <c r="BF106" s="430"/>
      <c r="BG106" s="430"/>
      <c r="BH106" s="431"/>
      <c r="BI106" s="430"/>
      <c r="BJ106" s="430"/>
      <c r="BK106" s="430"/>
      <c r="BL106" s="430"/>
      <c r="BM106" s="431"/>
      <c r="BN106" s="430"/>
      <c r="BO106" s="430"/>
      <c r="BP106" s="430"/>
      <c r="BQ106" s="430"/>
      <c r="BR106" s="431"/>
      <c r="BS106" s="430"/>
      <c r="BT106" s="430"/>
      <c r="BU106" s="430"/>
      <c r="BV106" s="430"/>
      <c r="BW106" s="8"/>
    </row>
    <row r="107" spans="4:78" ht="12.75" hidden="1" customHeight="1" x14ac:dyDescent="0.35">
      <c r="D107" s="8" t="s">
        <v>455</v>
      </c>
      <c r="E107" s="357"/>
      <c r="G107" s="430">
        <v>0</v>
      </c>
      <c r="H107" s="430"/>
      <c r="I107" s="430"/>
      <c r="J107" s="431"/>
      <c r="K107" s="430"/>
      <c r="L107" s="430">
        <f>L108+L110</f>
        <v>0</v>
      </c>
      <c r="M107" s="430"/>
      <c r="N107" s="430"/>
      <c r="O107" s="431"/>
      <c r="P107" s="430"/>
      <c r="Q107" s="430">
        <f>Q108+Q110</f>
        <v>0</v>
      </c>
      <c r="R107" s="430"/>
      <c r="S107" s="430"/>
      <c r="T107" s="431"/>
      <c r="U107" s="430"/>
      <c r="V107" s="430">
        <f>V108+V110</f>
        <v>0</v>
      </c>
      <c r="W107" s="430"/>
      <c r="X107" s="430"/>
      <c r="Y107" s="431"/>
      <c r="Z107" s="430"/>
      <c r="AA107" s="430">
        <f>AA108+AA110</f>
        <v>0</v>
      </c>
      <c r="AB107" s="430"/>
      <c r="AC107" s="430"/>
      <c r="AD107" s="431"/>
      <c r="AE107" s="430"/>
      <c r="AF107" s="430">
        <f>AF108+AF110</f>
        <v>0</v>
      </c>
      <c r="AG107" s="430"/>
      <c r="AH107" s="430"/>
      <c r="AI107" s="431"/>
      <c r="AJ107" s="430"/>
      <c r="AK107" s="430">
        <f>AK108+AK110</f>
        <v>0</v>
      </c>
      <c r="AL107" s="430"/>
      <c r="AM107" s="430"/>
      <c r="AN107" s="431"/>
      <c r="AO107" s="430"/>
      <c r="AP107" s="430">
        <f>AP108+AP110</f>
        <v>0</v>
      </c>
      <c r="AQ107" s="430"/>
      <c r="AR107" s="430"/>
      <c r="AS107" s="431"/>
      <c r="AT107" s="430"/>
      <c r="AU107" s="430">
        <f>AU108+AU110</f>
        <v>0</v>
      </c>
      <c r="AV107" s="430"/>
      <c r="AW107" s="430"/>
      <c r="AX107" s="431"/>
      <c r="AY107" s="430"/>
      <c r="AZ107" s="430">
        <f>AZ108+AZ110</f>
        <v>0</v>
      </c>
      <c r="BA107" s="430"/>
      <c r="BB107" s="430"/>
      <c r="BC107" s="431"/>
      <c r="BD107" s="430"/>
      <c r="BE107" s="430">
        <f>BE108+BE110</f>
        <v>0</v>
      </c>
      <c r="BF107" s="430"/>
      <c r="BG107" s="430"/>
      <c r="BH107" s="431"/>
      <c r="BI107" s="430"/>
      <c r="BJ107" s="430">
        <f>BJ108+BJ110</f>
        <v>0</v>
      </c>
      <c r="BK107" s="430"/>
      <c r="BL107" s="430"/>
      <c r="BM107" s="431"/>
      <c r="BN107" s="430"/>
      <c r="BO107" s="430">
        <f>BO108+BO110</f>
        <v>0</v>
      </c>
      <c r="BP107" s="430"/>
      <c r="BQ107" s="430"/>
      <c r="BR107" s="431"/>
      <c r="BS107" s="430"/>
      <c r="BT107" s="430">
        <f>SUM(BT108:BT110)</f>
        <v>0</v>
      </c>
      <c r="BU107" s="430"/>
      <c r="BV107" s="430"/>
      <c r="BW107" s="8"/>
    </row>
    <row r="108" spans="4:78" ht="12.75" hidden="1" customHeight="1" x14ac:dyDescent="0.35">
      <c r="D108" s="8" t="s">
        <v>328</v>
      </c>
      <c r="E108" s="357"/>
      <c r="F108" s="362"/>
      <c r="G108" s="428">
        <v>0</v>
      </c>
      <c r="H108" s="429"/>
      <c r="I108" s="430"/>
      <c r="J108" s="431"/>
      <c r="K108" s="432"/>
      <c r="L108" s="428">
        <v>0</v>
      </c>
      <c r="M108" s="429"/>
      <c r="N108" s="430"/>
      <c r="O108" s="431"/>
      <c r="P108" s="432"/>
      <c r="Q108" s="428">
        <v>0</v>
      </c>
      <c r="R108" s="429"/>
      <c r="S108" s="430"/>
      <c r="T108" s="431"/>
      <c r="U108" s="432"/>
      <c r="V108" s="428">
        <v>0</v>
      </c>
      <c r="W108" s="429"/>
      <c r="X108" s="430"/>
      <c r="Y108" s="431"/>
      <c r="Z108" s="432"/>
      <c r="AA108" s="428">
        <v>0</v>
      </c>
      <c r="AB108" s="429"/>
      <c r="AC108" s="430"/>
      <c r="AD108" s="431"/>
      <c r="AE108" s="432"/>
      <c r="AF108" s="428">
        <v>0</v>
      </c>
      <c r="AG108" s="429"/>
      <c r="AH108" s="430"/>
      <c r="AI108" s="431"/>
      <c r="AJ108" s="432"/>
      <c r="AK108" s="428">
        <v>0</v>
      </c>
      <c r="AL108" s="429"/>
      <c r="AM108" s="430"/>
      <c r="AN108" s="431"/>
      <c r="AO108" s="432"/>
      <c r="AP108" s="428">
        <v>0</v>
      </c>
      <c r="AQ108" s="429"/>
      <c r="AR108" s="430"/>
      <c r="AS108" s="431"/>
      <c r="AT108" s="432"/>
      <c r="AU108" s="428">
        <v>0</v>
      </c>
      <c r="AV108" s="429"/>
      <c r="AW108" s="430"/>
      <c r="AX108" s="431"/>
      <c r="AY108" s="432"/>
      <c r="AZ108" s="428">
        <v>0</v>
      </c>
      <c r="BA108" s="429"/>
      <c r="BB108" s="430"/>
      <c r="BC108" s="431"/>
      <c r="BD108" s="432"/>
      <c r="BE108" s="428">
        <v>0</v>
      </c>
      <c r="BF108" s="429"/>
      <c r="BG108" s="430"/>
      <c r="BH108" s="431"/>
      <c r="BI108" s="432"/>
      <c r="BJ108" s="428">
        <v>0</v>
      </c>
      <c r="BK108" s="429"/>
      <c r="BL108" s="430"/>
      <c r="BM108" s="431"/>
      <c r="BN108" s="432"/>
      <c r="BO108" s="428">
        <v>0</v>
      </c>
      <c r="BP108" s="429"/>
      <c r="BQ108" s="430"/>
      <c r="BR108" s="431"/>
      <c r="BS108" s="432"/>
      <c r="BT108" s="428">
        <f>SUM(L108:BO108)</f>
        <v>0</v>
      </c>
      <c r="BU108" s="429"/>
      <c r="BV108" s="430"/>
      <c r="BW108" s="8"/>
    </row>
    <row r="109" spans="4:78" ht="12.75" hidden="1" customHeight="1" x14ac:dyDescent="0.35">
      <c r="D109" s="8" t="s">
        <v>331</v>
      </c>
      <c r="E109" s="357"/>
      <c r="F109" s="357"/>
      <c r="G109" s="430">
        <v>0</v>
      </c>
      <c r="H109" s="434"/>
      <c r="I109" s="430"/>
      <c r="J109" s="431"/>
      <c r="K109" s="431"/>
      <c r="L109" s="430">
        <v>0</v>
      </c>
      <c r="M109" s="434"/>
      <c r="N109" s="430"/>
      <c r="O109" s="431"/>
      <c r="P109" s="431"/>
      <c r="Q109" s="430">
        <v>0</v>
      </c>
      <c r="R109" s="434"/>
      <c r="S109" s="430"/>
      <c r="T109" s="431"/>
      <c r="U109" s="431"/>
      <c r="V109" s="430">
        <v>0</v>
      </c>
      <c r="W109" s="434"/>
      <c r="X109" s="430"/>
      <c r="Y109" s="431"/>
      <c r="Z109" s="431"/>
      <c r="AA109" s="430">
        <v>0</v>
      </c>
      <c r="AB109" s="434"/>
      <c r="AC109" s="430"/>
      <c r="AD109" s="431"/>
      <c r="AE109" s="431"/>
      <c r="AF109" s="430">
        <v>0</v>
      </c>
      <c r="AG109" s="434"/>
      <c r="AH109" s="430"/>
      <c r="AI109" s="431"/>
      <c r="AJ109" s="431"/>
      <c r="AK109" s="430">
        <v>0</v>
      </c>
      <c r="AL109" s="434"/>
      <c r="AM109" s="430"/>
      <c r="AN109" s="431"/>
      <c r="AO109" s="431"/>
      <c r="AP109" s="430">
        <v>0</v>
      </c>
      <c r="AQ109" s="434"/>
      <c r="AR109" s="430"/>
      <c r="AS109" s="431"/>
      <c r="AT109" s="431"/>
      <c r="AU109" s="430">
        <v>0</v>
      </c>
      <c r="AV109" s="434"/>
      <c r="AW109" s="430"/>
      <c r="AX109" s="431"/>
      <c r="AY109" s="431"/>
      <c r="AZ109" s="430">
        <v>0</v>
      </c>
      <c r="BA109" s="434"/>
      <c r="BB109" s="430"/>
      <c r="BC109" s="431"/>
      <c r="BD109" s="431"/>
      <c r="BE109" s="430">
        <v>0</v>
      </c>
      <c r="BF109" s="434"/>
      <c r="BG109" s="430"/>
      <c r="BH109" s="431"/>
      <c r="BI109" s="431"/>
      <c r="BJ109" s="430">
        <v>0</v>
      </c>
      <c r="BK109" s="434"/>
      <c r="BL109" s="430"/>
      <c r="BM109" s="431"/>
      <c r="BN109" s="431"/>
      <c r="BO109" s="430">
        <v>0</v>
      </c>
      <c r="BP109" s="434"/>
      <c r="BQ109" s="430"/>
      <c r="BR109" s="431"/>
      <c r="BS109" s="431"/>
      <c r="BT109" s="430">
        <f>SUM(L109:BO109)</f>
        <v>0</v>
      </c>
      <c r="BU109" s="434"/>
      <c r="BV109" s="430"/>
      <c r="BW109" s="8"/>
    </row>
    <row r="110" spans="4:78" ht="12.75" hidden="1" customHeight="1" x14ac:dyDescent="0.35">
      <c r="D110" s="8" t="s">
        <v>348</v>
      </c>
      <c r="E110" s="357"/>
      <c r="F110" s="375"/>
      <c r="G110" s="442">
        <v>0</v>
      </c>
      <c r="H110" s="443"/>
      <c r="I110" s="430"/>
      <c r="J110" s="431"/>
      <c r="K110" s="444"/>
      <c r="L110" s="442">
        <v>0</v>
      </c>
      <c r="M110" s="443"/>
      <c r="N110" s="430"/>
      <c r="O110" s="431"/>
      <c r="P110" s="444"/>
      <c r="Q110" s="442">
        <v>0</v>
      </c>
      <c r="R110" s="443"/>
      <c r="S110" s="430"/>
      <c r="T110" s="431"/>
      <c r="U110" s="444"/>
      <c r="V110" s="442">
        <v>0</v>
      </c>
      <c r="W110" s="443"/>
      <c r="X110" s="430"/>
      <c r="Y110" s="431"/>
      <c r="Z110" s="444"/>
      <c r="AA110" s="442">
        <v>0</v>
      </c>
      <c r="AB110" s="443"/>
      <c r="AC110" s="430"/>
      <c r="AD110" s="431"/>
      <c r="AE110" s="444"/>
      <c r="AF110" s="442">
        <v>0</v>
      </c>
      <c r="AG110" s="443"/>
      <c r="AH110" s="430"/>
      <c r="AI110" s="431"/>
      <c r="AJ110" s="444"/>
      <c r="AK110" s="442">
        <v>0</v>
      </c>
      <c r="AL110" s="443"/>
      <c r="AM110" s="430"/>
      <c r="AN110" s="431"/>
      <c r="AO110" s="444"/>
      <c r="AP110" s="442">
        <v>0</v>
      </c>
      <c r="AQ110" s="443"/>
      <c r="AR110" s="430"/>
      <c r="AS110" s="431"/>
      <c r="AT110" s="444"/>
      <c r="AU110" s="442">
        <v>0</v>
      </c>
      <c r="AV110" s="443"/>
      <c r="AW110" s="430"/>
      <c r="AX110" s="431"/>
      <c r="AY110" s="444"/>
      <c r="AZ110" s="442">
        <v>0</v>
      </c>
      <c r="BA110" s="443"/>
      <c r="BB110" s="430"/>
      <c r="BC110" s="431"/>
      <c r="BD110" s="444"/>
      <c r="BE110" s="442">
        <v>0</v>
      </c>
      <c r="BF110" s="443"/>
      <c r="BG110" s="430"/>
      <c r="BH110" s="431"/>
      <c r="BI110" s="444"/>
      <c r="BJ110" s="442">
        <v>0</v>
      </c>
      <c r="BK110" s="443"/>
      <c r="BL110" s="430"/>
      <c r="BM110" s="431"/>
      <c r="BN110" s="444"/>
      <c r="BO110" s="442">
        <v>0</v>
      </c>
      <c r="BP110" s="443"/>
      <c r="BQ110" s="430"/>
      <c r="BR110" s="431"/>
      <c r="BS110" s="444"/>
      <c r="BT110" s="442">
        <f>SUM(L110:BO110)</f>
        <v>0</v>
      </c>
      <c r="BU110" s="443"/>
      <c r="BV110" s="430"/>
      <c r="BW110" s="8"/>
    </row>
    <row r="111" spans="4:78" ht="12.75" customHeight="1" x14ac:dyDescent="0.35">
      <c r="D111" s="8"/>
      <c r="E111" s="357"/>
      <c r="G111" s="430"/>
      <c r="H111" s="430"/>
      <c r="I111" s="430"/>
      <c r="J111" s="431"/>
      <c r="K111" s="430"/>
      <c r="L111" s="430"/>
      <c r="M111" s="430"/>
      <c r="N111" s="430"/>
      <c r="O111" s="431"/>
      <c r="P111" s="430"/>
      <c r="Q111" s="430"/>
      <c r="R111" s="430"/>
      <c r="S111" s="430"/>
      <c r="T111" s="431"/>
      <c r="U111" s="430"/>
      <c r="V111" s="430"/>
      <c r="W111" s="430"/>
      <c r="X111" s="430"/>
      <c r="Y111" s="431"/>
      <c r="Z111" s="430"/>
      <c r="AA111" s="430"/>
      <c r="AB111" s="430"/>
      <c r="AC111" s="430"/>
      <c r="AD111" s="431"/>
      <c r="AE111" s="430"/>
      <c r="AF111" s="430"/>
      <c r="AG111" s="430"/>
      <c r="AH111" s="430"/>
      <c r="AI111" s="431"/>
      <c r="AJ111" s="430"/>
      <c r="AK111" s="430"/>
      <c r="AL111" s="430"/>
      <c r="AM111" s="430"/>
      <c r="AN111" s="431"/>
      <c r="AO111" s="430"/>
      <c r="AP111" s="430"/>
      <c r="AQ111" s="430"/>
      <c r="AR111" s="430"/>
      <c r="AS111" s="431"/>
      <c r="AT111" s="430"/>
      <c r="AU111" s="430"/>
      <c r="AV111" s="430"/>
      <c r="AW111" s="430"/>
      <c r="AX111" s="431"/>
      <c r="AY111" s="430"/>
      <c r="AZ111" s="430"/>
      <c r="BA111" s="430"/>
      <c r="BB111" s="430"/>
      <c r="BC111" s="431"/>
      <c r="BD111" s="430"/>
      <c r="BE111" s="430"/>
      <c r="BF111" s="430"/>
      <c r="BG111" s="430"/>
      <c r="BH111" s="431"/>
      <c r="BI111" s="430"/>
      <c r="BJ111" s="430"/>
      <c r="BK111" s="430"/>
      <c r="BL111" s="430"/>
      <c r="BM111" s="431"/>
      <c r="BN111" s="430"/>
      <c r="BO111" s="430"/>
      <c r="BP111" s="430"/>
      <c r="BQ111" s="430"/>
      <c r="BR111" s="431"/>
      <c r="BS111" s="430"/>
      <c r="BT111" s="430"/>
      <c r="BU111" s="430"/>
      <c r="BV111" s="430"/>
      <c r="BW111" s="8"/>
    </row>
    <row r="112" spans="4:78" s="9" customFormat="1" ht="12.75" hidden="1" customHeight="1" x14ac:dyDescent="0.35">
      <c r="D112" s="57" t="s">
        <v>456</v>
      </c>
      <c r="E112" s="109"/>
      <c r="G112" s="425">
        <f>SUM(G113:G115)</f>
        <v>0</v>
      </c>
      <c r="H112" s="425"/>
      <c r="I112" s="425"/>
      <c r="J112" s="426"/>
      <c r="K112" s="425"/>
      <c r="L112" s="425">
        <f>SUM(L113:L115)</f>
        <v>0</v>
      </c>
      <c r="M112" s="425"/>
      <c r="N112" s="425"/>
      <c r="O112" s="426"/>
      <c r="P112" s="425"/>
      <c r="Q112" s="425">
        <f>SUM(Q113:Q115)</f>
        <v>0</v>
      </c>
      <c r="R112" s="425"/>
      <c r="S112" s="425"/>
      <c r="T112" s="426"/>
      <c r="U112" s="425"/>
      <c r="V112" s="425">
        <f>SUM(V113:V115)</f>
        <v>0</v>
      </c>
      <c r="W112" s="425"/>
      <c r="X112" s="425"/>
      <c r="Y112" s="426"/>
      <c r="Z112" s="425"/>
      <c r="AA112" s="425">
        <f>SUM(AA113:AA115)</f>
        <v>0</v>
      </c>
      <c r="AB112" s="425"/>
      <c r="AC112" s="425"/>
      <c r="AD112" s="426"/>
      <c r="AE112" s="425"/>
      <c r="AF112" s="425">
        <f>SUM(AF113:AF115)</f>
        <v>0</v>
      </c>
      <c r="AG112" s="425"/>
      <c r="AH112" s="425"/>
      <c r="AI112" s="426"/>
      <c r="AJ112" s="425"/>
      <c r="AK112" s="425">
        <f>SUM(AK113:AK115)</f>
        <v>0</v>
      </c>
      <c r="AL112" s="425"/>
      <c r="AM112" s="425"/>
      <c r="AN112" s="426"/>
      <c r="AO112" s="425"/>
      <c r="AP112" s="425">
        <f>SUM(AP113:AP115)</f>
        <v>0</v>
      </c>
      <c r="AQ112" s="425"/>
      <c r="AR112" s="425"/>
      <c r="AS112" s="426"/>
      <c r="AT112" s="425"/>
      <c r="AU112" s="425">
        <f>SUM(AU113:AU115)</f>
        <v>0</v>
      </c>
      <c r="AV112" s="425"/>
      <c r="AW112" s="425"/>
      <c r="AX112" s="426"/>
      <c r="AY112" s="425"/>
      <c r="AZ112" s="425">
        <f>SUM(AZ113:AZ115)</f>
        <v>0</v>
      </c>
      <c r="BA112" s="425"/>
      <c r="BB112" s="425"/>
      <c r="BC112" s="426"/>
      <c r="BD112" s="425"/>
      <c r="BE112" s="425">
        <f>SUM(BE113:BE115)</f>
        <v>0</v>
      </c>
      <c r="BF112" s="425"/>
      <c r="BG112" s="425"/>
      <c r="BH112" s="426"/>
      <c r="BI112" s="425"/>
      <c r="BJ112" s="425">
        <f>SUM(BJ113:BJ115)</f>
        <v>0</v>
      </c>
      <c r="BK112" s="425"/>
      <c r="BL112" s="425"/>
      <c r="BM112" s="426"/>
      <c r="BN112" s="425"/>
      <c r="BO112" s="425">
        <f>SUM(BO113:BO115)</f>
        <v>0</v>
      </c>
      <c r="BP112" s="425"/>
      <c r="BQ112" s="425"/>
      <c r="BR112" s="426"/>
      <c r="BS112" s="425"/>
      <c r="BT112" s="425">
        <f>SUM(BT113:BT115)</f>
        <v>0</v>
      </c>
      <c r="BU112" s="425"/>
      <c r="BV112" s="425"/>
      <c r="BW112" s="57"/>
      <c r="BY112" s="1"/>
      <c r="BZ112" s="1"/>
    </row>
    <row r="113" spans="4:78" ht="12.75" hidden="1" customHeight="1" x14ac:dyDescent="0.35">
      <c r="D113" s="8" t="s">
        <v>328</v>
      </c>
      <c r="E113" s="357"/>
      <c r="F113" s="362"/>
      <c r="G113" s="428">
        <v>0</v>
      </c>
      <c r="H113" s="429"/>
      <c r="I113" s="430"/>
      <c r="J113" s="431"/>
      <c r="K113" s="432"/>
      <c r="L113" s="428">
        <f>L118</f>
        <v>0</v>
      </c>
      <c r="M113" s="429"/>
      <c r="N113" s="430"/>
      <c r="O113" s="431"/>
      <c r="P113" s="432"/>
      <c r="Q113" s="428">
        <f>Q118</f>
        <v>0</v>
      </c>
      <c r="R113" s="429"/>
      <c r="S113" s="430"/>
      <c r="T113" s="431"/>
      <c r="U113" s="432"/>
      <c r="V113" s="428">
        <f>V118</f>
        <v>0</v>
      </c>
      <c r="W113" s="429"/>
      <c r="X113" s="430"/>
      <c r="Y113" s="431"/>
      <c r="Z113" s="432"/>
      <c r="AA113" s="428">
        <f>AA118</f>
        <v>0</v>
      </c>
      <c r="AB113" s="429"/>
      <c r="AC113" s="430"/>
      <c r="AD113" s="431"/>
      <c r="AE113" s="432"/>
      <c r="AF113" s="428">
        <f>AF118</f>
        <v>0</v>
      </c>
      <c r="AG113" s="429"/>
      <c r="AH113" s="430"/>
      <c r="AI113" s="431"/>
      <c r="AJ113" s="432"/>
      <c r="AK113" s="428">
        <f>AK118</f>
        <v>0</v>
      </c>
      <c r="AL113" s="429"/>
      <c r="AM113" s="430"/>
      <c r="AN113" s="431"/>
      <c r="AO113" s="432"/>
      <c r="AP113" s="428">
        <f>AP118</f>
        <v>0</v>
      </c>
      <c r="AQ113" s="429"/>
      <c r="AR113" s="430"/>
      <c r="AS113" s="431"/>
      <c r="AT113" s="432"/>
      <c r="AU113" s="428">
        <f>AU118</f>
        <v>0</v>
      </c>
      <c r="AV113" s="429"/>
      <c r="AW113" s="430"/>
      <c r="AX113" s="431"/>
      <c r="AY113" s="432"/>
      <c r="AZ113" s="428">
        <f>AZ118</f>
        <v>0</v>
      </c>
      <c r="BA113" s="429"/>
      <c r="BB113" s="430"/>
      <c r="BC113" s="431"/>
      <c r="BD113" s="432"/>
      <c r="BE113" s="428">
        <f>BE118</f>
        <v>0</v>
      </c>
      <c r="BF113" s="429"/>
      <c r="BG113" s="430"/>
      <c r="BH113" s="431"/>
      <c r="BI113" s="432"/>
      <c r="BJ113" s="428">
        <f>BJ118</f>
        <v>0</v>
      </c>
      <c r="BK113" s="429"/>
      <c r="BL113" s="430"/>
      <c r="BM113" s="431"/>
      <c r="BN113" s="432"/>
      <c r="BO113" s="428">
        <f>BO118</f>
        <v>0</v>
      </c>
      <c r="BP113" s="429"/>
      <c r="BQ113" s="430"/>
      <c r="BR113" s="431"/>
      <c r="BS113" s="432"/>
      <c r="BT113" s="428">
        <f>BT118</f>
        <v>0</v>
      </c>
      <c r="BU113" s="429"/>
      <c r="BV113" s="430"/>
      <c r="BW113" s="8"/>
    </row>
    <row r="114" spans="4:78" ht="12.75" hidden="1" customHeight="1" x14ac:dyDescent="0.35">
      <c r="D114" s="8" t="s">
        <v>331</v>
      </c>
      <c r="E114" s="357"/>
      <c r="F114" s="357"/>
      <c r="G114" s="430">
        <v>0</v>
      </c>
      <c r="H114" s="434"/>
      <c r="I114" s="430"/>
      <c r="J114" s="431"/>
      <c r="K114" s="431"/>
      <c r="L114" s="430">
        <f>L119</f>
        <v>0</v>
      </c>
      <c r="M114" s="434"/>
      <c r="N114" s="430"/>
      <c r="O114" s="431"/>
      <c r="P114" s="431"/>
      <c r="Q114" s="430">
        <f>Q119</f>
        <v>0</v>
      </c>
      <c r="R114" s="434"/>
      <c r="S114" s="430"/>
      <c r="T114" s="431"/>
      <c r="U114" s="431"/>
      <c r="V114" s="430">
        <f>V119</f>
        <v>0</v>
      </c>
      <c r="W114" s="434"/>
      <c r="X114" s="430"/>
      <c r="Y114" s="431"/>
      <c r="Z114" s="431"/>
      <c r="AA114" s="430">
        <f>AA119</f>
        <v>0</v>
      </c>
      <c r="AB114" s="434"/>
      <c r="AC114" s="430"/>
      <c r="AD114" s="431"/>
      <c r="AE114" s="431"/>
      <c r="AF114" s="430">
        <f>AF119</f>
        <v>0</v>
      </c>
      <c r="AG114" s="434"/>
      <c r="AH114" s="430"/>
      <c r="AI114" s="431"/>
      <c r="AJ114" s="431"/>
      <c r="AK114" s="430">
        <f>AK119</f>
        <v>0</v>
      </c>
      <c r="AL114" s="434"/>
      <c r="AM114" s="430"/>
      <c r="AN114" s="431"/>
      <c r="AO114" s="431"/>
      <c r="AP114" s="430">
        <f>AP119</f>
        <v>0</v>
      </c>
      <c r="AQ114" s="434"/>
      <c r="AR114" s="430"/>
      <c r="AS114" s="431"/>
      <c r="AT114" s="431"/>
      <c r="AU114" s="430">
        <f>AU119</f>
        <v>0</v>
      </c>
      <c r="AV114" s="434"/>
      <c r="AW114" s="430"/>
      <c r="AX114" s="431"/>
      <c r="AY114" s="431"/>
      <c r="AZ114" s="430">
        <f>AZ119</f>
        <v>0</v>
      </c>
      <c r="BA114" s="434"/>
      <c r="BB114" s="430"/>
      <c r="BC114" s="431"/>
      <c r="BD114" s="431"/>
      <c r="BE114" s="430">
        <f>BE119</f>
        <v>0</v>
      </c>
      <c r="BF114" s="434"/>
      <c r="BG114" s="430"/>
      <c r="BH114" s="431"/>
      <c r="BI114" s="431"/>
      <c r="BJ114" s="430">
        <f>BJ119</f>
        <v>0</v>
      </c>
      <c r="BK114" s="434"/>
      <c r="BL114" s="430"/>
      <c r="BM114" s="431"/>
      <c r="BN114" s="431"/>
      <c r="BO114" s="430">
        <f>BO119</f>
        <v>0</v>
      </c>
      <c r="BP114" s="434"/>
      <c r="BQ114" s="430"/>
      <c r="BR114" s="431"/>
      <c r="BS114" s="431"/>
      <c r="BT114" s="430">
        <f>BT119</f>
        <v>0</v>
      </c>
      <c r="BU114" s="434"/>
      <c r="BV114" s="430"/>
      <c r="BW114" s="8"/>
    </row>
    <row r="115" spans="4:78" ht="12.75" hidden="1" customHeight="1" x14ac:dyDescent="0.35">
      <c r="D115" s="8" t="s">
        <v>348</v>
      </c>
      <c r="E115" s="357"/>
      <c r="F115" s="375"/>
      <c r="G115" s="442">
        <v>0</v>
      </c>
      <c r="H115" s="443"/>
      <c r="I115" s="430"/>
      <c r="J115" s="431"/>
      <c r="K115" s="444"/>
      <c r="L115" s="442">
        <f>L120</f>
        <v>0</v>
      </c>
      <c r="M115" s="443"/>
      <c r="N115" s="430"/>
      <c r="O115" s="431"/>
      <c r="P115" s="444"/>
      <c r="Q115" s="442">
        <f>Q120</f>
        <v>0</v>
      </c>
      <c r="R115" s="443"/>
      <c r="S115" s="430"/>
      <c r="T115" s="431"/>
      <c r="U115" s="444"/>
      <c r="V115" s="442">
        <f>V120</f>
        <v>0</v>
      </c>
      <c r="W115" s="443"/>
      <c r="X115" s="430"/>
      <c r="Y115" s="431"/>
      <c r="Z115" s="444"/>
      <c r="AA115" s="442">
        <f>AA120</f>
        <v>0</v>
      </c>
      <c r="AB115" s="443"/>
      <c r="AC115" s="430"/>
      <c r="AD115" s="431"/>
      <c r="AE115" s="444"/>
      <c r="AF115" s="442">
        <f>AF120</f>
        <v>0</v>
      </c>
      <c r="AG115" s="443"/>
      <c r="AH115" s="430"/>
      <c r="AI115" s="431"/>
      <c r="AJ115" s="444"/>
      <c r="AK115" s="442">
        <f>AK120</f>
        <v>0</v>
      </c>
      <c r="AL115" s="443"/>
      <c r="AM115" s="430"/>
      <c r="AN115" s="431"/>
      <c r="AO115" s="444"/>
      <c r="AP115" s="442">
        <f>AP120</f>
        <v>0</v>
      </c>
      <c r="AQ115" s="443"/>
      <c r="AR115" s="430"/>
      <c r="AS115" s="431"/>
      <c r="AT115" s="444"/>
      <c r="AU115" s="442">
        <f>AU120</f>
        <v>0</v>
      </c>
      <c r="AV115" s="443"/>
      <c r="AW115" s="430"/>
      <c r="AX115" s="431"/>
      <c r="AY115" s="444"/>
      <c r="AZ115" s="442">
        <f>AZ120</f>
        <v>0</v>
      </c>
      <c r="BA115" s="443"/>
      <c r="BB115" s="430"/>
      <c r="BC115" s="431"/>
      <c r="BD115" s="444"/>
      <c r="BE115" s="442">
        <f>BE120</f>
        <v>0</v>
      </c>
      <c r="BF115" s="443"/>
      <c r="BG115" s="430"/>
      <c r="BH115" s="431"/>
      <c r="BI115" s="444"/>
      <c r="BJ115" s="442">
        <f>BJ120</f>
        <v>0</v>
      </c>
      <c r="BK115" s="443"/>
      <c r="BL115" s="430"/>
      <c r="BM115" s="431"/>
      <c r="BN115" s="444"/>
      <c r="BO115" s="442">
        <f>BO120</f>
        <v>0</v>
      </c>
      <c r="BP115" s="443"/>
      <c r="BQ115" s="430"/>
      <c r="BR115" s="431"/>
      <c r="BS115" s="444"/>
      <c r="BT115" s="442">
        <f>BT120</f>
        <v>0</v>
      </c>
      <c r="BU115" s="443"/>
      <c r="BV115" s="430"/>
      <c r="BW115" s="8"/>
    </row>
    <row r="116" spans="4:78" ht="12.75" hidden="1" customHeight="1" x14ac:dyDescent="0.35">
      <c r="D116" s="8"/>
      <c r="E116" s="357"/>
      <c r="G116" s="430"/>
      <c r="H116" s="430"/>
      <c r="I116" s="430"/>
      <c r="J116" s="431"/>
      <c r="K116" s="430"/>
      <c r="L116" s="430"/>
      <c r="M116" s="430"/>
      <c r="N116" s="430"/>
      <c r="O116" s="431"/>
      <c r="P116" s="430"/>
      <c r="Q116" s="430"/>
      <c r="R116" s="430"/>
      <c r="S116" s="430"/>
      <c r="T116" s="431"/>
      <c r="U116" s="430"/>
      <c r="V116" s="430"/>
      <c r="W116" s="430"/>
      <c r="X116" s="430"/>
      <c r="Y116" s="431"/>
      <c r="Z116" s="430"/>
      <c r="AA116" s="430"/>
      <c r="AB116" s="430"/>
      <c r="AC116" s="430"/>
      <c r="AD116" s="431"/>
      <c r="AE116" s="430"/>
      <c r="AF116" s="430"/>
      <c r="AG116" s="430"/>
      <c r="AH116" s="430"/>
      <c r="AI116" s="431"/>
      <c r="AJ116" s="430"/>
      <c r="AK116" s="430"/>
      <c r="AL116" s="430"/>
      <c r="AM116" s="430"/>
      <c r="AN116" s="431"/>
      <c r="AO116" s="430"/>
      <c r="AP116" s="430"/>
      <c r="AQ116" s="430"/>
      <c r="AR116" s="430"/>
      <c r="AS116" s="431"/>
      <c r="AT116" s="430"/>
      <c r="AU116" s="430"/>
      <c r="AV116" s="430"/>
      <c r="AW116" s="430"/>
      <c r="AX116" s="431"/>
      <c r="AY116" s="430"/>
      <c r="AZ116" s="430"/>
      <c r="BA116" s="430"/>
      <c r="BB116" s="430"/>
      <c r="BC116" s="431"/>
      <c r="BD116" s="430"/>
      <c r="BE116" s="430"/>
      <c r="BF116" s="430"/>
      <c r="BG116" s="430"/>
      <c r="BH116" s="431"/>
      <c r="BI116" s="430"/>
      <c r="BJ116" s="430"/>
      <c r="BK116" s="430"/>
      <c r="BL116" s="430"/>
      <c r="BM116" s="431"/>
      <c r="BN116" s="430"/>
      <c r="BO116" s="430"/>
      <c r="BP116" s="430"/>
      <c r="BQ116" s="430"/>
      <c r="BR116" s="431"/>
      <c r="BS116" s="430"/>
      <c r="BT116" s="430"/>
      <c r="BU116" s="430"/>
      <c r="BV116" s="430"/>
      <c r="BW116" s="8"/>
    </row>
    <row r="117" spans="4:78" ht="12.75" hidden="1" customHeight="1" x14ac:dyDescent="0.35">
      <c r="D117" s="8" t="s">
        <v>457</v>
      </c>
      <c r="E117" s="357"/>
      <c r="G117" s="430">
        <v>0</v>
      </c>
      <c r="H117" s="430"/>
      <c r="I117" s="430"/>
      <c r="J117" s="431"/>
      <c r="K117" s="430"/>
      <c r="L117" s="430">
        <f>SUM(L118:L120)</f>
        <v>0</v>
      </c>
      <c r="M117" s="430"/>
      <c r="N117" s="430"/>
      <c r="O117" s="431"/>
      <c r="P117" s="430"/>
      <c r="Q117" s="430">
        <f>SUM(Q118:Q120)</f>
        <v>0</v>
      </c>
      <c r="R117" s="430"/>
      <c r="S117" s="430"/>
      <c r="T117" s="431"/>
      <c r="U117" s="430"/>
      <c r="V117" s="430">
        <f>SUM(V118:V120)</f>
        <v>0</v>
      </c>
      <c r="W117" s="430"/>
      <c r="X117" s="430"/>
      <c r="Y117" s="431"/>
      <c r="Z117" s="430"/>
      <c r="AA117" s="430">
        <f>SUM(AA118:AA120)</f>
        <v>0</v>
      </c>
      <c r="AB117" s="430"/>
      <c r="AC117" s="430"/>
      <c r="AD117" s="431"/>
      <c r="AE117" s="430"/>
      <c r="AF117" s="430">
        <f>SUM(AF118:AF120)</f>
        <v>0</v>
      </c>
      <c r="AG117" s="430"/>
      <c r="AH117" s="430"/>
      <c r="AI117" s="431"/>
      <c r="AJ117" s="430"/>
      <c r="AK117" s="430">
        <f>SUM(AK118:AK120)</f>
        <v>0</v>
      </c>
      <c r="AL117" s="430"/>
      <c r="AM117" s="430"/>
      <c r="AN117" s="431"/>
      <c r="AO117" s="430"/>
      <c r="AP117" s="430">
        <f>SUM(AP118:AP120)</f>
        <v>0</v>
      </c>
      <c r="AQ117" s="430"/>
      <c r="AR117" s="430"/>
      <c r="AS117" s="431"/>
      <c r="AT117" s="430"/>
      <c r="AU117" s="430">
        <f>SUM(AU118:AU120)</f>
        <v>0</v>
      </c>
      <c r="AV117" s="430"/>
      <c r="AW117" s="430"/>
      <c r="AX117" s="431"/>
      <c r="AY117" s="430"/>
      <c r="AZ117" s="430">
        <f>SUM(AZ118:AZ120)</f>
        <v>0</v>
      </c>
      <c r="BA117" s="430"/>
      <c r="BB117" s="430"/>
      <c r="BC117" s="431"/>
      <c r="BD117" s="430"/>
      <c r="BE117" s="430">
        <f>SUM(BE118:BE120)</f>
        <v>0</v>
      </c>
      <c r="BF117" s="430"/>
      <c r="BG117" s="430"/>
      <c r="BH117" s="431"/>
      <c r="BI117" s="430"/>
      <c r="BJ117" s="430">
        <f>SUM(BJ118:BJ120)</f>
        <v>0</v>
      </c>
      <c r="BK117" s="430"/>
      <c r="BL117" s="430"/>
      <c r="BM117" s="431"/>
      <c r="BN117" s="430"/>
      <c r="BO117" s="430">
        <f>SUM(BO118:BO120)</f>
        <v>0</v>
      </c>
      <c r="BP117" s="430"/>
      <c r="BQ117" s="430"/>
      <c r="BR117" s="431"/>
      <c r="BS117" s="430"/>
      <c r="BT117" s="430">
        <f>SUM(BT118:BT120)</f>
        <v>0</v>
      </c>
      <c r="BU117" s="430"/>
      <c r="BV117" s="430"/>
      <c r="BW117" s="8"/>
    </row>
    <row r="118" spans="4:78" ht="12.75" hidden="1" customHeight="1" x14ac:dyDescent="0.35">
      <c r="D118" s="8" t="s">
        <v>328</v>
      </c>
      <c r="E118" s="357"/>
      <c r="F118" s="362"/>
      <c r="G118" s="428">
        <v>0</v>
      </c>
      <c r="H118" s="429"/>
      <c r="I118" s="430"/>
      <c r="J118" s="431"/>
      <c r="K118" s="432"/>
      <c r="L118" s="428">
        <v>0</v>
      </c>
      <c r="M118" s="429"/>
      <c r="N118" s="430"/>
      <c r="O118" s="431"/>
      <c r="P118" s="432"/>
      <c r="Q118" s="428">
        <v>0</v>
      </c>
      <c r="R118" s="429"/>
      <c r="S118" s="430"/>
      <c r="T118" s="431"/>
      <c r="U118" s="432"/>
      <c r="V118" s="428">
        <v>0</v>
      </c>
      <c r="W118" s="429"/>
      <c r="X118" s="430"/>
      <c r="Y118" s="431"/>
      <c r="Z118" s="432"/>
      <c r="AA118" s="428">
        <v>0</v>
      </c>
      <c r="AB118" s="429"/>
      <c r="AC118" s="430"/>
      <c r="AD118" s="431"/>
      <c r="AE118" s="432"/>
      <c r="AF118" s="428">
        <v>0</v>
      </c>
      <c r="AG118" s="429"/>
      <c r="AH118" s="430"/>
      <c r="AI118" s="431"/>
      <c r="AJ118" s="432"/>
      <c r="AK118" s="428">
        <v>0</v>
      </c>
      <c r="AL118" s="429"/>
      <c r="AM118" s="430"/>
      <c r="AN118" s="431"/>
      <c r="AO118" s="432"/>
      <c r="AP118" s="428">
        <v>0</v>
      </c>
      <c r="AQ118" s="429"/>
      <c r="AR118" s="430"/>
      <c r="AS118" s="431"/>
      <c r="AT118" s="432"/>
      <c r="AU118" s="428">
        <v>0</v>
      </c>
      <c r="AV118" s="429"/>
      <c r="AW118" s="430"/>
      <c r="AX118" s="431"/>
      <c r="AY118" s="432"/>
      <c r="AZ118" s="428">
        <v>0</v>
      </c>
      <c r="BA118" s="429"/>
      <c r="BB118" s="430"/>
      <c r="BC118" s="431"/>
      <c r="BD118" s="432"/>
      <c r="BE118" s="428">
        <v>0</v>
      </c>
      <c r="BF118" s="429"/>
      <c r="BG118" s="430"/>
      <c r="BH118" s="431"/>
      <c r="BI118" s="432"/>
      <c r="BJ118" s="428">
        <v>0</v>
      </c>
      <c r="BK118" s="429"/>
      <c r="BL118" s="430"/>
      <c r="BM118" s="431"/>
      <c r="BN118" s="432"/>
      <c r="BO118" s="428">
        <v>0</v>
      </c>
      <c r="BP118" s="429"/>
      <c r="BQ118" s="430"/>
      <c r="BR118" s="431"/>
      <c r="BS118" s="432"/>
      <c r="BT118" s="428">
        <f>SUM(L118:BO118)</f>
        <v>0</v>
      </c>
      <c r="BU118" s="429"/>
      <c r="BV118" s="430"/>
      <c r="BW118" s="8"/>
    </row>
    <row r="119" spans="4:78" ht="12.75" hidden="1" customHeight="1" x14ac:dyDescent="0.35">
      <c r="D119" s="8" t="s">
        <v>331</v>
      </c>
      <c r="E119" s="357"/>
      <c r="F119" s="357"/>
      <c r="G119" s="430">
        <v>0</v>
      </c>
      <c r="H119" s="434"/>
      <c r="I119" s="430"/>
      <c r="J119" s="431"/>
      <c r="K119" s="431"/>
      <c r="L119" s="430">
        <v>0</v>
      </c>
      <c r="M119" s="434"/>
      <c r="N119" s="430"/>
      <c r="O119" s="431"/>
      <c r="P119" s="431"/>
      <c r="Q119" s="430">
        <v>0</v>
      </c>
      <c r="R119" s="434"/>
      <c r="S119" s="430"/>
      <c r="T119" s="431"/>
      <c r="U119" s="431"/>
      <c r="V119" s="430">
        <v>0</v>
      </c>
      <c r="W119" s="434"/>
      <c r="X119" s="430"/>
      <c r="Y119" s="431"/>
      <c r="Z119" s="431"/>
      <c r="AA119" s="430">
        <v>0</v>
      </c>
      <c r="AB119" s="434"/>
      <c r="AC119" s="430"/>
      <c r="AD119" s="431"/>
      <c r="AE119" s="431"/>
      <c r="AF119" s="430">
        <v>0</v>
      </c>
      <c r="AG119" s="434"/>
      <c r="AH119" s="430"/>
      <c r="AI119" s="431"/>
      <c r="AJ119" s="431"/>
      <c r="AK119" s="430">
        <v>0</v>
      </c>
      <c r="AL119" s="434"/>
      <c r="AM119" s="430"/>
      <c r="AN119" s="431"/>
      <c r="AO119" s="431"/>
      <c r="AP119" s="430">
        <v>0</v>
      </c>
      <c r="AQ119" s="434"/>
      <c r="AR119" s="430"/>
      <c r="AS119" s="431"/>
      <c r="AT119" s="431"/>
      <c r="AU119" s="430">
        <v>0</v>
      </c>
      <c r="AV119" s="434"/>
      <c r="AW119" s="430"/>
      <c r="AX119" s="431"/>
      <c r="AY119" s="431"/>
      <c r="AZ119" s="430">
        <v>0</v>
      </c>
      <c r="BA119" s="434"/>
      <c r="BB119" s="430"/>
      <c r="BC119" s="431"/>
      <c r="BD119" s="431"/>
      <c r="BE119" s="430">
        <v>0</v>
      </c>
      <c r="BF119" s="434"/>
      <c r="BG119" s="430"/>
      <c r="BH119" s="431"/>
      <c r="BI119" s="431"/>
      <c r="BJ119" s="430">
        <v>0</v>
      </c>
      <c r="BK119" s="434"/>
      <c r="BL119" s="430"/>
      <c r="BM119" s="431"/>
      <c r="BN119" s="431"/>
      <c r="BO119" s="430">
        <v>0</v>
      </c>
      <c r="BP119" s="434"/>
      <c r="BQ119" s="430"/>
      <c r="BR119" s="431"/>
      <c r="BS119" s="431"/>
      <c r="BT119" s="430">
        <f>SUM(L119:BO119)</f>
        <v>0</v>
      </c>
      <c r="BU119" s="434"/>
      <c r="BV119" s="430"/>
      <c r="BW119" s="8"/>
    </row>
    <row r="120" spans="4:78" ht="12.75" hidden="1" customHeight="1" x14ac:dyDescent="0.35">
      <c r="D120" s="8" t="s">
        <v>348</v>
      </c>
      <c r="E120" s="357"/>
      <c r="F120" s="375"/>
      <c r="G120" s="442">
        <v>0</v>
      </c>
      <c r="H120" s="443"/>
      <c r="I120" s="430"/>
      <c r="J120" s="431"/>
      <c r="K120" s="444"/>
      <c r="L120" s="442">
        <v>0</v>
      </c>
      <c r="M120" s="443"/>
      <c r="N120" s="430"/>
      <c r="O120" s="431"/>
      <c r="P120" s="444"/>
      <c r="Q120" s="442">
        <v>0</v>
      </c>
      <c r="R120" s="443"/>
      <c r="S120" s="430"/>
      <c r="T120" s="431"/>
      <c r="U120" s="444"/>
      <c r="V120" s="442">
        <v>0</v>
      </c>
      <c r="W120" s="443"/>
      <c r="X120" s="430"/>
      <c r="Y120" s="431"/>
      <c r="Z120" s="444"/>
      <c r="AA120" s="442">
        <v>0</v>
      </c>
      <c r="AB120" s="443"/>
      <c r="AC120" s="430"/>
      <c r="AD120" s="431"/>
      <c r="AE120" s="444"/>
      <c r="AF120" s="442">
        <v>0</v>
      </c>
      <c r="AG120" s="443"/>
      <c r="AH120" s="430"/>
      <c r="AI120" s="431"/>
      <c r="AJ120" s="444"/>
      <c r="AK120" s="442">
        <v>0</v>
      </c>
      <c r="AL120" s="443"/>
      <c r="AM120" s="430"/>
      <c r="AN120" s="431"/>
      <c r="AO120" s="444"/>
      <c r="AP120" s="442">
        <v>0</v>
      </c>
      <c r="AQ120" s="443"/>
      <c r="AR120" s="430"/>
      <c r="AS120" s="431"/>
      <c r="AT120" s="444"/>
      <c r="AU120" s="442">
        <v>0</v>
      </c>
      <c r="AV120" s="443"/>
      <c r="AW120" s="430"/>
      <c r="AX120" s="431"/>
      <c r="AY120" s="444"/>
      <c r="AZ120" s="442">
        <v>0</v>
      </c>
      <c r="BA120" s="443"/>
      <c r="BB120" s="430"/>
      <c r="BC120" s="431"/>
      <c r="BD120" s="444"/>
      <c r="BE120" s="442">
        <v>0</v>
      </c>
      <c r="BF120" s="443"/>
      <c r="BG120" s="430"/>
      <c r="BH120" s="431"/>
      <c r="BI120" s="444"/>
      <c r="BJ120" s="442">
        <v>0</v>
      </c>
      <c r="BK120" s="443"/>
      <c r="BL120" s="430"/>
      <c r="BM120" s="431"/>
      <c r="BN120" s="444"/>
      <c r="BO120" s="442">
        <v>0</v>
      </c>
      <c r="BP120" s="443"/>
      <c r="BQ120" s="430"/>
      <c r="BR120" s="431"/>
      <c r="BS120" s="444"/>
      <c r="BT120" s="442">
        <f>SUM(L120:BO120)</f>
        <v>0</v>
      </c>
      <c r="BU120" s="443"/>
      <c r="BV120" s="430"/>
      <c r="BW120" s="8"/>
    </row>
    <row r="121" spans="4:78" ht="12.75" hidden="1" customHeight="1" x14ac:dyDescent="0.35">
      <c r="D121" s="8"/>
      <c r="E121" s="357"/>
      <c r="G121" s="430"/>
      <c r="H121" s="430"/>
      <c r="I121" s="430"/>
      <c r="J121" s="431"/>
      <c r="K121" s="430"/>
      <c r="L121" s="430"/>
      <c r="M121" s="430"/>
      <c r="N121" s="430"/>
      <c r="O121" s="431"/>
      <c r="P121" s="430"/>
      <c r="Q121" s="430"/>
      <c r="R121" s="430"/>
      <c r="S121" s="430"/>
      <c r="T121" s="431"/>
      <c r="U121" s="430"/>
      <c r="V121" s="430"/>
      <c r="W121" s="430"/>
      <c r="X121" s="430"/>
      <c r="Y121" s="431"/>
      <c r="Z121" s="430"/>
      <c r="AA121" s="430"/>
      <c r="AB121" s="430"/>
      <c r="AC121" s="430"/>
      <c r="AD121" s="431"/>
      <c r="AE121" s="430"/>
      <c r="AF121" s="430"/>
      <c r="AG121" s="430"/>
      <c r="AH121" s="430"/>
      <c r="AI121" s="431"/>
      <c r="AJ121" s="430"/>
      <c r="AK121" s="430"/>
      <c r="AL121" s="430"/>
      <c r="AM121" s="430"/>
      <c r="AN121" s="431"/>
      <c r="AO121" s="430"/>
      <c r="AP121" s="430"/>
      <c r="AQ121" s="430"/>
      <c r="AR121" s="430"/>
      <c r="AS121" s="431"/>
      <c r="AT121" s="430"/>
      <c r="AU121" s="430"/>
      <c r="AV121" s="430"/>
      <c r="AW121" s="430"/>
      <c r="AX121" s="431"/>
      <c r="AY121" s="430"/>
      <c r="AZ121" s="430"/>
      <c r="BA121" s="430"/>
      <c r="BB121" s="430"/>
      <c r="BC121" s="431"/>
      <c r="BD121" s="430"/>
      <c r="BE121" s="430"/>
      <c r="BF121" s="430"/>
      <c r="BG121" s="430"/>
      <c r="BH121" s="431"/>
      <c r="BI121" s="430"/>
      <c r="BJ121" s="430"/>
      <c r="BK121" s="430"/>
      <c r="BL121" s="430"/>
      <c r="BM121" s="431"/>
      <c r="BN121" s="430"/>
      <c r="BO121" s="430"/>
      <c r="BP121" s="430"/>
      <c r="BQ121" s="430"/>
      <c r="BR121" s="431"/>
      <c r="BS121" s="430"/>
      <c r="BT121" s="430"/>
      <c r="BU121" s="430"/>
      <c r="BV121" s="430"/>
      <c r="BW121" s="8"/>
    </row>
    <row r="122" spans="4:78" s="9" customFormat="1" ht="12.75" hidden="1" customHeight="1" x14ac:dyDescent="0.35">
      <c r="D122" s="57" t="s">
        <v>458</v>
      </c>
      <c r="E122" s="109"/>
      <c r="G122" s="425">
        <v>0</v>
      </c>
      <c r="H122" s="425"/>
      <c r="I122" s="425"/>
      <c r="J122" s="426"/>
      <c r="K122" s="425"/>
      <c r="L122" s="425">
        <f>SUM(L123:L125)</f>
        <v>0</v>
      </c>
      <c r="M122" s="425"/>
      <c r="N122" s="425"/>
      <c r="O122" s="426"/>
      <c r="P122" s="425"/>
      <c r="Q122" s="425">
        <f>SUM(Q123:Q125)</f>
        <v>0</v>
      </c>
      <c r="R122" s="425"/>
      <c r="S122" s="425"/>
      <c r="T122" s="426"/>
      <c r="U122" s="425"/>
      <c r="V122" s="425">
        <f>SUM(V123:V125)</f>
        <v>0</v>
      </c>
      <c r="W122" s="425"/>
      <c r="X122" s="425"/>
      <c r="Y122" s="426"/>
      <c r="Z122" s="425"/>
      <c r="AA122" s="425">
        <f>SUM(AA123:AA125)</f>
        <v>0</v>
      </c>
      <c r="AB122" s="425"/>
      <c r="AC122" s="425"/>
      <c r="AD122" s="426"/>
      <c r="AE122" s="425"/>
      <c r="AF122" s="425">
        <f>SUM(AF123:AF125)</f>
        <v>0</v>
      </c>
      <c r="AG122" s="425"/>
      <c r="AH122" s="425"/>
      <c r="AI122" s="426"/>
      <c r="AJ122" s="425"/>
      <c r="AK122" s="425">
        <f>SUM(AK123:AK125)</f>
        <v>0</v>
      </c>
      <c r="AL122" s="425"/>
      <c r="AM122" s="425"/>
      <c r="AN122" s="426"/>
      <c r="AO122" s="425"/>
      <c r="AP122" s="425">
        <f>SUM(AP123:AP125)</f>
        <v>0</v>
      </c>
      <c r="AQ122" s="425"/>
      <c r="AR122" s="425"/>
      <c r="AS122" s="426"/>
      <c r="AT122" s="425"/>
      <c r="AU122" s="425">
        <f>SUM(AU123:AU125)</f>
        <v>0</v>
      </c>
      <c r="AV122" s="425"/>
      <c r="AW122" s="425"/>
      <c r="AX122" s="426"/>
      <c r="AY122" s="425"/>
      <c r="AZ122" s="425">
        <f>SUM(AZ123:AZ125)</f>
        <v>0</v>
      </c>
      <c r="BA122" s="425"/>
      <c r="BB122" s="425"/>
      <c r="BC122" s="426"/>
      <c r="BD122" s="425"/>
      <c r="BE122" s="425">
        <f>SUM(BE123:BE125)</f>
        <v>0</v>
      </c>
      <c r="BF122" s="425"/>
      <c r="BG122" s="425"/>
      <c r="BH122" s="426"/>
      <c r="BI122" s="425"/>
      <c r="BJ122" s="425">
        <f>SUM(BJ123:BJ125)</f>
        <v>0</v>
      </c>
      <c r="BK122" s="425"/>
      <c r="BL122" s="425"/>
      <c r="BM122" s="426"/>
      <c r="BN122" s="425"/>
      <c r="BO122" s="425">
        <f>SUM(BO123:BO125)</f>
        <v>0</v>
      </c>
      <c r="BP122" s="425"/>
      <c r="BQ122" s="425"/>
      <c r="BR122" s="426"/>
      <c r="BS122" s="425"/>
      <c r="BT122" s="425">
        <f>SUM(BT123:BT125)</f>
        <v>0</v>
      </c>
      <c r="BU122" s="425"/>
      <c r="BV122" s="425"/>
      <c r="BW122" s="57"/>
      <c r="BY122" s="1"/>
      <c r="BZ122" s="1"/>
    </row>
    <row r="123" spans="4:78" ht="12.75" hidden="1" customHeight="1" x14ac:dyDescent="0.35">
      <c r="D123" s="8" t="s">
        <v>328</v>
      </c>
      <c r="E123" s="357"/>
      <c r="F123" s="362"/>
      <c r="G123" s="428">
        <v>0</v>
      </c>
      <c r="H123" s="429"/>
      <c r="I123" s="430"/>
      <c r="J123" s="431"/>
      <c r="K123" s="432"/>
      <c r="L123" s="428">
        <f>L128</f>
        <v>0</v>
      </c>
      <c r="M123" s="429"/>
      <c r="N123" s="430"/>
      <c r="O123" s="431"/>
      <c r="P123" s="432"/>
      <c r="Q123" s="428">
        <f>Q128</f>
        <v>0</v>
      </c>
      <c r="R123" s="429"/>
      <c r="S123" s="430"/>
      <c r="T123" s="431"/>
      <c r="U123" s="432"/>
      <c r="V123" s="428">
        <f>V128</f>
        <v>0</v>
      </c>
      <c r="W123" s="429"/>
      <c r="X123" s="430"/>
      <c r="Y123" s="431"/>
      <c r="Z123" s="432"/>
      <c r="AA123" s="428">
        <f>AA128</f>
        <v>0</v>
      </c>
      <c r="AB123" s="429"/>
      <c r="AC123" s="430"/>
      <c r="AD123" s="431"/>
      <c r="AE123" s="432"/>
      <c r="AF123" s="428">
        <f>AF128</f>
        <v>0</v>
      </c>
      <c r="AG123" s="429"/>
      <c r="AH123" s="430"/>
      <c r="AI123" s="431"/>
      <c r="AJ123" s="432"/>
      <c r="AK123" s="428">
        <f>AK128</f>
        <v>0</v>
      </c>
      <c r="AL123" s="429"/>
      <c r="AM123" s="430"/>
      <c r="AN123" s="431"/>
      <c r="AO123" s="432"/>
      <c r="AP123" s="428">
        <f>AP128</f>
        <v>0</v>
      </c>
      <c r="AQ123" s="429"/>
      <c r="AR123" s="430"/>
      <c r="AS123" s="431"/>
      <c r="AT123" s="432"/>
      <c r="AU123" s="428">
        <f>AU128</f>
        <v>0</v>
      </c>
      <c r="AV123" s="429"/>
      <c r="AW123" s="430"/>
      <c r="AX123" s="431"/>
      <c r="AY123" s="432"/>
      <c r="AZ123" s="428">
        <f>AZ128</f>
        <v>0</v>
      </c>
      <c r="BA123" s="429"/>
      <c r="BB123" s="430"/>
      <c r="BC123" s="431"/>
      <c r="BD123" s="432"/>
      <c r="BE123" s="428">
        <f>BE128</f>
        <v>0</v>
      </c>
      <c r="BF123" s="429"/>
      <c r="BG123" s="430"/>
      <c r="BH123" s="431"/>
      <c r="BI123" s="432"/>
      <c r="BJ123" s="428">
        <f>BJ128</f>
        <v>0</v>
      </c>
      <c r="BK123" s="429"/>
      <c r="BL123" s="430"/>
      <c r="BM123" s="431"/>
      <c r="BN123" s="432"/>
      <c r="BO123" s="428">
        <f>BO128</f>
        <v>0</v>
      </c>
      <c r="BP123" s="429"/>
      <c r="BQ123" s="430"/>
      <c r="BR123" s="431"/>
      <c r="BS123" s="432"/>
      <c r="BT123" s="428">
        <f>BT128</f>
        <v>0</v>
      </c>
      <c r="BU123" s="429"/>
      <c r="BV123" s="430"/>
      <c r="BW123" s="8"/>
    </row>
    <row r="124" spans="4:78" ht="12.75" hidden="1" customHeight="1" x14ac:dyDescent="0.35">
      <c r="D124" s="8" t="s">
        <v>331</v>
      </c>
      <c r="E124" s="357"/>
      <c r="F124" s="357"/>
      <c r="G124" s="430">
        <v>0</v>
      </c>
      <c r="H124" s="434"/>
      <c r="I124" s="430"/>
      <c r="J124" s="431"/>
      <c r="K124" s="431"/>
      <c r="L124" s="430">
        <f>L129</f>
        <v>0</v>
      </c>
      <c r="M124" s="434"/>
      <c r="N124" s="430"/>
      <c r="O124" s="431"/>
      <c r="P124" s="431"/>
      <c r="Q124" s="430">
        <f>Q129</f>
        <v>0</v>
      </c>
      <c r="R124" s="434"/>
      <c r="S124" s="430"/>
      <c r="T124" s="431"/>
      <c r="U124" s="431"/>
      <c r="V124" s="430">
        <f>V129</f>
        <v>0</v>
      </c>
      <c r="W124" s="434"/>
      <c r="X124" s="430"/>
      <c r="Y124" s="431"/>
      <c r="Z124" s="431"/>
      <c r="AA124" s="430">
        <f>AA129</f>
        <v>0</v>
      </c>
      <c r="AB124" s="434"/>
      <c r="AC124" s="430"/>
      <c r="AD124" s="431"/>
      <c r="AE124" s="431"/>
      <c r="AF124" s="430">
        <f>AF129</f>
        <v>0</v>
      </c>
      <c r="AG124" s="434"/>
      <c r="AH124" s="430"/>
      <c r="AI124" s="431"/>
      <c r="AJ124" s="431"/>
      <c r="AK124" s="430">
        <f>AK129</f>
        <v>0</v>
      </c>
      <c r="AL124" s="434"/>
      <c r="AM124" s="430"/>
      <c r="AN124" s="431"/>
      <c r="AO124" s="431"/>
      <c r="AP124" s="430">
        <f>AP129</f>
        <v>0</v>
      </c>
      <c r="AQ124" s="434"/>
      <c r="AR124" s="430"/>
      <c r="AS124" s="431"/>
      <c r="AT124" s="431"/>
      <c r="AU124" s="430">
        <f>AU129</f>
        <v>0</v>
      </c>
      <c r="AV124" s="434"/>
      <c r="AW124" s="430"/>
      <c r="AX124" s="431"/>
      <c r="AY124" s="431"/>
      <c r="AZ124" s="430">
        <f>AZ129</f>
        <v>0</v>
      </c>
      <c r="BA124" s="434"/>
      <c r="BB124" s="430"/>
      <c r="BC124" s="431"/>
      <c r="BD124" s="431"/>
      <c r="BE124" s="430">
        <f>BE129</f>
        <v>0</v>
      </c>
      <c r="BF124" s="434"/>
      <c r="BG124" s="430"/>
      <c r="BH124" s="431"/>
      <c r="BI124" s="431"/>
      <c r="BJ124" s="430">
        <f>BJ129</f>
        <v>0</v>
      </c>
      <c r="BK124" s="434"/>
      <c r="BL124" s="430"/>
      <c r="BM124" s="431"/>
      <c r="BN124" s="431"/>
      <c r="BO124" s="430">
        <f>BO129</f>
        <v>0</v>
      </c>
      <c r="BP124" s="434"/>
      <c r="BQ124" s="430"/>
      <c r="BR124" s="431"/>
      <c r="BS124" s="431"/>
      <c r="BT124" s="430">
        <f>BT129</f>
        <v>0</v>
      </c>
      <c r="BU124" s="434"/>
      <c r="BV124" s="430"/>
      <c r="BW124" s="8"/>
    </row>
    <row r="125" spans="4:78" ht="12.75" hidden="1" customHeight="1" x14ac:dyDescent="0.35">
      <c r="D125" s="8" t="s">
        <v>348</v>
      </c>
      <c r="E125" s="357"/>
      <c r="F125" s="375"/>
      <c r="G125" s="442">
        <v>0</v>
      </c>
      <c r="H125" s="443"/>
      <c r="I125" s="430"/>
      <c r="J125" s="431"/>
      <c r="K125" s="444"/>
      <c r="L125" s="442">
        <f>L130</f>
        <v>0</v>
      </c>
      <c r="M125" s="443"/>
      <c r="N125" s="430"/>
      <c r="O125" s="431"/>
      <c r="P125" s="444"/>
      <c r="Q125" s="442">
        <f>Q130</f>
        <v>0</v>
      </c>
      <c r="R125" s="443"/>
      <c r="S125" s="430"/>
      <c r="T125" s="431"/>
      <c r="U125" s="444"/>
      <c r="V125" s="442">
        <f>V130</f>
        <v>0</v>
      </c>
      <c r="W125" s="443"/>
      <c r="X125" s="430"/>
      <c r="Y125" s="431"/>
      <c r="Z125" s="444"/>
      <c r="AA125" s="442">
        <f>AA130</f>
        <v>0</v>
      </c>
      <c r="AB125" s="443"/>
      <c r="AC125" s="430"/>
      <c r="AD125" s="431"/>
      <c r="AE125" s="444"/>
      <c r="AF125" s="442">
        <f>AF130</f>
        <v>0</v>
      </c>
      <c r="AG125" s="443"/>
      <c r="AH125" s="430"/>
      <c r="AI125" s="431"/>
      <c r="AJ125" s="444"/>
      <c r="AK125" s="442">
        <f>AK130</f>
        <v>0</v>
      </c>
      <c r="AL125" s="443"/>
      <c r="AM125" s="430"/>
      <c r="AN125" s="431"/>
      <c r="AO125" s="444"/>
      <c r="AP125" s="442">
        <f>AP130</f>
        <v>0</v>
      </c>
      <c r="AQ125" s="443"/>
      <c r="AR125" s="430"/>
      <c r="AS125" s="431"/>
      <c r="AT125" s="444"/>
      <c r="AU125" s="442">
        <f>AU130</f>
        <v>0</v>
      </c>
      <c r="AV125" s="443"/>
      <c r="AW125" s="430"/>
      <c r="AX125" s="431"/>
      <c r="AY125" s="444"/>
      <c r="AZ125" s="442">
        <f>AZ130</f>
        <v>0</v>
      </c>
      <c r="BA125" s="443"/>
      <c r="BB125" s="430"/>
      <c r="BC125" s="431"/>
      <c r="BD125" s="444"/>
      <c r="BE125" s="442">
        <f>BE130</f>
        <v>0</v>
      </c>
      <c r="BF125" s="443"/>
      <c r="BG125" s="430"/>
      <c r="BH125" s="431"/>
      <c r="BI125" s="444"/>
      <c r="BJ125" s="442">
        <f>BJ130</f>
        <v>0</v>
      </c>
      <c r="BK125" s="443"/>
      <c r="BL125" s="430"/>
      <c r="BM125" s="431"/>
      <c r="BN125" s="444"/>
      <c r="BO125" s="442">
        <f>BO130</f>
        <v>0</v>
      </c>
      <c r="BP125" s="443"/>
      <c r="BQ125" s="430"/>
      <c r="BR125" s="431"/>
      <c r="BS125" s="444"/>
      <c r="BT125" s="442">
        <f>BT130</f>
        <v>0</v>
      </c>
      <c r="BU125" s="443"/>
      <c r="BV125" s="430"/>
      <c r="BW125" s="8"/>
    </row>
    <row r="126" spans="4:78" ht="12.75" hidden="1" customHeight="1" x14ac:dyDescent="0.35">
      <c r="D126" s="8"/>
      <c r="E126" s="357"/>
      <c r="G126" s="430"/>
      <c r="H126" s="430"/>
      <c r="I126" s="430"/>
      <c r="J126" s="431"/>
      <c r="K126" s="430"/>
      <c r="L126" s="430"/>
      <c r="M126" s="430"/>
      <c r="N126" s="430"/>
      <c r="O126" s="431"/>
      <c r="P126" s="430"/>
      <c r="Q126" s="430"/>
      <c r="R126" s="430"/>
      <c r="S126" s="430"/>
      <c r="T126" s="431"/>
      <c r="U126" s="430"/>
      <c r="V126" s="430"/>
      <c r="W126" s="430"/>
      <c r="X126" s="430"/>
      <c r="Y126" s="431"/>
      <c r="Z126" s="430"/>
      <c r="AA126" s="430"/>
      <c r="AB126" s="430"/>
      <c r="AC126" s="430"/>
      <c r="AD126" s="431"/>
      <c r="AE126" s="430"/>
      <c r="AF126" s="430"/>
      <c r="AG126" s="430"/>
      <c r="AH126" s="430"/>
      <c r="AI126" s="431"/>
      <c r="AJ126" s="430"/>
      <c r="AK126" s="430"/>
      <c r="AL126" s="430"/>
      <c r="AM126" s="430"/>
      <c r="AN126" s="431"/>
      <c r="AO126" s="430"/>
      <c r="AP126" s="430"/>
      <c r="AQ126" s="430"/>
      <c r="AR126" s="430"/>
      <c r="AS126" s="431"/>
      <c r="AT126" s="430"/>
      <c r="AU126" s="430"/>
      <c r="AV126" s="430"/>
      <c r="AW126" s="430"/>
      <c r="AX126" s="431"/>
      <c r="AY126" s="430"/>
      <c r="AZ126" s="430"/>
      <c r="BA126" s="430"/>
      <c r="BB126" s="430"/>
      <c r="BC126" s="431"/>
      <c r="BD126" s="430"/>
      <c r="BE126" s="430"/>
      <c r="BF126" s="430"/>
      <c r="BG126" s="430"/>
      <c r="BH126" s="431"/>
      <c r="BI126" s="430"/>
      <c r="BJ126" s="430"/>
      <c r="BK126" s="430"/>
      <c r="BL126" s="430"/>
      <c r="BM126" s="431"/>
      <c r="BN126" s="430"/>
      <c r="BO126" s="430"/>
      <c r="BP126" s="430"/>
      <c r="BQ126" s="430"/>
      <c r="BR126" s="431"/>
      <c r="BS126" s="430"/>
      <c r="BT126" s="430"/>
      <c r="BU126" s="430"/>
      <c r="BV126" s="430"/>
      <c r="BW126" s="8"/>
    </row>
    <row r="127" spans="4:78" ht="12.75" hidden="1" customHeight="1" x14ac:dyDescent="0.35">
      <c r="D127" s="8" t="s">
        <v>459</v>
      </c>
      <c r="E127" s="357"/>
      <c r="G127" s="430">
        <v>0</v>
      </c>
      <c r="H127" s="430"/>
      <c r="I127" s="430"/>
      <c r="J127" s="431"/>
      <c r="K127" s="430"/>
      <c r="L127" s="430">
        <f>SUM(L128:L130)</f>
        <v>0</v>
      </c>
      <c r="M127" s="430"/>
      <c r="N127" s="430"/>
      <c r="O127" s="431"/>
      <c r="P127" s="430"/>
      <c r="Q127" s="430">
        <f>SUM(Q128:Q130)</f>
        <v>0</v>
      </c>
      <c r="R127" s="430"/>
      <c r="S127" s="430"/>
      <c r="T127" s="431"/>
      <c r="U127" s="430"/>
      <c r="V127" s="430">
        <f>SUM(V128:V130)</f>
        <v>0</v>
      </c>
      <c r="W127" s="430"/>
      <c r="X127" s="430"/>
      <c r="Y127" s="431"/>
      <c r="Z127" s="430"/>
      <c r="AA127" s="430">
        <f>SUM(AA128:AA130)</f>
        <v>0</v>
      </c>
      <c r="AB127" s="430"/>
      <c r="AC127" s="430"/>
      <c r="AD127" s="431"/>
      <c r="AE127" s="430"/>
      <c r="AF127" s="430">
        <f>SUM(AF128:AF130)</f>
        <v>0</v>
      </c>
      <c r="AG127" s="430"/>
      <c r="AH127" s="430"/>
      <c r="AI127" s="431"/>
      <c r="AJ127" s="430"/>
      <c r="AK127" s="430">
        <f>SUM(AK128:AK130)</f>
        <v>0</v>
      </c>
      <c r="AL127" s="430"/>
      <c r="AM127" s="430"/>
      <c r="AN127" s="431"/>
      <c r="AO127" s="430"/>
      <c r="AP127" s="430">
        <f>SUM(AP128:AP130)</f>
        <v>0</v>
      </c>
      <c r="AQ127" s="430"/>
      <c r="AR127" s="430"/>
      <c r="AS127" s="431"/>
      <c r="AT127" s="430"/>
      <c r="AU127" s="430">
        <f>SUM(AU128:AU130)</f>
        <v>0</v>
      </c>
      <c r="AV127" s="430"/>
      <c r="AW127" s="430"/>
      <c r="AX127" s="431"/>
      <c r="AY127" s="430"/>
      <c r="AZ127" s="430">
        <f>SUM(AZ128:AZ130)</f>
        <v>0</v>
      </c>
      <c r="BA127" s="430"/>
      <c r="BB127" s="430"/>
      <c r="BC127" s="431"/>
      <c r="BD127" s="430"/>
      <c r="BE127" s="430">
        <f>SUM(BE128:BE130)</f>
        <v>0</v>
      </c>
      <c r="BF127" s="430"/>
      <c r="BG127" s="430"/>
      <c r="BH127" s="431"/>
      <c r="BI127" s="430"/>
      <c r="BJ127" s="430">
        <f>SUM(BJ128:BJ130)</f>
        <v>0</v>
      </c>
      <c r="BK127" s="430"/>
      <c r="BL127" s="430"/>
      <c r="BM127" s="431"/>
      <c r="BN127" s="430"/>
      <c r="BO127" s="430">
        <f>SUM(BO128:BO130)</f>
        <v>0</v>
      </c>
      <c r="BP127" s="430"/>
      <c r="BQ127" s="430"/>
      <c r="BR127" s="431"/>
      <c r="BS127" s="430"/>
      <c r="BT127" s="430">
        <f>SUM(BT128:BT130)</f>
        <v>0</v>
      </c>
      <c r="BU127" s="430"/>
      <c r="BV127" s="430"/>
      <c r="BW127" s="8"/>
    </row>
    <row r="128" spans="4:78" ht="12.75" hidden="1" customHeight="1" x14ac:dyDescent="0.35">
      <c r="D128" s="8" t="s">
        <v>328</v>
      </c>
      <c r="E128" s="357"/>
      <c r="F128" s="362"/>
      <c r="G128" s="428">
        <v>0</v>
      </c>
      <c r="H128" s="429"/>
      <c r="I128" s="430"/>
      <c r="J128" s="431"/>
      <c r="K128" s="432"/>
      <c r="L128" s="428">
        <v>0</v>
      </c>
      <c r="M128" s="429"/>
      <c r="N128" s="430"/>
      <c r="O128" s="431"/>
      <c r="P128" s="432"/>
      <c r="Q128" s="428">
        <v>0</v>
      </c>
      <c r="R128" s="429"/>
      <c r="S128" s="430"/>
      <c r="T128" s="431"/>
      <c r="U128" s="432"/>
      <c r="V128" s="428">
        <v>0</v>
      </c>
      <c r="W128" s="429"/>
      <c r="X128" s="430"/>
      <c r="Y128" s="431"/>
      <c r="Z128" s="432"/>
      <c r="AA128" s="428">
        <v>0</v>
      </c>
      <c r="AB128" s="429"/>
      <c r="AC128" s="430"/>
      <c r="AD128" s="431"/>
      <c r="AE128" s="432"/>
      <c r="AF128" s="428">
        <v>0</v>
      </c>
      <c r="AG128" s="429"/>
      <c r="AH128" s="430"/>
      <c r="AI128" s="431"/>
      <c r="AJ128" s="432"/>
      <c r="AK128" s="428">
        <v>0</v>
      </c>
      <c r="AL128" s="429"/>
      <c r="AM128" s="430"/>
      <c r="AN128" s="431"/>
      <c r="AO128" s="432"/>
      <c r="AP128" s="428">
        <v>0</v>
      </c>
      <c r="AQ128" s="429"/>
      <c r="AR128" s="430"/>
      <c r="AS128" s="431"/>
      <c r="AT128" s="432"/>
      <c r="AU128" s="428">
        <v>0</v>
      </c>
      <c r="AV128" s="429"/>
      <c r="AW128" s="430"/>
      <c r="AX128" s="431"/>
      <c r="AY128" s="432"/>
      <c r="AZ128" s="428">
        <v>0</v>
      </c>
      <c r="BA128" s="429"/>
      <c r="BB128" s="430"/>
      <c r="BC128" s="431"/>
      <c r="BD128" s="432"/>
      <c r="BE128" s="428">
        <v>0</v>
      </c>
      <c r="BF128" s="429"/>
      <c r="BG128" s="430"/>
      <c r="BH128" s="431"/>
      <c r="BI128" s="432"/>
      <c r="BJ128" s="428">
        <v>0</v>
      </c>
      <c r="BK128" s="429"/>
      <c r="BL128" s="430"/>
      <c r="BM128" s="431"/>
      <c r="BN128" s="432"/>
      <c r="BO128" s="428">
        <v>0</v>
      </c>
      <c r="BP128" s="429"/>
      <c r="BQ128" s="430"/>
      <c r="BR128" s="431"/>
      <c r="BS128" s="432"/>
      <c r="BT128" s="428">
        <f>SUM(L128:BO128)</f>
        <v>0</v>
      </c>
      <c r="BU128" s="429"/>
      <c r="BV128" s="430"/>
      <c r="BW128" s="8"/>
    </row>
    <row r="129" spans="4:75" ht="12.75" hidden="1" customHeight="1" x14ac:dyDescent="0.35">
      <c r="D129" s="8" t="s">
        <v>331</v>
      </c>
      <c r="E129" s="357"/>
      <c r="F129" s="357"/>
      <c r="G129" s="430">
        <v>0</v>
      </c>
      <c r="H129" s="434"/>
      <c r="I129" s="430"/>
      <c r="J129" s="431"/>
      <c r="K129" s="431"/>
      <c r="L129" s="430">
        <v>0</v>
      </c>
      <c r="M129" s="434"/>
      <c r="N129" s="430"/>
      <c r="O129" s="431"/>
      <c r="P129" s="431"/>
      <c r="Q129" s="430">
        <v>0</v>
      </c>
      <c r="R129" s="434"/>
      <c r="S129" s="430"/>
      <c r="T129" s="431"/>
      <c r="U129" s="431"/>
      <c r="V129" s="430">
        <v>0</v>
      </c>
      <c r="W129" s="434"/>
      <c r="X129" s="430"/>
      <c r="Y129" s="431"/>
      <c r="Z129" s="431"/>
      <c r="AA129" s="430">
        <v>0</v>
      </c>
      <c r="AB129" s="434"/>
      <c r="AC129" s="430"/>
      <c r="AD129" s="431"/>
      <c r="AE129" s="431"/>
      <c r="AF129" s="430">
        <v>0</v>
      </c>
      <c r="AG129" s="434"/>
      <c r="AH129" s="430"/>
      <c r="AI129" s="431"/>
      <c r="AJ129" s="431"/>
      <c r="AK129" s="430">
        <v>0</v>
      </c>
      <c r="AL129" s="434"/>
      <c r="AM129" s="430"/>
      <c r="AN129" s="431"/>
      <c r="AO129" s="431"/>
      <c r="AP129" s="430">
        <v>0</v>
      </c>
      <c r="AQ129" s="434"/>
      <c r="AR129" s="430"/>
      <c r="AS129" s="431"/>
      <c r="AT129" s="431"/>
      <c r="AU129" s="430">
        <v>0</v>
      </c>
      <c r="AV129" s="434"/>
      <c r="AW129" s="430"/>
      <c r="AX129" s="431"/>
      <c r="AY129" s="431"/>
      <c r="AZ129" s="430">
        <v>0</v>
      </c>
      <c r="BA129" s="434"/>
      <c r="BB129" s="430"/>
      <c r="BC129" s="431"/>
      <c r="BD129" s="431"/>
      <c r="BE129" s="430">
        <v>0</v>
      </c>
      <c r="BF129" s="434"/>
      <c r="BG129" s="430"/>
      <c r="BH129" s="431"/>
      <c r="BI129" s="431"/>
      <c r="BJ129" s="430">
        <v>0</v>
      </c>
      <c r="BK129" s="434"/>
      <c r="BL129" s="430"/>
      <c r="BM129" s="431"/>
      <c r="BN129" s="431"/>
      <c r="BO129" s="430">
        <v>0</v>
      </c>
      <c r="BP129" s="434"/>
      <c r="BQ129" s="430"/>
      <c r="BR129" s="431"/>
      <c r="BS129" s="431"/>
      <c r="BT129" s="430">
        <f>SUM(L129:BO129)</f>
        <v>0</v>
      </c>
      <c r="BU129" s="434"/>
      <c r="BV129" s="430"/>
      <c r="BW129" s="8"/>
    </row>
    <row r="130" spans="4:75" ht="12.75" hidden="1" customHeight="1" x14ac:dyDescent="0.35">
      <c r="D130" s="8" t="s">
        <v>348</v>
      </c>
      <c r="E130" s="357"/>
      <c r="F130" s="375"/>
      <c r="G130" s="442">
        <v>0</v>
      </c>
      <c r="H130" s="443"/>
      <c r="I130" s="430"/>
      <c r="J130" s="431"/>
      <c r="K130" s="444"/>
      <c r="L130" s="442">
        <v>0</v>
      </c>
      <c r="M130" s="443"/>
      <c r="N130" s="430"/>
      <c r="O130" s="431"/>
      <c r="P130" s="444"/>
      <c r="Q130" s="442">
        <v>0</v>
      </c>
      <c r="R130" s="443"/>
      <c r="S130" s="430"/>
      <c r="T130" s="431"/>
      <c r="U130" s="444"/>
      <c r="V130" s="442">
        <v>0</v>
      </c>
      <c r="W130" s="443"/>
      <c r="X130" s="430"/>
      <c r="Y130" s="431"/>
      <c r="Z130" s="444"/>
      <c r="AA130" s="442">
        <v>0</v>
      </c>
      <c r="AB130" s="443"/>
      <c r="AC130" s="430"/>
      <c r="AD130" s="431"/>
      <c r="AE130" s="444"/>
      <c r="AF130" s="442">
        <v>0</v>
      </c>
      <c r="AG130" s="443"/>
      <c r="AH130" s="430"/>
      <c r="AI130" s="431"/>
      <c r="AJ130" s="444"/>
      <c r="AK130" s="442">
        <v>0</v>
      </c>
      <c r="AL130" s="443"/>
      <c r="AM130" s="430"/>
      <c r="AN130" s="431"/>
      <c r="AO130" s="444"/>
      <c r="AP130" s="442">
        <v>0</v>
      </c>
      <c r="AQ130" s="443"/>
      <c r="AR130" s="430"/>
      <c r="AS130" s="431"/>
      <c r="AT130" s="444"/>
      <c r="AU130" s="442">
        <v>0</v>
      </c>
      <c r="AV130" s="443"/>
      <c r="AW130" s="430"/>
      <c r="AX130" s="431"/>
      <c r="AY130" s="444"/>
      <c r="AZ130" s="442">
        <v>0</v>
      </c>
      <c r="BA130" s="443"/>
      <c r="BB130" s="430"/>
      <c r="BC130" s="431"/>
      <c r="BD130" s="444"/>
      <c r="BE130" s="442">
        <v>0</v>
      </c>
      <c r="BF130" s="443"/>
      <c r="BG130" s="430"/>
      <c r="BH130" s="431"/>
      <c r="BI130" s="444"/>
      <c r="BJ130" s="442">
        <v>0</v>
      </c>
      <c r="BK130" s="443"/>
      <c r="BL130" s="430"/>
      <c r="BM130" s="431"/>
      <c r="BN130" s="444"/>
      <c r="BO130" s="442">
        <v>0</v>
      </c>
      <c r="BP130" s="443"/>
      <c r="BQ130" s="430"/>
      <c r="BR130" s="431"/>
      <c r="BS130" s="444"/>
      <c r="BT130" s="442">
        <f>SUM(L130:BO130)</f>
        <v>0</v>
      </c>
      <c r="BU130" s="443"/>
      <c r="BV130" s="430"/>
      <c r="BW130" s="8"/>
    </row>
    <row r="131" spans="4:75" ht="12.75" hidden="1" customHeight="1" x14ac:dyDescent="0.35">
      <c r="D131" s="8"/>
      <c r="E131" s="357"/>
      <c r="G131" s="430"/>
      <c r="H131" s="430"/>
      <c r="I131" s="430"/>
      <c r="J131" s="431"/>
      <c r="K131" s="430"/>
      <c r="L131" s="430"/>
      <c r="M131" s="430"/>
      <c r="N131" s="430"/>
      <c r="O131" s="431"/>
      <c r="P131" s="430"/>
      <c r="Q131" s="430"/>
      <c r="R131" s="430"/>
      <c r="S131" s="430"/>
      <c r="T131" s="431"/>
      <c r="U131" s="430"/>
      <c r="V131" s="430"/>
      <c r="W131" s="430"/>
      <c r="X131" s="430"/>
      <c r="Y131" s="431"/>
      <c r="Z131" s="430"/>
      <c r="AA131" s="430"/>
      <c r="AB131" s="430"/>
      <c r="AC131" s="430"/>
      <c r="AD131" s="431"/>
      <c r="AE131" s="430"/>
      <c r="AF131" s="430"/>
      <c r="AG131" s="430"/>
      <c r="AH131" s="430"/>
      <c r="AI131" s="431"/>
      <c r="AJ131" s="430"/>
      <c r="AK131" s="430"/>
      <c r="AL131" s="430"/>
      <c r="AM131" s="430"/>
      <c r="AN131" s="431"/>
      <c r="AO131" s="430"/>
      <c r="AP131" s="430"/>
      <c r="AQ131" s="430"/>
      <c r="AR131" s="430"/>
      <c r="AS131" s="431"/>
      <c r="AT131" s="430"/>
      <c r="AU131" s="430"/>
      <c r="AV131" s="430"/>
      <c r="AW131" s="430"/>
      <c r="AX131" s="431"/>
      <c r="AY131" s="430"/>
      <c r="AZ131" s="430"/>
      <c r="BA131" s="430"/>
      <c r="BB131" s="430"/>
      <c r="BC131" s="431"/>
      <c r="BD131" s="430"/>
      <c r="BE131" s="430"/>
      <c r="BF131" s="430"/>
      <c r="BG131" s="430"/>
      <c r="BH131" s="431"/>
      <c r="BI131" s="430"/>
      <c r="BJ131" s="430"/>
      <c r="BK131" s="430"/>
      <c r="BL131" s="430"/>
      <c r="BM131" s="431"/>
      <c r="BN131" s="430"/>
      <c r="BO131" s="430"/>
      <c r="BP131" s="430"/>
      <c r="BQ131" s="430"/>
      <c r="BR131" s="431"/>
      <c r="BS131" s="430"/>
      <c r="BT131" s="430"/>
      <c r="BU131" s="430"/>
      <c r="BV131" s="430"/>
      <c r="BW131" s="8"/>
    </row>
    <row r="132" spans="4:75" ht="12.75" hidden="1" customHeight="1" x14ac:dyDescent="0.35">
      <c r="D132" s="8" t="s">
        <v>460</v>
      </c>
      <c r="E132" s="357"/>
      <c r="G132" s="430">
        <v>0</v>
      </c>
      <c r="H132" s="430"/>
      <c r="I132" s="430"/>
      <c r="J132" s="431"/>
      <c r="K132" s="430"/>
      <c r="L132" s="430">
        <f>SUM(L133:L135)</f>
        <v>0</v>
      </c>
      <c r="M132" s="430"/>
      <c r="N132" s="430"/>
      <c r="O132" s="431"/>
      <c r="P132" s="430"/>
      <c r="Q132" s="430">
        <f>SUM(Q133:Q135)</f>
        <v>0</v>
      </c>
      <c r="R132" s="430"/>
      <c r="S132" s="430"/>
      <c r="T132" s="431"/>
      <c r="U132" s="430"/>
      <c r="V132" s="430">
        <f>SUM(V133:V135)</f>
        <v>0</v>
      </c>
      <c r="W132" s="430"/>
      <c r="X132" s="430"/>
      <c r="Y132" s="431"/>
      <c r="Z132" s="430"/>
      <c r="AA132" s="430">
        <f>SUM(AA133:AA135)</f>
        <v>0</v>
      </c>
      <c r="AB132" s="430"/>
      <c r="AC132" s="430"/>
      <c r="AD132" s="431"/>
      <c r="AE132" s="430"/>
      <c r="AF132" s="430">
        <f>SUM(AF133:AF135)</f>
        <v>0</v>
      </c>
      <c r="AG132" s="430"/>
      <c r="AH132" s="430"/>
      <c r="AI132" s="431"/>
      <c r="AJ132" s="430"/>
      <c r="AK132" s="430">
        <f>SUM(AK133:AK135)</f>
        <v>0</v>
      </c>
      <c r="AL132" s="430"/>
      <c r="AM132" s="430"/>
      <c r="AN132" s="431"/>
      <c r="AO132" s="430"/>
      <c r="AP132" s="430">
        <f>SUM(AP133:AP135)</f>
        <v>0</v>
      </c>
      <c r="AQ132" s="430"/>
      <c r="AR132" s="430"/>
      <c r="AS132" s="431"/>
      <c r="AT132" s="430"/>
      <c r="AU132" s="430">
        <f>SUM(AU133:AU135)</f>
        <v>0</v>
      </c>
      <c r="AV132" s="430"/>
      <c r="AW132" s="430"/>
      <c r="AX132" s="431"/>
      <c r="AY132" s="430"/>
      <c r="AZ132" s="430">
        <f>SUM(AZ133:AZ135)</f>
        <v>0</v>
      </c>
      <c r="BA132" s="430"/>
      <c r="BB132" s="430"/>
      <c r="BC132" s="431"/>
      <c r="BD132" s="430"/>
      <c r="BE132" s="430">
        <f>SUM(BE133:BE135)</f>
        <v>0</v>
      </c>
      <c r="BF132" s="430"/>
      <c r="BG132" s="430"/>
      <c r="BH132" s="431"/>
      <c r="BI132" s="430"/>
      <c r="BJ132" s="430">
        <f>SUM(BJ133:BJ135)</f>
        <v>0</v>
      </c>
      <c r="BK132" s="430"/>
      <c r="BL132" s="430"/>
      <c r="BM132" s="431"/>
      <c r="BN132" s="430"/>
      <c r="BO132" s="430">
        <f>SUM(BO133:BO135)</f>
        <v>0</v>
      </c>
      <c r="BP132" s="430"/>
      <c r="BQ132" s="430"/>
      <c r="BR132" s="431"/>
      <c r="BS132" s="430"/>
      <c r="BT132" s="430">
        <f>SUM(BT133:BT135)</f>
        <v>0</v>
      </c>
      <c r="BU132" s="430"/>
      <c r="BV132" s="430"/>
      <c r="BW132" s="8"/>
    </row>
    <row r="133" spans="4:75" ht="12.75" hidden="1" customHeight="1" x14ac:dyDescent="0.35">
      <c r="D133" s="8" t="s">
        <v>328</v>
      </c>
      <c r="E133" s="357"/>
      <c r="F133" s="362"/>
      <c r="G133" s="428">
        <v>0</v>
      </c>
      <c r="H133" s="429"/>
      <c r="I133" s="430"/>
      <c r="J133" s="431"/>
      <c r="K133" s="432"/>
      <c r="L133" s="428">
        <v>0</v>
      </c>
      <c r="M133" s="429"/>
      <c r="N133" s="430"/>
      <c r="O133" s="431"/>
      <c r="P133" s="432"/>
      <c r="Q133" s="428">
        <v>0</v>
      </c>
      <c r="R133" s="429"/>
      <c r="S133" s="430"/>
      <c r="T133" s="431"/>
      <c r="U133" s="432"/>
      <c r="V133" s="428">
        <v>0</v>
      </c>
      <c r="W133" s="429"/>
      <c r="X133" s="430"/>
      <c r="Y133" s="431"/>
      <c r="Z133" s="432"/>
      <c r="AA133" s="428">
        <v>0</v>
      </c>
      <c r="AB133" s="429"/>
      <c r="AC133" s="430"/>
      <c r="AD133" s="431"/>
      <c r="AE133" s="432"/>
      <c r="AF133" s="428">
        <v>0</v>
      </c>
      <c r="AG133" s="429"/>
      <c r="AH133" s="430"/>
      <c r="AI133" s="431"/>
      <c r="AJ133" s="432"/>
      <c r="AK133" s="428">
        <v>0</v>
      </c>
      <c r="AL133" s="429"/>
      <c r="AM133" s="430"/>
      <c r="AN133" s="431"/>
      <c r="AO133" s="432"/>
      <c r="AP133" s="428">
        <v>0</v>
      </c>
      <c r="AQ133" s="429"/>
      <c r="AR133" s="430"/>
      <c r="AS133" s="431"/>
      <c r="AT133" s="432"/>
      <c r="AU133" s="428">
        <v>0</v>
      </c>
      <c r="AV133" s="429"/>
      <c r="AW133" s="430"/>
      <c r="AX133" s="431"/>
      <c r="AY133" s="432"/>
      <c r="AZ133" s="428">
        <v>0</v>
      </c>
      <c r="BA133" s="429"/>
      <c r="BB133" s="430"/>
      <c r="BC133" s="431"/>
      <c r="BD133" s="432"/>
      <c r="BE133" s="428">
        <v>0</v>
      </c>
      <c r="BF133" s="429"/>
      <c r="BG133" s="430"/>
      <c r="BH133" s="431"/>
      <c r="BI133" s="432"/>
      <c r="BJ133" s="428">
        <v>0</v>
      </c>
      <c r="BK133" s="429"/>
      <c r="BL133" s="430"/>
      <c r="BM133" s="431"/>
      <c r="BN133" s="432"/>
      <c r="BO133" s="428">
        <v>0</v>
      </c>
      <c r="BP133" s="429"/>
      <c r="BQ133" s="430"/>
      <c r="BR133" s="431"/>
      <c r="BS133" s="432"/>
      <c r="BT133" s="428">
        <f>SUM(L133:BO133)</f>
        <v>0</v>
      </c>
      <c r="BU133" s="429"/>
      <c r="BV133" s="430"/>
      <c r="BW133" s="8"/>
    </row>
    <row r="134" spans="4:75" ht="12.75" hidden="1" customHeight="1" x14ac:dyDescent="0.35">
      <c r="D134" s="8" t="s">
        <v>331</v>
      </c>
      <c r="E134" s="357"/>
      <c r="F134" s="357"/>
      <c r="G134" s="430">
        <v>0</v>
      </c>
      <c r="H134" s="434"/>
      <c r="I134" s="430"/>
      <c r="J134" s="431"/>
      <c r="K134" s="431"/>
      <c r="L134" s="430">
        <v>0</v>
      </c>
      <c r="M134" s="434"/>
      <c r="N134" s="430"/>
      <c r="O134" s="431"/>
      <c r="P134" s="431"/>
      <c r="Q134" s="430">
        <v>0</v>
      </c>
      <c r="R134" s="434"/>
      <c r="S134" s="430"/>
      <c r="T134" s="431"/>
      <c r="U134" s="431"/>
      <c r="V134" s="430">
        <v>0</v>
      </c>
      <c r="W134" s="434"/>
      <c r="X134" s="430"/>
      <c r="Y134" s="431"/>
      <c r="Z134" s="431"/>
      <c r="AA134" s="430">
        <v>0</v>
      </c>
      <c r="AB134" s="434"/>
      <c r="AC134" s="430"/>
      <c r="AD134" s="431"/>
      <c r="AE134" s="431"/>
      <c r="AF134" s="430">
        <v>0</v>
      </c>
      <c r="AG134" s="434"/>
      <c r="AH134" s="430"/>
      <c r="AI134" s="431"/>
      <c r="AJ134" s="431"/>
      <c r="AK134" s="430">
        <v>0</v>
      </c>
      <c r="AL134" s="434"/>
      <c r="AM134" s="430"/>
      <c r="AN134" s="431"/>
      <c r="AO134" s="431"/>
      <c r="AP134" s="430">
        <v>0</v>
      </c>
      <c r="AQ134" s="434"/>
      <c r="AR134" s="430"/>
      <c r="AS134" s="431"/>
      <c r="AT134" s="431"/>
      <c r="AU134" s="430">
        <v>0</v>
      </c>
      <c r="AV134" s="434"/>
      <c r="AW134" s="430"/>
      <c r="AX134" s="431"/>
      <c r="AY134" s="431"/>
      <c r="AZ134" s="430">
        <v>0</v>
      </c>
      <c r="BA134" s="434"/>
      <c r="BB134" s="430"/>
      <c r="BC134" s="431"/>
      <c r="BD134" s="431"/>
      <c r="BE134" s="430">
        <v>0</v>
      </c>
      <c r="BF134" s="434"/>
      <c r="BG134" s="430"/>
      <c r="BH134" s="431"/>
      <c r="BI134" s="431"/>
      <c r="BJ134" s="430">
        <v>0</v>
      </c>
      <c r="BK134" s="434"/>
      <c r="BL134" s="430"/>
      <c r="BM134" s="431"/>
      <c r="BN134" s="431"/>
      <c r="BO134" s="430">
        <v>0</v>
      </c>
      <c r="BP134" s="434"/>
      <c r="BQ134" s="430"/>
      <c r="BR134" s="431"/>
      <c r="BS134" s="431"/>
      <c r="BT134" s="430">
        <f>SUM(L134:BO134)</f>
        <v>0</v>
      </c>
      <c r="BU134" s="434"/>
      <c r="BV134" s="430"/>
      <c r="BW134" s="8"/>
    </row>
    <row r="135" spans="4:75" ht="12.75" hidden="1" customHeight="1" x14ac:dyDescent="0.35">
      <c r="D135" s="8" t="s">
        <v>348</v>
      </c>
      <c r="E135" s="357"/>
      <c r="F135" s="375"/>
      <c r="G135" s="442">
        <v>0</v>
      </c>
      <c r="H135" s="443"/>
      <c r="I135" s="430"/>
      <c r="J135" s="431"/>
      <c r="K135" s="444"/>
      <c r="L135" s="442">
        <v>0</v>
      </c>
      <c r="M135" s="443"/>
      <c r="N135" s="430"/>
      <c r="O135" s="431"/>
      <c r="P135" s="444"/>
      <c r="Q135" s="442">
        <v>0</v>
      </c>
      <c r="R135" s="443"/>
      <c r="S135" s="430"/>
      <c r="T135" s="431"/>
      <c r="U135" s="444"/>
      <c r="V135" s="442">
        <v>0</v>
      </c>
      <c r="W135" s="443"/>
      <c r="X135" s="430"/>
      <c r="Y135" s="431"/>
      <c r="Z135" s="444"/>
      <c r="AA135" s="442">
        <v>0</v>
      </c>
      <c r="AB135" s="443"/>
      <c r="AC135" s="430"/>
      <c r="AD135" s="431"/>
      <c r="AE135" s="444"/>
      <c r="AF135" s="442">
        <v>0</v>
      </c>
      <c r="AG135" s="443"/>
      <c r="AH135" s="430"/>
      <c r="AI135" s="431"/>
      <c r="AJ135" s="444"/>
      <c r="AK135" s="442">
        <v>0</v>
      </c>
      <c r="AL135" s="443"/>
      <c r="AM135" s="430"/>
      <c r="AN135" s="431"/>
      <c r="AO135" s="444"/>
      <c r="AP135" s="442">
        <v>0</v>
      </c>
      <c r="AQ135" s="443"/>
      <c r="AR135" s="430"/>
      <c r="AS135" s="431"/>
      <c r="AT135" s="444"/>
      <c r="AU135" s="442">
        <v>0</v>
      </c>
      <c r="AV135" s="443"/>
      <c r="AW135" s="430"/>
      <c r="AX135" s="431"/>
      <c r="AY135" s="444"/>
      <c r="AZ135" s="442">
        <v>0</v>
      </c>
      <c r="BA135" s="443"/>
      <c r="BB135" s="430"/>
      <c r="BC135" s="431"/>
      <c r="BD135" s="444"/>
      <c r="BE135" s="442">
        <v>0</v>
      </c>
      <c r="BF135" s="443"/>
      <c r="BG135" s="430"/>
      <c r="BH135" s="431"/>
      <c r="BI135" s="444"/>
      <c r="BJ135" s="442">
        <v>0</v>
      </c>
      <c r="BK135" s="443"/>
      <c r="BL135" s="430"/>
      <c r="BM135" s="431"/>
      <c r="BN135" s="444"/>
      <c r="BO135" s="442">
        <v>0</v>
      </c>
      <c r="BP135" s="443"/>
      <c r="BQ135" s="430"/>
      <c r="BR135" s="431"/>
      <c r="BS135" s="444"/>
      <c r="BT135" s="442">
        <f>SUM(L135:BO135)</f>
        <v>0</v>
      </c>
      <c r="BU135" s="443"/>
      <c r="BV135" s="430"/>
      <c r="BW135" s="8"/>
    </row>
    <row r="136" spans="4:75" ht="12.75" hidden="1" customHeight="1" x14ac:dyDescent="0.35">
      <c r="D136" s="8"/>
      <c r="E136" s="357"/>
      <c r="G136" s="430"/>
      <c r="H136" s="430"/>
      <c r="I136" s="430"/>
      <c r="J136" s="431"/>
      <c r="K136" s="430"/>
      <c r="L136" s="430"/>
      <c r="M136" s="430"/>
      <c r="N136" s="430"/>
      <c r="O136" s="431"/>
      <c r="P136" s="430"/>
      <c r="Q136" s="430"/>
      <c r="R136" s="430"/>
      <c r="S136" s="430"/>
      <c r="T136" s="431"/>
      <c r="U136" s="430"/>
      <c r="V136" s="430"/>
      <c r="W136" s="430"/>
      <c r="X136" s="430"/>
      <c r="Y136" s="431"/>
      <c r="Z136" s="430"/>
      <c r="AA136" s="430"/>
      <c r="AB136" s="430"/>
      <c r="AC136" s="430"/>
      <c r="AD136" s="431"/>
      <c r="AE136" s="430"/>
      <c r="AF136" s="430"/>
      <c r="AG136" s="430"/>
      <c r="AH136" s="430"/>
      <c r="AI136" s="431"/>
      <c r="AJ136" s="430"/>
      <c r="AK136" s="430"/>
      <c r="AL136" s="430"/>
      <c r="AM136" s="430"/>
      <c r="AN136" s="431"/>
      <c r="AO136" s="430"/>
      <c r="AP136" s="430"/>
      <c r="AQ136" s="430"/>
      <c r="AR136" s="430"/>
      <c r="AS136" s="431"/>
      <c r="AT136" s="430"/>
      <c r="AU136" s="430"/>
      <c r="AV136" s="430"/>
      <c r="AW136" s="430"/>
      <c r="AX136" s="431"/>
      <c r="AY136" s="430"/>
      <c r="AZ136" s="430"/>
      <c r="BA136" s="430"/>
      <c r="BB136" s="430"/>
      <c r="BC136" s="431"/>
      <c r="BD136" s="430"/>
      <c r="BE136" s="430"/>
      <c r="BF136" s="430"/>
      <c r="BG136" s="430"/>
      <c r="BH136" s="431"/>
      <c r="BI136" s="430"/>
      <c r="BJ136" s="430"/>
      <c r="BK136" s="430"/>
      <c r="BL136" s="430"/>
      <c r="BM136" s="431"/>
      <c r="BN136" s="430"/>
      <c r="BO136" s="430"/>
      <c r="BP136" s="430"/>
      <c r="BQ136" s="430"/>
      <c r="BR136" s="431"/>
      <c r="BS136" s="430"/>
      <c r="BT136" s="430"/>
      <c r="BU136" s="430"/>
      <c r="BV136" s="430"/>
      <c r="BW136" s="8"/>
    </row>
    <row r="137" spans="4:75" ht="12.75" hidden="1" customHeight="1" x14ac:dyDescent="0.35">
      <c r="D137" s="8" t="s">
        <v>461</v>
      </c>
      <c r="E137" s="357"/>
      <c r="G137" s="430">
        <v>0</v>
      </c>
      <c r="H137" s="430"/>
      <c r="I137" s="430"/>
      <c r="J137" s="431"/>
      <c r="K137" s="430"/>
      <c r="L137" s="430">
        <f>SUM(L138:L140)</f>
        <v>0</v>
      </c>
      <c r="M137" s="430"/>
      <c r="N137" s="430"/>
      <c r="O137" s="431"/>
      <c r="P137" s="430"/>
      <c r="Q137" s="430">
        <f>SUM(Q138:Q140)</f>
        <v>0</v>
      </c>
      <c r="R137" s="430"/>
      <c r="S137" s="430"/>
      <c r="T137" s="431"/>
      <c r="U137" s="430"/>
      <c r="V137" s="430">
        <f>SUM(V138:V140)</f>
        <v>0</v>
      </c>
      <c r="W137" s="430"/>
      <c r="X137" s="430"/>
      <c r="Y137" s="431"/>
      <c r="Z137" s="430"/>
      <c r="AA137" s="430">
        <f>SUM(AA138:AA140)</f>
        <v>0</v>
      </c>
      <c r="AB137" s="430"/>
      <c r="AC137" s="430"/>
      <c r="AD137" s="431"/>
      <c r="AE137" s="430"/>
      <c r="AF137" s="430">
        <f>SUM(AF138:AF140)</f>
        <v>0</v>
      </c>
      <c r="AG137" s="430"/>
      <c r="AH137" s="430"/>
      <c r="AI137" s="431"/>
      <c r="AJ137" s="430"/>
      <c r="AK137" s="430">
        <f>SUM(AK138:AK140)</f>
        <v>0</v>
      </c>
      <c r="AL137" s="430"/>
      <c r="AM137" s="430"/>
      <c r="AN137" s="431"/>
      <c r="AO137" s="430"/>
      <c r="AP137" s="430">
        <f>SUM(AP138:AP140)</f>
        <v>0</v>
      </c>
      <c r="AQ137" s="430"/>
      <c r="AR137" s="430"/>
      <c r="AS137" s="431"/>
      <c r="AT137" s="430"/>
      <c r="AU137" s="430">
        <f>SUM(AU138:AU140)</f>
        <v>0</v>
      </c>
      <c r="AV137" s="430"/>
      <c r="AW137" s="430"/>
      <c r="AX137" s="431"/>
      <c r="AY137" s="430"/>
      <c r="AZ137" s="430">
        <f>SUM(AZ138:AZ140)</f>
        <v>0</v>
      </c>
      <c r="BA137" s="430"/>
      <c r="BB137" s="430"/>
      <c r="BC137" s="431"/>
      <c r="BD137" s="430"/>
      <c r="BE137" s="430">
        <f>SUM(BE138:BE140)</f>
        <v>0</v>
      </c>
      <c r="BF137" s="430"/>
      <c r="BG137" s="430"/>
      <c r="BH137" s="431"/>
      <c r="BI137" s="430"/>
      <c r="BJ137" s="430">
        <f>SUM(BJ138:BJ140)</f>
        <v>0</v>
      </c>
      <c r="BK137" s="430"/>
      <c r="BL137" s="430"/>
      <c r="BM137" s="431"/>
      <c r="BN137" s="430"/>
      <c r="BO137" s="430">
        <f>SUM(BO138:BO140)</f>
        <v>0</v>
      </c>
      <c r="BP137" s="430"/>
      <c r="BQ137" s="430"/>
      <c r="BR137" s="431"/>
      <c r="BS137" s="430"/>
      <c r="BT137" s="430">
        <f>SUM(BT138:BT140)</f>
        <v>0</v>
      </c>
      <c r="BU137" s="430"/>
      <c r="BV137" s="430"/>
      <c r="BW137" s="8"/>
    </row>
    <row r="138" spans="4:75" ht="12.75" hidden="1" customHeight="1" x14ac:dyDescent="0.35">
      <c r="D138" s="8" t="s">
        <v>328</v>
      </c>
      <c r="E138" s="357"/>
      <c r="F138" s="362"/>
      <c r="G138" s="428">
        <v>0</v>
      </c>
      <c r="H138" s="429"/>
      <c r="I138" s="430"/>
      <c r="J138" s="431"/>
      <c r="K138" s="432"/>
      <c r="L138" s="428">
        <v>0</v>
      </c>
      <c r="M138" s="429"/>
      <c r="N138" s="430"/>
      <c r="O138" s="431"/>
      <c r="P138" s="432"/>
      <c r="Q138" s="428">
        <v>0</v>
      </c>
      <c r="R138" s="429"/>
      <c r="S138" s="430"/>
      <c r="T138" s="431"/>
      <c r="U138" s="432"/>
      <c r="V138" s="428">
        <v>0</v>
      </c>
      <c r="W138" s="429"/>
      <c r="X138" s="430"/>
      <c r="Y138" s="431"/>
      <c r="Z138" s="432"/>
      <c r="AA138" s="428">
        <v>0</v>
      </c>
      <c r="AB138" s="429"/>
      <c r="AC138" s="430"/>
      <c r="AD138" s="431"/>
      <c r="AE138" s="432"/>
      <c r="AF138" s="428">
        <v>0</v>
      </c>
      <c r="AG138" s="429"/>
      <c r="AH138" s="430"/>
      <c r="AI138" s="431"/>
      <c r="AJ138" s="432"/>
      <c r="AK138" s="428">
        <v>0</v>
      </c>
      <c r="AL138" s="429"/>
      <c r="AM138" s="430"/>
      <c r="AN138" s="431"/>
      <c r="AO138" s="432"/>
      <c r="AP138" s="428">
        <v>0</v>
      </c>
      <c r="AQ138" s="429"/>
      <c r="AR138" s="430"/>
      <c r="AS138" s="431"/>
      <c r="AT138" s="432"/>
      <c r="AU138" s="428">
        <v>0</v>
      </c>
      <c r="AV138" s="429"/>
      <c r="AW138" s="430"/>
      <c r="AX138" s="431"/>
      <c r="AY138" s="432"/>
      <c r="AZ138" s="428">
        <v>0</v>
      </c>
      <c r="BA138" s="429"/>
      <c r="BB138" s="430"/>
      <c r="BC138" s="431"/>
      <c r="BD138" s="432"/>
      <c r="BE138" s="428">
        <v>0</v>
      </c>
      <c r="BF138" s="429"/>
      <c r="BG138" s="430"/>
      <c r="BH138" s="431"/>
      <c r="BI138" s="432"/>
      <c r="BJ138" s="428">
        <v>0</v>
      </c>
      <c r="BK138" s="429"/>
      <c r="BL138" s="430"/>
      <c r="BM138" s="431"/>
      <c r="BN138" s="432"/>
      <c r="BO138" s="428">
        <v>0</v>
      </c>
      <c r="BP138" s="429"/>
      <c r="BQ138" s="430"/>
      <c r="BR138" s="431"/>
      <c r="BS138" s="432"/>
      <c r="BT138" s="428">
        <f>SUM(L138:BO138)</f>
        <v>0</v>
      </c>
      <c r="BU138" s="429"/>
      <c r="BV138" s="430"/>
      <c r="BW138" s="8"/>
    </row>
    <row r="139" spans="4:75" ht="12.75" hidden="1" customHeight="1" x14ac:dyDescent="0.35">
      <c r="D139" s="8" t="s">
        <v>331</v>
      </c>
      <c r="E139" s="357"/>
      <c r="F139" s="357"/>
      <c r="G139" s="430">
        <v>0</v>
      </c>
      <c r="H139" s="434"/>
      <c r="I139" s="430"/>
      <c r="J139" s="431"/>
      <c r="K139" s="431"/>
      <c r="L139" s="430">
        <v>0</v>
      </c>
      <c r="M139" s="434"/>
      <c r="N139" s="430"/>
      <c r="O139" s="431"/>
      <c r="P139" s="431"/>
      <c r="Q139" s="430">
        <v>0</v>
      </c>
      <c r="R139" s="434"/>
      <c r="S139" s="430"/>
      <c r="T139" s="431"/>
      <c r="U139" s="431"/>
      <c r="V139" s="430">
        <v>0</v>
      </c>
      <c r="W139" s="434"/>
      <c r="X139" s="430"/>
      <c r="Y139" s="431"/>
      <c r="Z139" s="431"/>
      <c r="AA139" s="430">
        <v>0</v>
      </c>
      <c r="AB139" s="434"/>
      <c r="AC139" s="430"/>
      <c r="AD139" s="431"/>
      <c r="AE139" s="431"/>
      <c r="AF139" s="430">
        <v>0</v>
      </c>
      <c r="AG139" s="434"/>
      <c r="AH139" s="430"/>
      <c r="AI139" s="431"/>
      <c r="AJ139" s="431"/>
      <c r="AK139" s="430">
        <v>0</v>
      </c>
      <c r="AL139" s="434"/>
      <c r="AM139" s="430"/>
      <c r="AN139" s="431"/>
      <c r="AO139" s="431"/>
      <c r="AP139" s="430">
        <v>0</v>
      </c>
      <c r="AQ139" s="434"/>
      <c r="AR139" s="430"/>
      <c r="AS139" s="431"/>
      <c r="AT139" s="431"/>
      <c r="AU139" s="430">
        <v>0</v>
      </c>
      <c r="AV139" s="434"/>
      <c r="AW139" s="430"/>
      <c r="AX139" s="431"/>
      <c r="AY139" s="431"/>
      <c r="AZ139" s="430">
        <v>0</v>
      </c>
      <c r="BA139" s="434"/>
      <c r="BB139" s="430"/>
      <c r="BC139" s="431"/>
      <c r="BD139" s="431"/>
      <c r="BE139" s="430">
        <v>0</v>
      </c>
      <c r="BF139" s="434"/>
      <c r="BG139" s="430"/>
      <c r="BH139" s="431"/>
      <c r="BI139" s="431"/>
      <c r="BJ139" s="430">
        <v>0</v>
      </c>
      <c r="BK139" s="434"/>
      <c r="BL139" s="430"/>
      <c r="BM139" s="431"/>
      <c r="BN139" s="431"/>
      <c r="BO139" s="430">
        <v>0</v>
      </c>
      <c r="BP139" s="434"/>
      <c r="BQ139" s="430"/>
      <c r="BR139" s="431"/>
      <c r="BS139" s="431"/>
      <c r="BT139" s="430">
        <f>SUM(L139:BO139)</f>
        <v>0</v>
      </c>
      <c r="BU139" s="434"/>
      <c r="BV139" s="430"/>
      <c r="BW139" s="8"/>
    </row>
    <row r="140" spans="4:75" ht="12.75" hidden="1" customHeight="1" x14ac:dyDescent="0.35">
      <c r="D140" s="8" t="s">
        <v>348</v>
      </c>
      <c r="E140" s="357"/>
      <c r="F140" s="375"/>
      <c r="G140" s="442">
        <v>0</v>
      </c>
      <c r="H140" s="443"/>
      <c r="I140" s="430"/>
      <c r="J140" s="431"/>
      <c r="K140" s="444"/>
      <c r="L140" s="442">
        <v>0</v>
      </c>
      <c r="M140" s="443"/>
      <c r="N140" s="430"/>
      <c r="O140" s="431"/>
      <c r="P140" s="444"/>
      <c r="Q140" s="442">
        <v>0</v>
      </c>
      <c r="R140" s="443"/>
      <c r="S140" s="430"/>
      <c r="T140" s="431"/>
      <c r="U140" s="444"/>
      <c r="V140" s="442">
        <v>0</v>
      </c>
      <c r="W140" s="443"/>
      <c r="X140" s="430"/>
      <c r="Y140" s="431"/>
      <c r="Z140" s="444"/>
      <c r="AA140" s="442">
        <v>0</v>
      </c>
      <c r="AB140" s="443"/>
      <c r="AC140" s="430"/>
      <c r="AD140" s="431"/>
      <c r="AE140" s="444"/>
      <c r="AF140" s="442">
        <v>0</v>
      </c>
      <c r="AG140" s="443"/>
      <c r="AH140" s="430"/>
      <c r="AI140" s="431"/>
      <c r="AJ140" s="444"/>
      <c r="AK140" s="442">
        <v>0</v>
      </c>
      <c r="AL140" s="443"/>
      <c r="AM140" s="430"/>
      <c r="AN140" s="431"/>
      <c r="AO140" s="444"/>
      <c r="AP140" s="442">
        <v>0</v>
      </c>
      <c r="AQ140" s="443"/>
      <c r="AR140" s="430"/>
      <c r="AS140" s="431"/>
      <c r="AT140" s="444"/>
      <c r="AU140" s="442">
        <v>0</v>
      </c>
      <c r="AV140" s="443"/>
      <c r="AW140" s="430"/>
      <c r="AX140" s="431"/>
      <c r="AY140" s="444"/>
      <c r="AZ140" s="442">
        <v>0</v>
      </c>
      <c r="BA140" s="443"/>
      <c r="BB140" s="430"/>
      <c r="BC140" s="431"/>
      <c r="BD140" s="444"/>
      <c r="BE140" s="442">
        <v>0</v>
      </c>
      <c r="BF140" s="443"/>
      <c r="BG140" s="430"/>
      <c r="BH140" s="431"/>
      <c r="BI140" s="444"/>
      <c r="BJ140" s="442">
        <v>0</v>
      </c>
      <c r="BK140" s="443"/>
      <c r="BL140" s="430"/>
      <c r="BM140" s="431"/>
      <c r="BN140" s="444"/>
      <c r="BO140" s="442">
        <v>0</v>
      </c>
      <c r="BP140" s="443"/>
      <c r="BQ140" s="430"/>
      <c r="BR140" s="431"/>
      <c r="BS140" s="444"/>
      <c r="BT140" s="442">
        <f>SUM(L140:BO140)</f>
        <v>0</v>
      </c>
      <c r="BU140" s="443"/>
      <c r="BV140" s="430"/>
      <c r="BW140" s="8"/>
    </row>
    <row r="141" spans="4:75" ht="12.75" hidden="1" customHeight="1" x14ac:dyDescent="0.35">
      <c r="D141" s="8"/>
      <c r="E141" s="357"/>
      <c r="G141" s="430"/>
      <c r="H141" s="430"/>
      <c r="I141" s="430"/>
      <c r="J141" s="431"/>
      <c r="K141" s="430"/>
      <c r="L141" s="430"/>
      <c r="M141" s="430"/>
      <c r="N141" s="430"/>
      <c r="O141" s="431"/>
      <c r="P141" s="430"/>
      <c r="Q141" s="430"/>
      <c r="R141" s="430"/>
      <c r="S141" s="430"/>
      <c r="T141" s="431"/>
      <c r="U141" s="430"/>
      <c r="V141" s="430"/>
      <c r="W141" s="430"/>
      <c r="X141" s="430"/>
      <c r="Y141" s="431"/>
      <c r="Z141" s="430"/>
      <c r="AA141" s="430"/>
      <c r="AB141" s="430"/>
      <c r="AC141" s="430"/>
      <c r="AD141" s="431"/>
      <c r="AE141" s="430"/>
      <c r="AF141" s="430"/>
      <c r="AG141" s="430"/>
      <c r="AH141" s="430"/>
      <c r="AI141" s="431"/>
      <c r="AJ141" s="430"/>
      <c r="AK141" s="430"/>
      <c r="AL141" s="430"/>
      <c r="AM141" s="430"/>
      <c r="AN141" s="431"/>
      <c r="AO141" s="430"/>
      <c r="AP141" s="430"/>
      <c r="AQ141" s="430"/>
      <c r="AR141" s="430"/>
      <c r="AS141" s="431"/>
      <c r="AT141" s="430"/>
      <c r="AU141" s="430"/>
      <c r="AV141" s="430"/>
      <c r="AW141" s="430"/>
      <c r="AX141" s="431"/>
      <c r="AY141" s="430"/>
      <c r="AZ141" s="430"/>
      <c r="BA141" s="430"/>
      <c r="BB141" s="430"/>
      <c r="BC141" s="431"/>
      <c r="BD141" s="430"/>
      <c r="BE141" s="430"/>
      <c r="BF141" s="430"/>
      <c r="BG141" s="430"/>
      <c r="BH141" s="431"/>
      <c r="BI141" s="430"/>
      <c r="BJ141" s="430"/>
      <c r="BK141" s="430"/>
      <c r="BL141" s="430"/>
      <c r="BM141" s="431"/>
      <c r="BN141" s="430"/>
      <c r="BO141" s="430"/>
      <c r="BP141" s="430"/>
      <c r="BQ141" s="430"/>
      <c r="BR141" s="431"/>
      <c r="BS141" s="430"/>
      <c r="BT141" s="430"/>
      <c r="BU141" s="430"/>
      <c r="BV141" s="430"/>
      <c r="BW141" s="8"/>
    </row>
    <row r="142" spans="4:75" ht="12.75" hidden="1" customHeight="1" x14ac:dyDescent="0.35">
      <c r="D142" s="8" t="s">
        <v>462</v>
      </c>
      <c r="E142" s="357"/>
      <c r="G142" s="430">
        <v>0</v>
      </c>
      <c r="H142" s="430"/>
      <c r="I142" s="430"/>
      <c r="J142" s="431"/>
      <c r="K142" s="430"/>
      <c r="L142" s="430">
        <f>SUM(L143:L145)</f>
        <v>0</v>
      </c>
      <c r="M142" s="430"/>
      <c r="N142" s="430"/>
      <c r="O142" s="431"/>
      <c r="P142" s="430"/>
      <c r="Q142" s="430">
        <f>SUM(Q143:Q145)</f>
        <v>0</v>
      </c>
      <c r="R142" s="430"/>
      <c r="S142" s="430"/>
      <c r="T142" s="431"/>
      <c r="U142" s="430"/>
      <c r="V142" s="430">
        <f>SUM(V143:V145)</f>
        <v>0</v>
      </c>
      <c r="W142" s="430"/>
      <c r="X142" s="430"/>
      <c r="Y142" s="431"/>
      <c r="Z142" s="430"/>
      <c r="AA142" s="430">
        <f>SUM(AA143:AA145)</f>
        <v>0</v>
      </c>
      <c r="AB142" s="430"/>
      <c r="AC142" s="430"/>
      <c r="AD142" s="431"/>
      <c r="AE142" s="430"/>
      <c r="AF142" s="430">
        <f>SUM(AF143:AF145)</f>
        <v>0</v>
      </c>
      <c r="AG142" s="430"/>
      <c r="AH142" s="430"/>
      <c r="AI142" s="431"/>
      <c r="AJ142" s="430"/>
      <c r="AK142" s="430">
        <f>SUM(AK143:AK145)</f>
        <v>0</v>
      </c>
      <c r="AL142" s="430"/>
      <c r="AM142" s="430"/>
      <c r="AN142" s="431"/>
      <c r="AO142" s="430"/>
      <c r="AP142" s="430">
        <f>SUM(AP143:AP145)</f>
        <v>0</v>
      </c>
      <c r="AQ142" s="430"/>
      <c r="AR142" s="430"/>
      <c r="AS142" s="431"/>
      <c r="AT142" s="430"/>
      <c r="AU142" s="430">
        <f>SUM(AU143:AU145)</f>
        <v>0</v>
      </c>
      <c r="AV142" s="430"/>
      <c r="AW142" s="430"/>
      <c r="AX142" s="431"/>
      <c r="AY142" s="430"/>
      <c r="AZ142" s="430">
        <f>SUM(AZ143:AZ145)</f>
        <v>0</v>
      </c>
      <c r="BA142" s="430"/>
      <c r="BB142" s="430"/>
      <c r="BC142" s="431"/>
      <c r="BD142" s="430"/>
      <c r="BE142" s="430">
        <f>SUM(BE143:BE145)</f>
        <v>0</v>
      </c>
      <c r="BF142" s="430"/>
      <c r="BG142" s="430"/>
      <c r="BH142" s="431"/>
      <c r="BI142" s="430"/>
      <c r="BJ142" s="430">
        <f>SUM(BJ143:BJ145)</f>
        <v>0</v>
      </c>
      <c r="BK142" s="430"/>
      <c r="BL142" s="430"/>
      <c r="BM142" s="431"/>
      <c r="BN142" s="430"/>
      <c r="BO142" s="430">
        <f>SUM(BO143:BO145)</f>
        <v>0</v>
      </c>
      <c r="BP142" s="430"/>
      <c r="BQ142" s="430"/>
      <c r="BR142" s="431"/>
      <c r="BS142" s="430"/>
      <c r="BT142" s="430">
        <f>SUM(BT143:BT145)</f>
        <v>0</v>
      </c>
      <c r="BU142" s="430"/>
      <c r="BV142" s="430"/>
      <c r="BW142" s="8"/>
    </row>
    <row r="143" spans="4:75" ht="12.75" hidden="1" customHeight="1" x14ac:dyDescent="0.35">
      <c r="D143" s="8" t="s">
        <v>328</v>
      </c>
      <c r="E143" s="357"/>
      <c r="F143" s="362"/>
      <c r="G143" s="428">
        <v>0</v>
      </c>
      <c r="H143" s="429"/>
      <c r="I143" s="430"/>
      <c r="J143" s="431"/>
      <c r="K143" s="432"/>
      <c r="L143" s="428">
        <v>0</v>
      </c>
      <c r="M143" s="429"/>
      <c r="N143" s="430"/>
      <c r="O143" s="431"/>
      <c r="P143" s="432"/>
      <c r="Q143" s="428">
        <v>0</v>
      </c>
      <c r="R143" s="429"/>
      <c r="S143" s="430"/>
      <c r="T143" s="431"/>
      <c r="U143" s="432"/>
      <c r="V143" s="428">
        <v>0</v>
      </c>
      <c r="W143" s="429"/>
      <c r="X143" s="430"/>
      <c r="Y143" s="431"/>
      <c r="Z143" s="432"/>
      <c r="AA143" s="428">
        <v>0</v>
      </c>
      <c r="AB143" s="429"/>
      <c r="AC143" s="430"/>
      <c r="AD143" s="431"/>
      <c r="AE143" s="432"/>
      <c r="AF143" s="428">
        <v>0</v>
      </c>
      <c r="AG143" s="429"/>
      <c r="AH143" s="430"/>
      <c r="AI143" s="431"/>
      <c r="AJ143" s="432"/>
      <c r="AK143" s="428">
        <v>0</v>
      </c>
      <c r="AL143" s="429"/>
      <c r="AM143" s="430"/>
      <c r="AN143" s="431"/>
      <c r="AO143" s="432"/>
      <c r="AP143" s="428">
        <v>0</v>
      </c>
      <c r="AQ143" s="429"/>
      <c r="AR143" s="430"/>
      <c r="AS143" s="431"/>
      <c r="AT143" s="432"/>
      <c r="AU143" s="428">
        <v>0</v>
      </c>
      <c r="AV143" s="429"/>
      <c r="AW143" s="430"/>
      <c r="AX143" s="431"/>
      <c r="AY143" s="432"/>
      <c r="AZ143" s="428">
        <v>0</v>
      </c>
      <c r="BA143" s="429"/>
      <c r="BB143" s="430"/>
      <c r="BC143" s="431"/>
      <c r="BD143" s="432"/>
      <c r="BE143" s="428">
        <v>0</v>
      </c>
      <c r="BF143" s="429"/>
      <c r="BG143" s="430"/>
      <c r="BH143" s="431"/>
      <c r="BI143" s="432"/>
      <c r="BJ143" s="428">
        <v>0</v>
      </c>
      <c r="BK143" s="429"/>
      <c r="BL143" s="430"/>
      <c r="BM143" s="431"/>
      <c r="BN143" s="432"/>
      <c r="BO143" s="428">
        <v>0</v>
      </c>
      <c r="BP143" s="429"/>
      <c r="BQ143" s="430"/>
      <c r="BR143" s="431"/>
      <c r="BS143" s="432"/>
      <c r="BT143" s="428">
        <f>SUM(L143:BO143)</f>
        <v>0</v>
      </c>
      <c r="BU143" s="429"/>
      <c r="BV143" s="430"/>
      <c r="BW143" s="8"/>
    </row>
    <row r="144" spans="4:75" ht="12.75" hidden="1" customHeight="1" x14ac:dyDescent="0.35">
      <c r="D144" s="8" t="s">
        <v>331</v>
      </c>
      <c r="E144" s="357"/>
      <c r="F144" s="357"/>
      <c r="G144" s="430">
        <v>0</v>
      </c>
      <c r="H144" s="434"/>
      <c r="I144" s="430"/>
      <c r="J144" s="431"/>
      <c r="K144" s="431"/>
      <c r="L144" s="430">
        <v>0</v>
      </c>
      <c r="M144" s="434"/>
      <c r="N144" s="430"/>
      <c r="O144" s="431"/>
      <c r="P144" s="431"/>
      <c r="Q144" s="430">
        <v>0</v>
      </c>
      <c r="R144" s="434"/>
      <c r="S144" s="430"/>
      <c r="T144" s="431"/>
      <c r="U144" s="431"/>
      <c r="V144" s="430">
        <v>0</v>
      </c>
      <c r="W144" s="434"/>
      <c r="X144" s="430"/>
      <c r="Y144" s="431"/>
      <c r="Z144" s="431"/>
      <c r="AA144" s="430">
        <v>0</v>
      </c>
      <c r="AB144" s="434"/>
      <c r="AC144" s="430"/>
      <c r="AD144" s="431"/>
      <c r="AE144" s="431"/>
      <c r="AF144" s="430">
        <v>0</v>
      </c>
      <c r="AG144" s="434"/>
      <c r="AH144" s="430"/>
      <c r="AI144" s="431"/>
      <c r="AJ144" s="431"/>
      <c r="AK144" s="430">
        <v>0</v>
      </c>
      <c r="AL144" s="434"/>
      <c r="AM144" s="430"/>
      <c r="AN144" s="431"/>
      <c r="AO144" s="431"/>
      <c r="AP144" s="430">
        <v>0</v>
      </c>
      <c r="AQ144" s="434"/>
      <c r="AR144" s="430"/>
      <c r="AS144" s="431"/>
      <c r="AT144" s="431"/>
      <c r="AU144" s="430">
        <v>0</v>
      </c>
      <c r="AV144" s="434"/>
      <c r="AW144" s="430"/>
      <c r="AX144" s="431"/>
      <c r="AY144" s="431"/>
      <c r="AZ144" s="430">
        <v>0</v>
      </c>
      <c r="BA144" s="434"/>
      <c r="BB144" s="430"/>
      <c r="BC144" s="431"/>
      <c r="BD144" s="431"/>
      <c r="BE144" s="430">
        <v>0</v>
      </c>
      <c r="BF144" s="434"/>
      <c r="BG144" s="430"/>
      <c r="BH144" s="431"/>
      <c r="BI144" s="431"/>
      <c r="BJ144" s="430">
        <v>0</v>
      </c>
      <c r="BK144" s="434"/>
      <c r="BL144" s="430"/>
      <c r="BM144" s="431"/>
      <c r="BN144" s="431"/>
      <c r="BO144" s="430">
        <v>0</v>
      </c>
      <c r="BP144" s="434"/>
      <c r="BQ144" s="430"/>
      <c r="BR144" s="431"/>
      <c r="BS144" s="431"/>
      <c r="BT144" s="430">
        <f>SUM(L144:BO144)</f>
        <v>0</v>
      </c>
      <c r="BU144" s="434"/>
      <c r="BV144" s="430"/>
      <c r="BW144" s="8"/>
    </row>
    <row r="145" spans="4:75" ht="12.75" hidden="1" customHeight="1" x14ac:dyDescent="0.35">
      <c r="D145" s="8" t="s">
        <v>348</v>
      </c>
      <c r="E145" s="357"/>
      <c r="F145" s="375"/>
      <c r="G145" s="442">
        <v>0</v>
      </c>
      <c r="H145" s="443"/>
      <c r="I145" s="430"/>
      <c r="J145" s="431"/>
      <c r="K145" s="444"/>
      <c r="L145" s="442">
        <v>0</v>
      </c>
      <c r="M145" s="443"/>
      <c r="N145" s="430"/>
      <c r="O145" s="431"/>
      <c r="P145" s="444"/>
      <c r="Q145" s="442">
        <v>0</v>
      </c>
      <c r="R145" s="443"/>
      <c r="S145" s="430"/>
      <c r="T145" s="431"/>
      <c r="U145" s="444"/>
      <c r="V145" s="442">
        <v>0</v>
      </c>
      <c r="W145" s="443"/>
      <c r="X145" s="430"/>
      <c r="Y145" s="431"/>
      <c r="Z145" s="444"/>
      <c r="AA145" s="442">
        <v>0</v>
      </c>
      <c r="AB145" s="443"/>
      <c r="AC145" s="430"/>
      <c r="AD145" s="431"/>
      <c r="AE145" s="444"/>
      <c r="AF145" s="442">
        <v>0</v>
      </c>
      <c r="AG145" s="443"/>
      <c r="AH145" s="430"/>
      <c r="AI145" s="431"/>
      <c r="AJ145" s="444"/>
      <c r="AK145" s="442">
        <v>0</v>
      </c>
      <c r="AL145" s="443"/>
      <c r="AM145" s="430"/>
      <c r="AN145" s="431"/>
      <c r="AO145" s="444"/>
      <c r="AP145" s="442">
        <v>0</v>
      </c>
      <c r="AQ145" s="443"/>
      <c r="AR145" s="430"/>
      <c r="AS145" s="431"/>
      <c r="AT145" s="444"/>
      <c r="AU145" s="442">
        <v>0</v>
      </c>
      <c r="AV145" s="443"/>
      <c r="AW145" s="430"/>
      <c r="AX145" s="431"/>
      <c r="AY145" s="444"/>
      <c r="AZ145" s="442">
        <v>0</v>
      </c>
      <c r="BA145" s="443"/>
      <c r="BB145" s="430"/>
      <c r="BC145" s="431"/>
      <c r="BD145" s="444"/>
      <c r="BE145" s="442">
        <v>0</v>
      </c>
      <c r="BF145" s="443"/>
      <c r="BG145" s="430"/>
      <c r="BH145" s="431"/>
      <c r="BI145" s="444"/>
      <c r="BJ145" s="442">
        <v>0</v>
      </c>
      <c r="BK145" s="443"/>
      <c r="BL145" s="430"/>
      <c r="BM145" s="431"/>
      <c r="BN145" s="444"/>
      <c r="BO145" s="442">
        <v>0</v>
      </c>
      <c r="BP145" s="443"/>
      <c r="BQ145" s="430"/>
      <c r="BR145" s="431"/>
      <c r="BS145" s="444"/>
      <c r="BT145" s="442">
        <f>SUM(L145:BO145)</f>
        <v>0</v>
      </c>
      <c r="BU145" s="443"/>
      <c r="BV145" s="430"/>
      <c r="BW145" s="8"/>
    </row>
    <row r="146" spans="4:75" ht="12.75" hidden="1" customHeight="1" x14ac:dyDescent="0.35">
      <c r="D146" s="8"/>
      <c r="E146" s="357"/>
      <c r="G146" s="430"/>
      <c r="H146" s="430"/>
      <c r="I146" s="430"/>
      <c r="J146" s="431"/>
      <c r="K146" s="430"/>
      <c r="L146" s="430"/>
      <c r="M146" s="430"/>
      <c r="N146" s="430"/>
      <c r="O146" s="431"/>
      <c r="P146" s="430"/>
      <c r="Q146" s="430"/>
      <c r="R146" s="430"/>
      <c r="S146" s="430"/>
      <c r="T146" s="431"/>
      <c r="U146" s="430"/>
      <c r="V146" s="430"/>
      <c r="W146" s="430"/>
      <c r="X146" s="430"/>
      <c r="Y146" s="431"/>
      <c r="Z146" s="430"/>
      <c r="AA146" s="430"/>
      <c r="AB146" s="430"/>
      <c r="AC146" s="430"/>
      <c r="AD146" s="431"/>
      <c r="AE146" s="430"/>
      <c r="AF146" s="430"/>
      <c r="AG146" s="430"/>
      <c r="AH146" s="430"/>
      <c r="AI146" s="431"/>
      <c r="AJ146" s="430"/>
      <c r="AK146" s="430"/>
      <c r="AL146" s="430"/>
      <c r="AM146" s="430"/>
      <c r="AN146" s="431"/>
      <c r="AO146" s="430"/>
      <c r="AP146" s="430"/>
      <c r="AQ146" s="430"/>
      <c r="AR146" s="430"/>
      <c r="AS146" s="431"/>
      <c r="AT146" s="430"/>
      <c r="AU146" s="430"/>
      <c r="AV146" s="430"/>
      <c r="AW146" s="430"/>
      <c r="AX146" s="431"/>
      <c r="AY146" s="430"/>
      <c r="AZ146" s="430"/>
      <c r="BA146" s="430"/>
      <c r="BB146" s="430"/>
      <c r="BC146" s="431"/>
      <c r="BD146" s="430"/>
      <c r="BE146" s="430"/>
      <c r="BF146" s="430"/>
      <c r="BG146" s="430"/>
      <c r="BH146" s="431"/>
      <c r="BI146" s="430"/>
      <c r="BJ146" s="430"/>
      <c r="BK146" s="430"/>
      <c r="BL146" s="430"/>
      <c r="BM146" s="431"/>
      <c r="BN146" s="430"/>
      <c r="BO146" s="430"/>
      <c r="BP146" s="430"/>
      <c r="BQ146" s="430"/>
      <c r="BR146" s="431"/>
      <c r="BS146" s="430"/>
      <c r="BT146" s="430"/>
      <c r="BU146" s="430"/>
      <c r="BV146" s="430"/>
      <c r="BW146" s="8"/>
    </row>
    <row r="147" spans="4:75" ht="12.75" hidden="1" customHeight="1" x14ac:dyDescent="0.35">
      <c r="D147" s="8" t="s">
        <v>463</v>
      </c>
      <c r="E147" s="357"/>
      <c r="G147" s="430">
        <v>0</v>
      </c>
      <c r="H147" s="430"/>
      <c r="I147" s="430"/>
      <c r="J147" s="431"/>
      <c r="K147" s="430"/>
      <c r="L147" s="430">
        <f>SUM(L148:L150)</f>
        <v>0</v>
      </c>
      <c r="M147" s="430"/>
      <c r="N147" s="430"/>
      <c r="O147" s="431"/>
      <c r="P147" s="430"/>
      <c r="Q147" s="430">
        <f>SUM(Q148:Q150)</f>
        <v>0</v>
      </c>
      <c r="R147" s="430"/>
      <c r="S147" s="430"/>
      <c r="T147" s="431"/>
      <c r="U147" s="430"/>
      <c r="V147" s="430">
        <f>SUM(V148:V150)</f>
        <v>0</v>
      </c>
      <c r="W147" s="430"/>
      <c r="X147" s="430"/>
      <c r="Y147" s="431"/>
      <c r="Z147" s="430"/>
      <c r="AA147" s="430">
        <f>SUM(AA148:AA150)</f>
        <v>0</v>
      </c>
      <c r="AB147" s="430"/>
      <c r="AC147" s="430"/>
      <c r="AD147" s="431"/>
      <c r="AE147" s="430"/>
      <c r="AF147" s="430">
        <f>SUM(AF148:AF150)</f>
        <v>0</v>
      </c>
      <c r="AG147" s="430"/>
      <c r="AH147" s="430"/>
      <c r="AI147" s="431"/>
      <c r="AJ147" s="430"/>
      <c r="AK147" s="430">
        <f>SUM(AK148:AK150)</f>
        <v>0</v>
      </c>
      <c r="AL147" s="430"/>
      <c r="AM147" s="430"/>
      <c r="AN147" s="431"/>
      <c r="AO147" s="430"/>
      <c r="AP147" s="430">
        <f>SUM(AP148:AP150)</f>
        <v>0</v>
      </c>
      <c r="AQ147" s="430"/>
      <c r="AR147" s="430"/>
      <c r="AS147" s="431"/>
      <c r="AT147" s="430"/>
      <c r="AU147" s="430">
        <f>SUM(AU148:AU150)</f>
        <v>0</v>
      </c>
      <c r="AV147" s="430"/>
      <c r="AW147" s="430"/>
      <c r="AX147" s="431"/>
      <c r="AY147" s="430"/>
      <c r="AZ147" s="430">
        <f>SUM(AZ148:AZ150)</f>
        <v>0</v>
      </c>
      <c r="BA147" s="430"/>
      <c r="BB147" s="430"/>
      <c r="BC147" s="431"/>
      <c r="BD147" s="430"/>
      <c r="BE147" s="430">
        <f>SUM(BE148:BE150)</f>
        <v>0</v>
      </c>
      <c r="BF147" s="430"/>
      <c r="BG147" s="430"/>
      <c r="BH147" s="431"/>
      <c r="BI147" s="430"/>
      <c r="BJ147" s="430">
        <f>SUM(BJ148:BJ150)</f>
        <v>0</v>
      </c>
      <c r="BK147" s="430"/>
      <c r="BL147" s="430"/>
      <c r="BM147" s="431"/>
      <c r="BN147" s="430"/>
      <c r="BO147" s="430">
        <f>SUM(BO148:BO150)</f>
        <v>0</v>
      </c>
      <c r="BP147" s="430"/>
      <c r="BQ147" s="430"/>
      <c r="BR147" s="431"/>
      <c r="BS147" s="430"/>
      <c r="BT147" s="430">
        <f>SUM(BT148:BT150)</f>
        <v>0</v>
      </c>
      <c r="BU147" s="430"/>
      <c r="BV147" s="430"/>
      <c r="BW147" s="8"/>
    </row>
    <row r="148" spans="4:75" ht="12.75" hidden="1" customHeight="1" x14ac:dyDescent="0.35">
      <c r="D148" s="8" t="s">
        <v>328</v>
      </c>
      <c r="E148" s="357"/>
      <c r="F148" s="362"/>
      <c r="G148" s="428">
        <v>0</v>
      </c>
      <c r="H148" s="429"/>
      <c r="I148" s="430"/>
      <c r="J148" s="431"/>
      <c r="K148" s="432"/>
      <c r="L148" s="428">
        <v>0</v>
      </c>
      <c r="M148" s="429"/>
      <c r="N148" s="430"/>
      <c r="O148" s="431"/>
      <c r="P148" s="432"/>
      <c r="Q148" s="428">
        <v>0</v>
      </c>
      <c r="R148" s="429"/>
      <c r="S148" s="430"/>
      <c r="T148" s="431"/>
      <c r="U148" s="432"/>
      <c r="V148" s="428">
        <v>0</v>
      </c>
      <c r="W148" s="429"/>
      <c r="X148" s="430"/>
      <c r="Y148" s="431"/>
      <c r="Z148" s="432"/>
      <c r="AA148" s="428">
        <v>0</v>
      </c>
      <c r="AB148" s="429"/>
      <c r="AC148" s="430"/>
      <c r="AD148" s="431"/>
      <c r="AE148" s="432"/>
      <c r="AF148" s="428">
        <v>0</v>
      </c>
      <c r="AG148" s="429"/>
      <c r="AH148" s="430"/>
      <c r="AI148" s="431"/>
      <c r="AJ148" s="432"/>
      <c r="AK148" s="428">
        <v>0</v>
      </c>
      <c r="AL148" s="429"/>
      <c r="AM148" s="430"/>
      <c r="AN148" s="431"/>
      <c r="AO148" s="432"/>
      <c r="AP148" s="428">
        <v>0</v>
      </c>
      <c r="AQ148" s="429"/>
      <c r="AR148" s="430"/>
      <c r="AS148" s="431"/>
      <c r="AT148" s="432"/>
      <c r="AU148" s="428">
        <v>0</v>
      </c>
      <c r="AV148" s="429"/>
      <c r="AW148" s="430"/>
      <c r="AX148" s="431"/>
      <c r="AY148" s="432"/>
      <c r="AZ148" s="428">
        <v>0</v>
      </c>
      <c r="BA148" s="429"/>
      <c r="BB148" s="430"/>
      <c r="BC148" s="431"/>
      <c r="BD148" s="432"/>
      <c r="BE148" s="428">
        <v>0</v>
      </c>
      <c r="BF148" s="429"/>
      <c r="BG148" s="430"/>
      <c r="BH148" s="431"/>
      <c r="BI148" s="432"/>
      <c r="BJ148" s="428">
        <v>0</v>
      </c>
      <c r="BK148" s="429"/>
      <c r="BL148" s="430"/>
      <c r="BM148" s="431"/>
      <c r="BN148" s="432"/>
      <c r="BO148" s="428">
        <v>0</v>
      </c>
      <c r="BP148" s="429"/>
      <c r="BQ148" s="430"/>
      <c r="BR148" s="431"/>
      <c r="BS148" s="432"/>
      <c r="BT148" s="428">
        <f>SUM(L148:BO148)</f>
        <v>0</v>
      </c>
      <c r="BU148" s="429"/>
      <c r="BV148" s="430"/>
      <c r="BW148" s="8"/>
    </row>
    <row r="149" spans="4:75" ht="12.75" hidden="1" customHeight="1" x14ac:dyDescent="0.35">
      <c r="D149" s="8" t="s">
        <v>331</v>
      </c>
      <c r="E149" s="357"/>
      <c r="F149" s="357"/>
      <c r="G149" s="430">
        <v>0</v>
      </c>
      <c r="H149" s="434"/>
      <c r="I149" s="430"/>
      <c r="J149" s="431"/>
      <c r="K149" s="431"/>
      <c r="L149" s="430">
        <v>0</v>
      </c>
      <c r="M149" s="434"/>
      <c r="N149" s="430"/>
      <c r="O149" s="431"/>
      <c r="P149" s="431"/>
      <c r="Q149" s="430">
        <v>0</v>
      </c>
      <c r="R149" s="434"/>
      <c r="S149" s="430"/>
      <c r="T149" s="431"/>
      <c r="U149" s="431"/>
      <c r="V149" s="430">
        <v>0</v>
      </c>
      <c r="W149" s="434"/>
      <c r="X149" s="430"/>
      <c r="Y149" s="431"/>
      <c r="Z149" s="431"/>
      <c r="AA149" s="430">
        <v>0</v>
      </c>
      <c r="AB149" s="434"/>
      <c r="AC149" s="430"/>
      <c r="AD149" s="431"/>
      <c r="AE149" s="431"/>
      <c r="AF149" s="430">
        <v>0</v>
      </c>
      <c r="AG149" s="434"/>
      <c r="AH149" s="430"/>
      <c r="AI149" s="431"/>
      <c r="AJ149" s="431"/>
      <c r="AK149" s="430">
        <v>0</v>
      </c>
      <c r="AL149" s="434"/>
      <c r="AM149" s="430"/>
      <c r="AN149" s="431"/>
      <c r="AO149" s="431"/>
      <c r="AP149" s="430">
        <v>0</v>
      </c>
      <c r="AQ149" s="434"/>
      <c r="AR149" s="430"/>
      <c r="AS149" s="431"/>
      <c r="AT149" s="431"/>
      <c r="AU149" s="430">
        <v>0</v>
      </c>
      <c r="AV149" s="434"/>
      <c r="AW149" s="430"/>
      <c r="AX149" s="431"/>
      <c r="AY149" s="431"/>
      <c r="AZ149" s="430">
        <v>0</v>
      </c>
      <c r="BA149" s="434"/>
      <c r="BB149" s="430"/>
      <c r="BC149" s="431"/>
      <c r="BD149" s="431"/>
      <c r="BE149" s="430">
        <v>0</v>
      </c>
      <c r="BF149" s="434"/>
      <c r="BG149" s="430"/>
      <c r="BH149" s="431"/>
      <c r="BI149" s="431"/>
      <c r="BJ149" s="430">
        <v>0</v>
      </c>
      <c r="BK149" s="434"/>
      <c r="BL149" s="430"/>
      <c r="BM149" s="431"/>
      <c r="BN149" s="431"/>
      <c r="BO149" s="430">
        <v>0</v>
      </c>
      <c r="BP149" s="434"/>
      <c r="BQ149" s="430"/>
      <c r="BR149" s="431"/>
      <c r="BS149" s="431"/>
      <c r="BT149" s="430">
        <f>SUM(L149:BO149)</f>
        <v>0</v>
      </c>
      <c r="BU149" s="434"/>
      <c r="BV149" s="430"/>
      <c r="BW149" s="8"/>
    </row>
    <row r="150" spans="4:75" ht="12.75" hidden="1" customHeight="1" x14ac:dyDescent="0.35">
      <c r="D150" s="8" t="s">
        <v>348</v>
      </c>
      <c r="E150" s="357"/>
      <c r="F150" s="375"/>
      <c r="G150" s="442">
        <v>0</v>
      </c>
      <c r="H150" s="443"/>
      <c r="I150" s="430"/>
      <c r="J150" s="431"/>
      <c r="K150" s="444"/>
      <c r="L150" s="442">
        <v>0</v>
      </c>
      <c r="M150" s="443"/>
      <c r="N150" s="430"/>
      <c r="O150" s="431"/>
      <c r="P150" s="444"/>
      <c r="Q150" s="442">
        <v>0</v>
      </c>
      <c r="R150" s="443"/>
      <c r="S150" s="430"/>
      <c r="T150" s="431"/>
      <c r="U150" s="444"/>
      <c r="V150" s="442">
        <v>0</v>
      </c>
      <c r="W150" s="443"/>
      <c r="X150" s="430"/>
      <c r="Y150" s="431"/>
      <c r="Z150" s="444"/>
      <c r="AA150" s="442">
        <v>0</v>
      </c>
      <c r="AB150" s="443"/>
      <c r="AC150" s="430"/>
      <c r="AD150" s="431"/>
      <c r="AE150" s="444"/>
      <c r="AF150" s="442">
        <v>0</v>
      </c>
      <c r="AG150" s="443"/>
      <c r="AH150" s="430"/>
      <c r="AI150" s="431"/>
      <c r="AJ150" s="444"/>
      <c r="AK150" s="442">
        <v>0</v>
      </c>
      <c r="AL150" s="443"/>
      <c r="AM150" s="430"/>
      <c r="AN150" s="431"/>
      <c r="AO150" s="444"/>
      <c r="AP150" s="442">
        <v>0</v>
      </c>
      <c r="AQ150" s="443"/>
      <c r="AR150" s="430"/>
      <c r="AS150" s="431"/>
      <c r="AT150" s="444"/>
      <c r="AU150" s="442">
        <v>0</v>
      </c>
      <c r="AV150" s="443"/>
      <c r="AW150" s="430"/>
      <c r="AX150" s="431"/>
      <c r="AY150" s="444"/>
      <c r="AZ150" s="442">
        <v>0</v>
      </c>
      <c r="BA150" s="443"/>
      <c r="BB150" s="430"/>
      <c r="BC150" s="431"/>
      <c r="BD150" s="444"/>
      <c r="BE150" s="442">
        <v>0</v>
      </c>
      <c r="BF150" s="443"/>
      <c r="BG150" s="430"/>
      <c r="BH150" s="431"/>
      <c r="BI150" s="444"/>
      <c r="BJ150" s="442">
        <v>0</v>
      </c>
      <c r="BK150" s="443"/>
      <c r="BL150" s="430"/>
      <c r="BM150" s="431"/>
      <c r="BN150" s="444"/>
      <c r="BO150" s="442">
        <v>0</v>
      </c>
      <c r="BP150" s="443"/>
      <c r="BQ150" s="430"/>
      <c r="BR150" s="431"/>
      <c r="BS150" s="444"/>
      <c r="BT150" s="442">
        <f>SUM(L150:BO150)</f>
        <v>0</v>
      </c>
      <c r="BU150" s="443"/>
      <c r="BV150" s="430"/>
      <c r="BW150" s="8"/>
    </row>
    <row r="151" spans="4:75" hidden="1" x14ac:dyDescent="0.35">
      <c r="D151" s="8"/>
      <c r="E151" s="357"/>
      <c r="G151" s="430"/>
      <c r="H151" s="430"/>
      <c r="I151" s="430"/>
      <c r="J151" s="431"/>
      <c r="K151" s="430"/>
      <c r="L151" s="430"/>
      <c r="M151" s="430"/>
      <c r="N151" s="430"/>
      <c r="O151" s="431"/>
      <c r="P151" s="430"/>
      <c r="Q151" s="430"/>
      <c r="R151" s="430"/>
      <c r="S151" s="430"/>
      <c r="T151" s="431"/>
      <c r="U151" s="430"/>
      <c r="V151" s="430"/>
      <c r="W151" s="430"/>
      <c r="X151" s="430"/>
      <c r="Y151" s="431"/>
      <c r="Z151" s="430"/>
      <c r="AA151" s="430"/>
      <c r="AB151" s="430"/>
      <c r="AC151" s="430"/>
      <c r="AD151" s="431"/>
      <c r="AE151" s="430"/>
      <c r="AF151" s="430"/>
      <c r="AG151" s="430"/>
      <c r="AH151" s="430"/>
      <c r="AI151" s="431"/>
      <c r="AJ151" s="430"/>
      <c r="AK151" s="430"/>
      <c r="AL151" s="430"/>
      <c r="AM151" s="430"/>
      <c r="AN151" s="431"/>
      <c r="AO151" s="430"/>
      <c r="AP151" s="430"/>
      <c r="AQ151" s="430"/>
      <c r="AR151" s="430"/>
      <c r="AS151" s="431"/>
      <c r="AT151" s="430"/>
      <c r="AU151" s="430"/>
      <c r="AV151" s="430"/>
      <c r="AW151" s="430"/>
      <c r="AX151" s="431"/>
      <c r="AY151" s="430"/>
      <c r="AZ151" s="430"/>
      <c r="BA151" s="430"/>
      <c r="BB151" s="430"/>
      <c r="BC151" s="431"/>
      <c r="BD151" s="430"/>
      <c r="BE151" s="430"/>
      <c r="BF151" s="430"/>
      <c r="BG151" s="430"/>
      <c r="BH151" s="431"/>
      <c r="BI151" s="430"/>
      <c r="BJ151" s="430"/>
      <c r="BK151" s="430"/>
      <c r="BL151" s="430"/>
      <c r="BM151" s="431"/>
      <c r="BN151" s="430"/>
      <c r="BO151" s="430"/>
      <c r="BP151" s="430"/>
      <c r="BQ151" s="430"/>
      <c r="BR151" s="431"/>
      <c r="BS151" s="430"/>
      <c r="BT151" s="430"/>
      <c r="BU151" s="430"/>
      <c r="BV151" s="430"/>
      <c r="BW151" s="8"/>
    </row>
    <row r="152" spans="4:75" x14ac:dyDescent="0.35">
      <c r="D152" s="57" t="s">
        <v>464</v>
      </c>
      <c r="E152" s="357"/>
      <c r="G152" s="361">
        <f>SUM(G153:G155)</f>
        <v>40481000</v>
      </c>
      <c r="J152" s="357"/>
      <c r="L152" s="9">
        <f>SUM(L153:L155)</f>
        <v>9643088</v>
      </c>
      <c r="O152" s="357"/>
      <c r="Q152" s="9">
        <f>SUM(Q153:Q155)</f>
        <v>0</v>
      </c>
      <c r="T152" s="357"/>
      <c r="V152" s="9">
        <f>SUM(V153:V155)</f>
        <v>0</v>
      </c>
      <c r="Y152" s="357"/>
      <c r="AA152" s="9">
        <f>SUM(AA153:AA155)</f>
        <v>0</v>
      </c>
      <c r="AD152" s="357"/>
      <c r="AF152" s="9">
        <f>SUM(AF153:AF155)</f>
        <v>0</v>
      </c>
      <c r="AI152" s="357"/>
      <c r="AK152" s="9">
        <f>SUM(AK153:AK155)</f>
        <v>0</v>
      </c>
      <c r="AN152" s="357"/>
      <c r="AP152" s="9">
        <f>SUM(AP153:AP155)</f>
        <v>0</v>
      </c>
      <c r="AS152" s="357"/>
      <c r="AU152" s="9">
        <f>SUM(AU153:AU155)</f>
        <v>0</v>
      </c>
      <c r="AX152" s="357"/>
      <c r="AZ152" s="9">
        <f>SUM(AZ153:AZ155)</f>
        <v>0</v>
      </c>
      <c r="BC152" s="357"/>
      <c r="BE152" s="9">
        <f>SUM(BE153:BE155)</f>
        <v>0</v>
      </c>
      <c r="BH152" s="357"/>
      <c r="BJ152" s="9">
        <f>SUM(BJ153:BJ155)</f>
        <v>0</v>
      </c>
      <c r="BM152" s="357"/>
      <c r="BO152" s="9">
        <f>SUM(BO153:BO155)</f>
        <v>0</v>
      </c>
      <c r="BR152" s="357"/>
      <c r="BT152" s="9">
        <f>SUM(BT153:BT155)</f>
        <v>9643088</v>
      </c>
      <c r="BW152" s="8"/>
    </row>
    <row r="153" spans="4:75" x14ac:dyDescent="0.35">
      <c r="D153" s="111" t="s">
        <v>465</v>
      </c>
      <c r="E153" s="357"/>
      <c r="F153" s="362"/>
      <c r="G153" s="366">
        <f>G157</f>
        <v>40481000</v>
      </c>
      <c r="H153" s="363"/>
      <c r="J153" s="357"/>
      <c r="K153" s="362"/>
      <c r="L153" s="62">
        <f>L157</f>
        <v>9643088</v>
      </c>
      <c r="M153" s="363"/>
      <c r="O153" s="357"/>
      <c r="P153" s="362"/>
      <c r="Q153" s="62">
        <f>Q157</f>
        <v>0</v>
      </c>
      <c r="R153" s="363"/>
      <c r="T153" s="357"/>
      <c r="U153" s="362"/>
      <c r="V153" s="62">
        <f>V157</f>
        <v>0</v>
      </c>
      <c r="W153" s="363"/>
      <c r="Y153" s="357"/>
      <c r="Z153" s="362"/>
      <c r="AA153" s="62">
        <f>AA157</f>
        <v>0</v>
      </c>
      <c r="AB153" s="363"/>
      <c r="AD153" s="357"/>
      <c r="AE153" s="362"/>
      <c r="AF153" s="62">
        <f>AF157</f>
        <v>0</v>
      </c>
      <c r="AG153" s="363"/>
      <c r="AI153" s="357"/>
      <c r="AJ153" s="362"/>
      <c r="AK153" s="62">
        <f>AK157</f>
        <v>0</v>
      </c>
      <c r="AL153" s="363"/>
      <c r="AN153" s="357"/>
      <c r="AO153" s="362"/>
      <c r="AP153" s="62">
        <f>AP157</f>
        <v>0</v>
      </c>
      <c r="AQ153" s="363"/>
      <c r="AS153" s="357"/>
      <c r="AT153" s="362"/>
      <c r="AU153" s="366">
        <f>AU157</f>
        <v>0</v>
      </c>
      <c r="AV153" s="363"/>
      <c r="AX153" s="357"/>
      <c r="AY153" s="362"/>
      <c r="AZ153" s="366">
        <f>AZ157</f>
        <v>0</v>
      </c>
      <c r="BA153" s="363"/>
      <c r="BC153" s="357"/>
      <c r="BD153" s="362"/>
      <c r="BE153" s="366">
        <f>BE157</f>
        <v>0</v>
      </c>
      <c r="BF153" s="363"/>
      <c r="BH153" s="357"/>
      <c r="BI153" s="362"/>
      <c r="BJ153" s="366">
        <f>BJ157</f>
        <v>0</v>
      </c>
      <c r="BK153" s="363"/>
      <c r="BM153" s="357"/>
      <c r="BN153" s="362"/>
      <c r="BO153" s="366">
        <f>BO157</f>
        <v>0</v>
      </c>
      <c r="BP153" s="363"/>
      <c r="BR153" s="357"/>
      <c r="BS153" s="362"/>
      <c r="BT153" s="62">
        <f>BT157</f>
        <v>9643088</v>
      </c>
      <c r="BU153" s="363"/>
      <c r="BW153" s="8"/>
    </row>
    <row r="154" spans="4:75" x14ac:dyDescent="0.35">
      <c r="D154" s="111" t="s">
        <v>466</v>
      </c>
      <c r="E154" s="357"/>
      <c r="F154" s="357"/>
      <c r="G154" s="373">
        <f>G205</f>
        <v>0</v>
      </c>
      <c r="H154" s="368"/>
      <c r="J154" s="357"/>
      <c r="K154" s="357"/>
      <c r="L154" s="1">
        <f>L205</f>
        <v>0</v>
      </c>
      <c r="M154" s="368"/>
      <c r="O154" s="357"/>
      <c r="P154" s="357"/>
      <c r="Q154" s="1">
        <f>Q205</f>
        <v>0</v>
      </c>
      <c r="R154" s="368"/>
      <c r="T154" s="357"/>
      <c r="U154" s="357"/>
      <c r="V154" s="1">
        <f>V205</f>
        <v>0</v>
      </c>
      <c r="W154" s="368"/>
      <c r="Y154" s="357"/>
      <c r="Z154" s="357"/>
      <c r="AA154" s="1">
        <f>AA205</f>
        <v>0</v>
      </c>
      <c r="AB154" s="368"/>
      <c r="AD154" s="357"/>
      <c r="AE154" s="357"/>
      <c r="AF154" s="1">
        <f>AF205</f>
        <v>0</v>
      </c>
      <c r="AG154" s="368"/>
      <c r="AI154" s="357"/>
      <c r="AJ154" s="357"/>
      <c r="AK154" s="1">
        <f>AK205</f>
        <v>0</v>
      </c>
      <c r="AL154" s="368"/>
      <c r="AN154" s="357"/>
      <c r="AO154" s="357"/>
      <c r="AP154" s="1">
        <f>AP205</f>
        <v>0</v>
      </c>
      <c r="AQ154" s="368"/>
      <c r="AS154" s="357"/>
      <c r="AT154" s="357"/>
      <c r="AU154" s="373">
        <f>AU205</f>
        <v>0</v>
      </c>
      <c r="AV154" s="368"/>
      <c r="AX154" s="357"/>
      <c r="AY154" s="357"/>
      <c r="AZ154" s="373">
        <f>AZ205</f>
        <v>0</v>
      </c>
      <c r="BA154" s="368"/>
      <c r="BC154" s="357"/>
      <c r="BD154" s="357"/>
      <c r="BE154" s="373">
        <f>BE205</f>
        <v>0</v>
      </c>
      <c r="BF154" s="368"/>
      <c r="BH154" s="357"/>
      <c r="BI154" s="357"/>
      <c r="BJ154" s="373">
        <f>BJ205</f>
        <v>0</v>
      </c>
      <c r="BK154" s="368"/>
      <c r="BM154" s="357"/>
      <c r="BN154" s="357"/>
      <c r="BO154" s="373">
        <f>BO205</f>
        <v>0</v>
      </c>
      <c r="BP154" s="368"/>
      <c r="BR154" s="357"/>
      <c r="BS154" s="357"/>
      <c r="BT154" s="1">
        <f>BT205</f>
        <v>0</v>
      </c>
      <c r="BU154" s="368"/>
      <c r="BW154" s="8"/>
    </row>
    <row r="155" spans="4:75" x14ac:dyDescent="0.35">
      <c r="D155" s="111" t="s">
        <v>467</v>
      </c>
      <c r="E155" s="357"/>
      <c r="F155" s="375"/>
      <c r="G155" s="376">
        <f>G217</f>
        <v>0</v>
      </c>
      <c r="H155" s="377"/>
      <c r="J155" s="357"/>
      <c r="K155" s="375"/>
      <c r="L155" s="119">
        <f>L217</f>
        <v>0</v>
      </c>
      <c r="M155" s="377"/>
      <c r="O155" s="357"/>
      <c r="P155" s="375"/>
      <c r="Q155" s="119">
        <f>Q217</f>
        <v>0</v>
      </c>
      <c r="R155" s="377"/>
      <c r="T155" s="357"/>
      <c r="U155" s="375"/>
      <c r="V155" s="119">
        <f>V217</f>
        <v>0</v>
      </c>
      <c r="W155" s="377"/>
      <c r="Y155" s="357"/>
      <c r="Z155" s="375"/>
      <c r="AA155" s="119">
        <f>AA217</f>
        <v>0</v>
      </c>
      <c r="AB155" s="377"/>
      <c r="AD155" s="357"/>
      <c r="AE155" s="375"/>
      <c r="AF155" s="119">
        <f>AF217</f>
        <v>0</v>
      </c>
      <c r="AG155" s="377"/>
      <c r="AI155" s="357"/>
      <c r="AJ155" s="375"/>
      <c r="AK155" s="119">
        <f>AK217</f>
        <v>0</v>
      </c>
      <c r="AL155" s="377"/>
      <c r="AN155" s="357"/>
      <c r="AO155" s="375"/>
      <c r="AP155" s="119">
        <f>AP217</f>
        <v>0</v>
      </c>
      <c r="AQ155" s="377"/>
      <c r="AS155" s="357"/>
      <c r="AT155" s="375"/>
      <c r="AU155" s="376">
        <f>AU217</f>
        <v>0</v>
      </c>
      <c r="AV155" s="377"/>
      <c r="AX155" s="357"/>
      <c r="AY155" s="375"/>
      <c r="AZ155" s="376">
        <f>AZ217</f>
        <v>0</v>
      </c>
      <c r="BA155" s="377"/>
      <c r="BC155" s="357"/>
      <c r="BD155" s="375"/>
      <c r="BE155" s="376">
        <f>BE217</f>
        <v>0</v>
      </c>
      <c r="BF155" s="377"/>
      <c r="BH155" s="357"/>
      <c r="BI155" s="375"/>
      <c r="BJ155" s="376">
        <f>BJ217</f>
        <v>0</v>
      </c>
      <c r="BK155" s="377"/>
      <c r="BM155" s="357"/>
      <c r="BN155" s="375"/>
      <c r="BO155" s="376">
        <f>BO217</f>
        <v>0</v>
      </c>
      <c r="BP155" s="377"/>
      <c r="BR155" s="357"/>
      <c r="BS155" s="375"/>
      <c r="BT155" s="119">
        <f>BT217</f>
        <v>0</v>
      </c>
      <c r="BU155" s="377"/>
      <c r="BW155" s="8"/>
    </row>
    <row r="156" spans="4:75" x14ac:dyDescent="0.35">
      <c r="D156" s="8"/>
      <c r="E156" s="357"/>
      <c r="G156" s="373"/>
      <c r="J156" s="357"/>
      <c r="O156" s="357"/>
      <c r="T156" s="357"/>
      <c r="Y156" s="357"/>
      <c r="AD156" s="357"/>
      <c r="AI156" s="357"/>
      <c r="AN156" s="357"/>
      <c r="AS156" s="357"/>
      <c r="AX156" s="357"/>
      <c r="BC156" s="357"/>
      <c r="BH156" s="357"/>
      <c r="BM156" s="357"/>
      <c r="BR156" s="357"/>
      <c r="BW156" s="8"/>
    </row>
    <row r="157" spans="4:75" x14ac:dyDescent="0.35">
      <c r="D157" s="8" t="s">
        <v>468</v>
      </c>
      <c r="E157" s="357"/>
      <c r="G157" s="430">
        <f>SUM(G158:G159)</f>
        <v>40481000</v>
      </c>
      <c r="H157" s="430"/>
      <c r="I157" s="430"/>
      <c r="J157" s="431"/>
      <c r="K157" s="430"/>
      <c r="L157" s="430">
        <f>SUM(L158:L159)</f>
        <v>9643088</v>
      </c>
      <c r="M157" s="430"/>
      <c r="N157" s="430"/>
      <c r="O157" s="431"/>
      <c r="P157" s="430"/>
      <c r="Q157" s="430">
        <f>SUM(Q158:Q159)</f>
        <v>0</v>
      </c>
      <c r="R157" s="430"/>
      <c r="S157" s="430"/>
      <c r="T157" s="431"/>
      <c r="U157" s="430"/>
      <c r="V157" s="430">
        <f>SUM(V158:V159)</f>
        <v>0</v>
      </c>
      <c r="W157" s="430"/>
      <c r="X157" s="430"/>
      <c r="Y157" s="431"/>
      <c r="Z157" s="430"/>
      <c r="AA157" s="430">
        <f>SUM(AA158:AA159)</f>
        <v>0</v>
      </c>
      <c r="AB157" s="430"/>
      <c r="AC157" s="430"/>
      <c r="AD157" s="431"/>
      <c r="AE157" s="430"/>
      <c r="AF157" s="430">
        <f>SUM(AF158:AF159)</f>
        <v>0</v>
      </c>
      <c r="AG157" s="430"/>
      <c r="AH157" s="430"/>
      <c r="AI157" s="431"/>
      <c r="AJ157" s="430"/>
      <c r="AK157" s="430">
        <f>SUM(AK158:AK159)</f>
        <v>0</v>
      </c>
      <c r="AL157" s="430"/>
      <c r="AM157" s="430"/>
      <c r="AN157" s="431"/>
      <c r="AO157" s="430"/>
      <c r="AP157" s="430">
        <f>SUM(AP158:AP159)</f>
        <v>0</v>
      </c>
      <c r="AQ157" s="430"/>
      <c r="AR157" s="430"/>
      <c r="AS157" s="431"/>
      <c r="AT157" s="430"/>
      <c r="AU157" s="430">
        <f>SUM(AU158:AU159)</f>
        <v>0</v>
      </c>
      <c r="AV157" s="430"/>
      <c r="AW157" s="430"/>
      <c r="AX157" s="431"/>
      <c r="AY157" s="430"/>
      <c r="AZ157" s="430">
        <f>SUM(AZ158:AZ159)</f>
        <v>0</v>
      </c>
      <c r="BA157" s="430"/>
      <c r="BB157" s="430"/>
      <c r="BC157" s="431"/>
      <c r="BD157" s="430"/>
      <c r="BE157" s="430">
        <f>SUM(BE158:BE159)</f>
        <v>0</v>
      </c>
      <c r="BF157" s="430"/>
      <c r="BG157" s="430"/>
      <c r="BH157" s="431"/>
      <c r="BI157" s="430"/>
      <c r="BJ157" s="430">
        <f>SUM(BJ158:BJ159)</f>
        <v>0</v>
      </c>
      <c r="BK157" s="430"/>
      <c r="BL157" s="430"/>
      <c r="BM157" s="431"/>
      <c r="BN157" s="430"/>
      <c r="BO157" s="430">
        <f>SUM(BO158:BO159)</f>
        <v>0</v>
      </c>
      <c r="BP157" s="430"/>
      <c r="BQ157" s="430"/>
      <c r="BR157" s="431"/>
      <c r="BS157" s="430"/>
      <c r="BT157" s="430">
        <f>SUM(BT158:BT159)</f>
        <v>9643088</v>
      </c>
      <c r="BU157" s="430"/>
      <c r="BV157" s="430"/>
      <c r="BW157" s="8"/>
    </row>
    <row r="158" spans="4:75" x14ac:dyDescent="0.35">
      <c r="D158" s="8" t="s">
        <v>469</v>
      </c>
      <c r="E158" s="357"/>
      <c r="F158" s="362"/>
      <c r="G158" s="428">
        <f>+G162+G170+G174+G178+G182+G186+G166+G190+G198+G202+G194</f>
        <v>35261000</v>
      </c>
      <c r="H158" s="429"/>
      <c r="I158" s="430"/>
      <c r="J158" s="431"/>
      <c r="K158" s="432"/>
      <c r="L158" s="428">
        <f>+L162+L170+L174+L178+L182+L186+L166+L190+L198+L202+L194</f>
        <v>8254506</v>
      </c>
      <c r="M158" s="429"/>
      <c r="N158" s="430"/>
      <c r="O158" s="431"/>
      <c r="P158" s="432"/>
      <c r="Q158" s="428">
        <f>+Q162+Q170+Q174+Q178+Q182+Q186+Q166+Q190+Q198+Q202+Q194</f>
        <v>0</v>
      </c>
      <c r="R158" s="429"/>
      <c r="S158" s="430"/>
      <c r="T158" s="431"/>
      <c r="U158" s="432"/>
      <c r="V158" s="428">
        <f>+V162+V170+V174+V178+V182+V186+V166+V190+V198+V202+V194</f>
        <v>0</v>
      </c>
      <c r="W158" s="429"/>
      <c r="X158" s="430"/>
      <c r="Y158" s="431"/>
      <c r="Z158" s="432"/>
      <c r="AA158" s="428">
        <f>+AA162+AA170+AA174+AA178+AA182+AA186+AA166+AA190+AA198+AA202+AA194</f>
        <v>0</v>
      </c>
      <c r="AB158" s="429"/>
      <c r="AC158" s="430"/>
      <c r="AD158" s="431"/>
      <c r="AE158" s="432"/>
      <c r="AF158" s="428">
        <f>+AF162+AF170+AF174+AF178+AF182+AF186+AF166+AF190+AF198+AF202+AF194</f>
        <v>0</v>
      </c>
      <c r="AG158" s="429"/>
      <c r="AH158" s="430"/>
      <c r="AI158" s="431"/>
      <c r="AJ158" s="432"/>
      <c r="AK158" s="428">
        <f>+AK162+AK170+AK174+AK178+AK182+AK186+AK166+AK190+AK198+AK202+AK194</f>
        <v>0</v>
      </c>
      <c r="AL158" s="429"/>
      <c r="AM158" s="430"/>
      <c r="AN158" s="431"/>
      <c r="AO158" s="432"/>
      <c r="AP158" s="428">
        <f>+AP162+AP170+AP174+AP178+AP182+AP186+AP166+AP190+AP198+AP202+AP194</f>
        <v>0</v>
      </c>
      <c r="AQ158" s="429"/>
      <c r="AR158" s="430"/>
      <c r="AS158" s="431"/>
      <c r="AT158" s="432"/>
      <c r="AU158" s="428">
        <f>+AU162+AU170+AU174+AU178+AU182+AU186+AU166+AU190+AU198+AU202+AU194</f>
        <v>0</v>
      </c>
      <c r="AV158" s="429"/>
      <c r="AW158" s="430"/>
      <c r="AX158" s="431"/>
      <c r="AY158" s="432"/>
      <c r="AZ158" s="428">
        <f>+AZ162+AZ170+AZ174+AZ178+AZ182+AZ186+AZ166+AZ190+AZ198+AZ202+AZ194</f>
        <v>0</v>
      </c>
      <c r="BA158" s="429"/>
      <c r="BB158" s="430"/>
      <c r="BC158" s="431"/>
      <c r="BD158" s="432"/>
      <c r="BE158" s="428">
        <f>+BE162+BE170+BE174+BE178+BE182+BE186+BE166+BE190+BE198+BE202+BE194</f>
        <v>0</v>
      </c>
      <c r="BF158" s="429"/>
      <c r="BG158" s="430"/>
      <c r="BH158" s="431"/>
      <c r="BI158" s="432"/>
      <c r="BJ158" s="428">
        <f>+BJ162+BJ170+BJ174+BJ178+BJ182+BJ186+BJ166+BJ190+BJ198+BJ202+BJ194</f>
        <v>0</v>
      </c>
      <c r="BK158" s="429"/>
      <c r="BL158" s="430"/>
      <c r="BM158" s="431"/>
      <c r="BN158" s="432"/>
      <c r="BO158" s="428">
        <f>+BO162+BO170+BO174+BO178+BO182+BO186+BO166+BO190+BO198+BO202+BO194</f>
        <v>0</v>
      </c>
      <c r="BP158" s="429"/>
      <c r="BQ158" s="430"/>
      <c r="BR158" s="431"/>
      <c r="BS158" s="432"/>
      <c r="BT158" s="428">
        <f>+BT162+BT170+BT174+BT178+BT182+BT186+BT166+BT190+BT198+BT202+BT194</f>
        <v>8254506</v>
      </c>
      <c r="BU158" s="429"/>
      <c r="BV158" s="430"/>
      <c r="BW158" s="8"/>
    </row>
    <row r="159" spans="4:75" x14ac:dyDescent="0.35">
      <c r="D159" s="8" t="s">
        <v>470</v>
      </c>
      <c r="E159" s="357"/>
      <c r="F159" s="375"/>
      <c r="G159" s="442">
        <f>+G163+G171+G175+G179+G183+G187+G167+G191+G199+G203+G195</f>
        <v>5220000</v>
      </c>
      <c r="H159" s="443"/>
      <c r="I159" s="430"/>
      <c r="J159" s="431"/>
      <c r="K159" s="444"/>
      <c r="L159" s="442">
        <f>+L163+L171+L175+L179+L183+L187+L167+L191+L199+L203+L195</f>
        <v>1388582</v>
      </c>
      <c r="M159" s="443"/>
      <c r="N159" s="430"/>
      <c r="O159" s="431"/>
      <c r="P159" s="444"/>
      <c r="Q159" s="442">
        <f>+Q163+Q171+Q175+Q179+Q183+Q187+Q167+Q191+Q199+Q203+Q195</f>
        <v>0</v>
      </c>
      <c r="R159" s="443"/>
      <c r="S159" s="430"/>
      <c r="T159" s="431"/>
      <c r="U159" s="444"/>
      <c r="V159" s="442">
        <f>+V163+V171+V175+V179+V183+V187+V167+V191+V199+V203+V195</f>
        <v>0</v>
      </c>
      <c r="W159" s="443"/>
      <c r="X159" s="430"/>
      <c r="Y159" s="431"/>
      <c r="Z159" s="444"/>
      <c r="AA159" s="442">
        <f>+AA163+AA171+AA175+AA179+AA183+AA187+AA167+AA191+AA199+AA203+AA195</f>
        <v>0</v>
      </c>
      <c r="AB159" s="443"/>
      <c r="AC159" s="430"/>
      <c r="AD159" s="431"/>
      <c r="AE159" s="444"/>
      <c r="AF159" s="442">
        <f>+AF163+AF171+AF175+AF179+AF183+AF187+AF167+AF191+AF199+AF203+AF195</f>
        <v>0</v>
      </c>
      <c r="AG159" s="443"/>
      <c r="AH159" s="430"/>
      <c r="AI159" s="431"/>
      <c r="AJ159" s="444"/>
      <c r="AK159" s="442">
        <f>+AK163+AK171+AK175+AK179+AK183+AK187+AK167+AK191+AK199+AK203+AK195</f>
        <v>0</v>
      </c>
      <c r="AL159" s="443"/>
      <c r="AM159" s="430"/>
      <c r="AN159" s="431"/>
      <c r="AO159" s="444"/>
      <c r="AP159" s="442">
        <f>+AP163+AP171+AP175+AP179+AP183+AP187+AP167+AP191+AP199+AP203+AP195</f>
        <v>0</v>
      </c>
      <c r="AQ159" s="443"/>
      <c r="AR159" s="430"/>
      <c r="AS159" s="431"/>
      <c r="AT159" s="444"/>
      <c r="AU159" s="442">
        <f>+AU163+AU171+AU175+AU179+AU183+AU187+AU167+AU191+AU199+AU203+AU195</f>
        <v>0</v>
      </c>
      <c r="AV159" s="443"/>
      <c r="AW159" s="430"/>
      <c r="AX159" s="431"/>
      <c r="AY159" s="444"/>
      <c r="AZ159" s="442">
        <f>+AZ163+AZ171+AZ175+AZ179+AZ183+AZ187+AZ167+AZ191+AZ199+AZ203+AZ195</f>
        <v>0</v>
      </c>
      <c r="BA159" s="443"/>
      <c r="BB159" s="430"/>
      <c r="BC159" s="431"/>
      <c r="BD159" s="444"/>
      <c r="BE159" s="442">
        <f>+BE163+BE171+BE175+BE179+BE183+BE187+BE167+BE191+BE199+BE203+BE195</f>
        <v>0</v>
      </c>
      <c r="BF159" s="443"/>
      <c r="BG159" s="430"/>
      <c r="BH159" s="431"/>
      <c r="BI159" s="444"/>
      <c r="BJ159" s="442">
        <f>+BJ163+BJ171+BJ175+BJ179+BJ183+BJ187+BJ167+BJ191+BJ199+BJ203+BJ195</f>
        <v>0</v>
      </c>
      <c r="BK159" s="443"/>
      <c r="BL159" s="430"/>
      <c r="BM159" s="431"/>
      <c r="BN159" s="444"/>
      <c r="BO159" s="442">
        <f>+BO163+BO171+BO175+BO179+BO183+BO187+BO167+BO191+BO199+BO203+BO195</f>
        <v>0</v>
      </c>
      <c r="BP159" s="443"/>
      <c r="BQ159" s="430"/>
      <c r="BR159" s="431"/>
      <c r="BS159" s="444"/>
      <c r="BT159" s="442">
        <f>+BT163+BT171+BT175+BT179+BT183+BT187+BT167+BT191+BT199+BT203+BT195</f>
        <v>1388582</v>
      </c>
      <c r="BU159" s="443"/>
      <c r="BV159" s="430"/>
      <c r="BW159" s="8"/>
    </row>
    <row r="160" spans="4:75" x14ac:dyDescent="0.35">
      <c r="D160" s="8"/>
      <c r="E160" s="357"/>
      <c r="G160" s="430"/>
      <c r="H160" s="430"/>
      <c r="I160" s="430"/>
      <c r="J160" s="431"/>
      <c r="K160" s="430"/>
      <c r="L160" s="430"/>
      <c r="M160" s="430"/>
      <c r="N160" s="430"/>
      <c r="O160" s="431"/>
      <c r="P160" s="430"/>
      <c r="Q160" s="430"/>
      <c r="R160" s="430"/>
      <c r="S160" s="430"/>
      <c r="T160" s="431"/>
      <c r="U160" s="430"/>
      <c r="V160" s="430"/>
      <c r="W160" s="430"/>
      <c r="X160" s="430"/>
      <c r="Y160" s="431"/>
      <c r="Z160" s="430"/>
      <c r="AA160" s="430"/>
      <c r="AB160" s="430"/>
      <c r="AC160" s="430"/>
      <c r="AD160" s="431"/>
      <c r="AE160" s="430"/>
      <c r="AF160" s="430"/>
      <c r="AG160" s="430"/>
      <c r="AH160" s="430"/>
      <c r="AI160" s="431"/>
      <c r="AJ160" s="430"/>
      <c r="AK160" s="430"/>
      <c r="AL160" s="430"/>
      <c r="AM160" s="430"/>
      <c r="AN160" s="431"/>
      <c r="AO160" s="430"/>
      <c r="AP160" s="430"/>
      <c r="AQ160" s="430"/>
      <c r="AR160" s="430"/>
      <c r="AS160" s="431"/>
      <c r="AT160" s="430"/>
      <c r="AU160" s="430"/>
      <c r="AV160" s="430"/>
      <c r="AW160" s="430"/>
      <c r="AX160" s="431"/>
      <c r="AY160" s="430"/>
      <c r="AZ160" s="430"/>
      <c r="BA160" s="430"/>
      <c r="BB160" s="430"/>
      <c r="BC160" s="431"/>
      <c r="BD160" s="430"/>
      <c r="BE160" s="430"/>
      <c r="BF160" s="430"/>
      <c r="BG160" s="430"/>
      <c r="BH160" s="431"/>
      <c r="BI160" s="430"/>
      <c r="BJ160" s="430"/>
      <c r="BK160" s="430"/>
      <c r="BL160" s="430"/>
      <c r="BM160" s="431"/>
      <c r="BN160" s="430"/>
      <c r="BO160" s="430"/>
      <c r="BP160" s="430"/>
      <c r="BQ160" s="430"/>
      <c r="BR160" s="431"/>
      <c r="BS160" s="430"/>
      <c r="BT160" s="430"/>
      <c r="BU160" s="430"/>
      <c r="BV160" s="430"/>
      <c r="BW160" s="8"/>
    </row>
    <row r="161" spans="4:75" x14ac:dyDescent="0.35">
      <c r="D161" s="8" t="s">
        <v>471</v>
      </c>
      <c r="E161" s="357"/>
      <c r="G161" s="430">
        <f>SUM(G162:G163)</f>
        <v>40481000</v>
      </c>
      <c r="H161" s="430"/>
      <c r="I161" s="430"/>
      <c r="J161" s="431"/>
      <c r="K161" s="430"/>
      <c r="L161" s="430">
        <f>SUM(L162:L163)</f>
        <v>9643088</v>
      </c>
      <c r="M161" s="430"/>
      <c r="N161" s="430"/>
      <c r="O161" s="431"/>
      <c r="P161" s="430"/>
      <c r="Q161" s="430">
        <f>SUM(Q162:Q163)</f>
        <v>0</v>
      </c>
      <c r="R161" s="430"/>
      <c r="S161" s="430"/>
      <c r="T161" s="431"/>
      <c r="U161" s="430"/>
      <c r="V161" s="430">
        <f>SUM(V162:V163)</f>
        <v>0</v>
      </c>
      <c r="W161" s="430"/>
      <c r="X161" s="430"/>
      <c r="Y161" s="431"/>
      <c r="Z161" s="430"/>
      <c r="AA161" s="430">
        <f>SUM(AA162:AA163)</f>
        <v>0</v>
      </c>
      <c r="AB161" s="430"/>
      <c r="AC161" s="430"/>
      <c r="AD161" s="431"/>
      <c r="AE161" s="430"/>
      <c r="AF161" s="430">
        <f>SUM(AF162:AF163)</f>
        <v>0</v>
      </c>
      <c r="AG161" s="430"/>
      <c r="AH161" s="430"/>
      <c r="AI161" s="431"/>
      <c r="AJ161" s="430"/>
      <c r="AK161" s="430">
        <f>SUM(AK162:AK163)</f>
        <v>0</v>
      </c>
      <c r="AL161" s="430"/>
      <c r="AM161" s="430"/>
      <c r="AN161" s="431"/>
      <c r="AO161" s="430"/>
      <c r="AP161" s="430">
        <f>SUM(AP162:AP163)</f>
        <v>0</v>
      </c>
      <c r="AQ161" s="430"/>
      <c r="AR161" s="430"/>
      <c r="AS161" s="431"/>
      <c r="AT161" s="430"/>
      <c r="AU161" s="430">
        <f>SUM(AU162:AU163)</f>
        <v>0</v>
      </c>
      <c r="AV161" s="430"/>
      <c r="AW161" s="430"/>
      <c r="AX161" s="431"/>
      <c r="AY161" s="430"/>
      <c r="AZ161" s="430">
        <f>SUM(AZ162:AZ163)</f>
        <v>0</v>
      </c>
      <c r="BA161" s="430"/>
      <c r="BB161" s="430"/>
      <c r="BC161" s="431"/>
      <c r="BD161" s="430"/>
      <c r="BE161" s="430">
        <f>SUM(BE162:BE163)</f>
        <v>0</v>
      </c>
      <c r="BF161" s="430"/>
      <c r="BG161" s="430"/>
      <c r="BH161" s="431"/>
      <c r="BI161" s="430"/>
      <c r="BJ161" s="430">
        <f>SUM(BJ162:BJ163)</f>
        <v>0</v>
      </c>
      <c r="BK161" s="430"/>
      <c r="BL161" s="430"/>
      <c r="BM161" s="431"/>
      <c r="BN161" s="430"/>
      <c r="BO161" s="430">
        <f>SUM(BO162:BO163)</f>
        <v>0</v>
      </c>
      <c r="BP161" s="430"/>
      <c r="BQ161" s="430"/>
      <c r="BR161" s="431"/>
      <c r="BS161" s="430"/>
      <c r="BT161" s="430">
        <f>SUM(BT162:BT163)</f>
        <v>9643088</v>
      </c>
      <c r="BU161" s="430"/>
      <c r="BV161" s="430"/>
      <c r="BW161" s="8"/>
    </row>
    <row r="162" spans="4:75" x14ac:dyDescent="0.35">
      <c r="D162" s="8" t="s">
        <v>469</v>
      </c>
      <c r="E162" s="357"/>
      <c r="F162" s="362"/>
      <c r="G162" s="428">
        <v>35261000</v>
      </c>
      <c r="H162" s="429"/>
      <c r="I162" s="430"/>
      <c r="J162" s="431"/>
      <c r="K162" s="432"/>
      <c r="L162" s="428">
        <v>8254506</v>
      </c>
      <c r="M162" s="429"/>
      <c r="N162" s="430"/>
      <c r="O162" s="431"/>
      <c r="P162" s="432"/>
      <c r="Q162" s="428">
        <v>0</v>
      </c>
      <c r="R162" s="429"/>
      <c r="S162" s="430"/>
      <c r="T162" s="431"/>
      <c r="U162" s="432"/>
      <c r="V162" s="428">
        <v>0</v>
      </c>
      <c r="W162" s="429"/>
      <c r="X162" s="430"/>
      <c r="Y162" s="431"/>
      <c r="Z162" s="432"/>
      <c r="AA162" s="428">
        <v>0</v>
      </c>
      <c r="AB162" s="429"/>
      <c r="AC162" s="430"/>
      <c r="AD162" s="431"/>
      <c r="AE162" s="432"/>
      <c r="AF162" s="428">
        <v>0</v>
      </c>
      <c r="AG162" s="429"/>
      <c r="AH162" s="430"/>
      <c r="AI162" s="431"/>
      <c r="AJ162" s="432"/>
      <c r="AK162" s="428">
        <v>0</v>
      </c>
      <c r="AL162" s="429"/>
      <c r="AM162" s="430"/>
      <c r="AN162" s="431"/>
      <c r="AO162" s="432"/>
      <c r="AP162" s="428">
        <v>0</v>
      </c>
      <c r="AQ162" s="429"/>
      <c r="AR162" s="430"/>
      <c r="AS162" s="431"/>
      <c r="AT162" s="432"/>
      <c r="AU162" s="428">
        <v>0</v>
      </c>
      <c r="AV162" s="429"/>
      <c r="AW162" s="430"/>
      <c r="AX162" s="431"/>
      <c r="AY162" s="432"/>
      <c r="AZ162" s="428">
        <v>0</v>
      </c>
      <c r="BA162" s="429"/>
      <c r="BB162" s="430"/>
      <c r="BC162" s="431"/>
      <c r="BD162" s="432"/>
      <c r="BE162" s="428">
        <v>0</v>
      </c>
      <c r="BF162" s="429"/>
      <c r="BG162" s="430"/>
      <c r="BH162" s="431"/>
      <c r="BI162" s="432"/>
      <c r="BJ162" s="428">
        <v>0</v>
      </c>
      <c r="BK162" s="429"/>
      <c r="BL162" s="430"/>
      <c r="BM162" s="431"/>
      <c r="BN162" s="432"/>
      <c r="BO162" s="428">
        <v>0</v>
      </c>
      <c r="BP162" s="429"/>
      <c r="BQ162" s="430"/>
      <c r="BR162" s="431"/>
      <c r="BS162" s="432"/>
      <c r="BT162" s="428">
        <f>SUM(L162:BO162)</f>
        <v>8254506</v>
      </c>
      <c r="BU162" s="429"/>
      <c r="BV162" s="430"/>
      <c r="BW162" s="8"/>
    </row>
    <row r="163" spans="4:75" x14ac:dyDescent="0.35">
      <c r="D163" s="8" t="s">
        <v>470</v>
      </c>
      <c r="E163" s="357"/>
      <c r="F163" s="375"/>
      <c r="G163" s="442">
        <v>5220000</v>
      </c>
      <c r="H163" s="443"/>
      <c r="I163" s="430"/>
      <c r="J163" s="431"/>
      <c r="K163" s="444"/>
      <c r="L163" s="442">
        <v>1388582</v>
      </c>
      <c r="M163" s="443"/>
      <c r="N163" s="430"/>
      <c r="O163" s="431"/>
      <c r="P163" s="444"/>
      <c r="Q163" s="442">
        <v>0</v>
      </c>
      <c r="R163" s="443"/>
      <c r="S163" s="430"/>
      <c r="T163" s="431"/>
      <c r="U163" s="444"/>
      <c r="V163" s="442">
        <v>0</v>
      </c>
      <c r="W163" s="443"/>
      <c r="X163" s="430"/>
      <c r="Y163" s="431"/>
      <c r="Z163" s="444"/>
      <c r="AA163" s="442">
        <v>0</v>
      </c>
      <c r="AB163" s="443"/>
      <c r="AC163" s="430"/>
      <c r="AD163" s="431"/>
      <c r="AE163" s="444"/>
      <c r="AF163" s="442">
        <v>0</v>
      </c>
      <c r="AG163" s="443"/>
      <c r="AH163" s="430"/>
      <c r="AI163" s="431"/>
      <c r="AJ163" s="444"/>
      <c r="AK163" s="442">
        <v>0</v>
      </c>
      <c r="AL163" s="443"/>
      <c r="AM163" s="430"/>
      <c r="AN163" s="431"/>
      <c r="AO163" s="444"/>
      <c r="AP163" s="442">
        <v>0</v>
      </c>
      <c r="AQ163" s="443"/>
      <c r="AR163" s="430"/>
      <c r="AS163" s="431"/>
      <c r="AT163" s="444"/>
      <c r="AU163" s="442">
        <v>0</v>
      </c>
      <c r="AV163" s="443"/>
      <c r="AW163" s="430"/>
      <c r="AX163" s="431"/>
      <c r="AY163" s="444"/>
      <c r="AZ163" s="442">
        <v>0</v>
      </c>
      <c r="BA163" s="443"/>
      <c r="BB163" s="430"/>
      <c r="BC163" s="431"/>
      <c r="BD163" s="444"/>
      <c r="BE163" s="442">
        <v>0</v>
      </c>
      <c r="BF163" s="443"/>
      <c r="BG163" s="430"/>
      <c r="BH163" s="431"/>
      <c r="BI163" s="444"/>
      <c r="BJ163" s="442">
        <v>0</v>
      </c>
      <c r="BK163" s="443"/>
      <c r="BL163" s="430"/>
      <c r="BM163" s="431"/>
      <c r="BN163" s="444"/>
      <c r="BO163" s="442">
        <v>0</v>
      </c>
      <c r="BP163" s="443"/>
      <c r="BQ163" s="430"/>
      <c r="BR163" s="431"/>
      <c r="BS163" s="444"/>
      <c r="BT163" s="442">
        <f>SUM(L163:BO163)</f>
        <v>1388582</v>
      </c>
      <c r="BU163" s="443"/>
      <c r="BV163" s="430"/>
      <c r="BW163" s="8"/>
    </row>
    <row r="164" spans="4:75" x14ac:dyDescent="0.35">
      <c r="D164" s="8"/>
      <c r="E164" s="357"/>
      <c r="G164" s="430"/>
      <c r="H164" s="430"/>
      <c r="I164" s="430"/>
      <c r="J164" s="431"/>
      <c r="K164" s="430"/>
      <c r="L164" s="430"/>
      <c r="M164" s="430"/>
      <c r="N164" s="430"/>
      <c r="O164" s="431"/>
      <c r="P164" s="430"/>
      <c r="Q164" s="430"/>
      <c r="R164" s="430"/>
      <c r="S164" s="430"/>
      <c r="T164" s="431"/>
      <c r="U164" s="430"/>
      <c r="V164" s="430"/>
      <c r="W164" s="430"/>
      <c r="X164" s="430"/>
      <c r="Y164" s="431"/>
      <c r="Z164" s="430"/>
      <c r="AA164" s="430"/>
      <c r="AB164" s="430"/>
      <c r="AC164" s="430"/>
      <c r="AD164" s="431"/>
      <c r="AE164" s="430"/>
      <c r="AF164" s="430"/>
      <c r="AG164" s="430"/>
      <c r="AH164" s="430"/>
      <c r="AI164" s="431"/>
      <c r="AJ164" s="430"/>
      <c r="AK164" s="430"/>
      <c r="AL164" s="430"/>
      <c r="AM164" s="430"/>
      <c r="AN164" s="431"/>
      <c r="AO164" s="430"/>
      <c r="AP164" s="430"/>
      <c r="AQ164" s="430"/>
      <c r="AR164" s="430"/>
      <c r="AS164" s="431"/>
      <c r="AT164" s="430"/>
      <c r="AU164" s="430"/>
      <c r="AV164" s="430"/>
      <c r="AW164" s="430"/>
      <c r="AX164" s="431"/>
      <c r="AY164" s="430"/>
      <c r="AZ164" s="430"/>
      <c r="BA164" s="430"/>
      <c r="BB164" s="430"/>
      <c r="BC164" s="431"/>
      <c r="BD164" s="430"/>
      <c r="BE164" s="430"/>
      <c r="BF164" s="430"/>
      <c r="BG164" s="430"/>
      <c r="BH164" s="431"/>
      <c r="BI164" s="430"/>
      <c r="BJ164" s="430"/>
      <c r="BK164" s="430"/>
      <c r="BL164" s="430"/>
      <c r="BM164" s="431"/>
      <c r="BN164" s="430"/>
      <c r="BO164" s="430"/>
      <c r="BP164" s="430"/>
      <c r="BQ164" s="430"/>
      <c r="BR164" s="431"/>
      <c r="BS164" s="430"/>
      <c r="BT164" s="430"/>
      <c r="BU164" s="430"/>
      <c r="BV164" s="430"/>
      <c r="BW164" s="8"/>
    </row>
    <row r="165" spans="4:75" x14ac:dyDescent="0.35">
      <c r="D165" s="8" t="s">
        <v>472</v>
      </c>
      <c r="E165" s="357"/>
      <c r="G165" s="430">
        <f>SUM(G166:G167)</f>
        <v>0</v>
      </c>
      <c r="H165" s="430"/>
      <c r="I165" s="430"/>
      <c r="J165" s="431"/>
      <c r="K165" s="430"/>
      <c r="L165" s="430">
        <f>SUM(L166:L167)</f>
        <v>0</v>
      </c>
      <c r="M165" s="430"/>
      <c r="N165" s="430"/>
      <c r="O165" s="431"/>
      <c r="P165" s="430"/>
      <c r="Q165" s="430">
        <f>SUM(Q166:Q167)</f>
        <v>0</v>
      </c>
      <c r="R165" s="430"/>
      <c r="S165" s="430"/>
      <c r="T165" s="431"/>
      <c r="U165" s="430"/>
      <c r="V165" s="430">
        <f>SUM(V166:V167)</f>
        <v>0</v>
      </c>
      <c r="W165" s="430"/>
      <c r="X165" s="430"/>
      <c r="Y165" s="431"/>
      <c r="Z165" s="430"/>
      <c r="AA165" s="430">
        <f>SUM(AA166:AA167)</f>
        <v>0</v>
      </c>
      <c r="AB165" s="430"/>
      <c r="AC165" s="430"/>
      <c r="AD165" s="431"/>
      <c r="AE165" s="430"/>
      <c r="AF165" s="430">
        <f>SUM(AF166:AF167)</f>
        <v>0</v>
      </c>
      <c r="AG165" s="430"/>
      <c r="AH165" s="430"/>
      <c r="AI165" s="431"/>
      <c r="AJ165" s="430"/>
      <c r="AK165" s="430">
        <f>SUM(AK166:AK167)</f>
        <v>0</v>
      </c>
      <c r="AL165" s="430"/>
      <c r="AM165" s="430"/>
      <c r="AN165" s="431"/>
      <c r="AO165" s="430"/>
      <c r="AP165" s="430">
        <f>SUM(AP166:AP167)</f>
        <v>0</v>
      </c>
      <c r="AQ165" s="430"/>
      <c r="AR165" s="430"/>
      <c r="AS165" s="431"/>
      <c r="AT165" s="430"/>
      <c r="AU165" s="430">
        <f>SUM(AU166:AU167)</f>
        <v>0</v>
      </c>
      <c r="AV165" s="430"/>
      <c r="AW165" s="430"/>
      <c r="AX165" s="431"/>
      <c r="AY165" s="430"/>
      <c r="AZ165" s="430">
        <f>SUM(AZ166:AZ167)</f>
        <v>0</v>
      </c>
      <c r="BA165" s="430"/>
      <c r="BB165" s="430"/>
      <c r="BC165" s="431"/>
      <c r="BD165" s="430"/>
      <c r="BE165" s="430">
        <f>SUM(BE166:BE167)</f>
        <v>0</v>
      </c>
      <c r="BF165" s="430"/>
      <c r="BG165" s="430"/>
      <c r="BH165" s="431"/>
      <c r="BI165" s="430"/>
      <c r="BJ165" s="430">
        <f>SUM(BJ166:BJ167)</f>
        <v>0</v>
      </c>
      <c r="BK165" s="430"/>
      <c r="BL165" s="430"/>
      <c r="BM165" s="431"/>
      <c r="BN165" s="430"/>
      <c r="BO165" s="430">
        <f>SUM(BO166:BO167)</f>
        <v>0</v>
      </c>
      <c r="BP165" s="430"/>
      <c r="BQ165" s="430"/>
      <c r="BR165" s="431"/>
      <c r="BS165" s="430"/>
      <c r="BT165" s="430">
        <f>SUM(BT166:BT167)</f>
        <v>0</v>
      </c>
      <c r="BU165" s="430"/>
      <c r="BV165" s="430"/>
      <c r="BW165" s="8"/>
    </row>
    <row r="166" spans="4:75" x14ac:dyDescent="0.35">
      <c r="D166" s="8" t="s">
        <v>469</v>
      </c>
      <c r="E166" s="357"/>
      <c r="F166" s="362"/>
      <c r="G166" s="428">
        <v>0</v>
      </c>
      <c r="H166" s="429"/>
      <c r="I166" s="430"/>
      <c r="J166" s="431"/>
      <c r="K166" s="432"/>
      <c r="L166" s="428">
        <v>0</v>
      </c>
      <c r="M166" s="429"/>
      <c r="N166" s="430"/>
      <c r="O166" s="431"/>
      <c r="P166" s="432"/>
      <c r="Q166" s="428">
        <v>0</v>
      </c>
      <c r="R166" s="429"/>
      <c r="S166" s="430"/>
      <c r="T166" s="431"/>
      <c r="U166" s="432"/>
      <c r="V166" s="428">
        <v>0</v>
      </c>
      <c r="W166" s="429"/>
      <c r="X166" s="430"/>
      <c r="Y166" s="431"/>
      <c r="Z166" s="432"/>
      <c r="AA166" s="428">
        <v>0</v>
      </c>
      <c r="AB166" s="429"/>
      <c r="AC166" s="430"/>
      <c r="AD166" s="431"/>
      <c r="AE166" s="432"/>
      <c r="AF166" s="428">
        <v>0</v>
      </c>
      <c r="AG166" s="429"/>
      <c r="AH166" s="430"/>
      <c r="AI166" s="431"/>
      <c r="AJ166" s="432"/>
      <c r="AK166" s="428">
        <v>0</v>
      </c>
      <c r="AL166" s="429"/>
      <c r="AM166" s="430"/>
      <c r="AN166" s="431"/>
      <c r="AO166" s="432"/>
      <c r="AP166" s="428">
        <v>0</v>
      </c>
      <c r="AQ166" s="429"/>
      <c r="AR166" s="430"/>
      <c r="AS166" s="431"/>
      <c r="AT166" s="432"/>
      <c r="AU166" s="428">
        <v>0</v>
      </c>
      <c r="AV166" s="429"/>
      <c r="AW166" s="430"/>
      <c r="AX166" s="431"/>
      <c r="AY166" s="432"/>
      <c r="AZ166" s="428">
        <v>0</v>
      </c>
      <c r="BA166" s="429"/>
      <c r="BB166" s="430"/>
      <c r="BC166" s="431"/>
      <c r="BD166" s="432"/>
      <c r="BE166" s="428">
        <v>0</v>
      </c>
      <c r="BF166" s="429"/>
      <c r="BG166" s="430"/>
      <c r="BH166" s="431"/>
      <c r="BI166" s="432"/>
      <c r="BJ166" s="428">
        <v>0</v>
      </c>
      <c r="BK166" s="429"/>
      <c r="BL166" s="430"/>
      <c r="BM166" s="431"/>
      <c r="BN166" s="432"/>
      <c r="BO166" s="428">
        <v>0</v>
      </c>
      <c r="BP166" s="429"/>
      <c r="BQ166" s="430"/>
      <c r="BR166" s="431"/>
      <c r="BS166" s="432"/>
      <c r="BT166" s="428">
        <f>SUM(L166:BO166)</f>
        <v>0</v>
      </c>
      <c r="BU166" s="429"/>
      <c r="BV166" s="430"/>
      <c r="BW166" s="8"/>
    </row>
    <row r="167" spans="4:75" x14ac:dyDescent="0.35">
      <c r="D167" s="8" t="s">
        <v>470</v>
      </c>
      <c r="E167" s="357"/>
      <c r="F167" s="375"/>
      <c r="G167" s="442">
        <v>0</v>
      </c>
      <c r="H167" s="443"/>
      <c r="I167" s="430"/>
      <c r="J167" s="431"/>
      <c r="K167" s="444"/>
      <c r="L167" s="442">
        <v>0</v>
      </c>
      <c r="M167" s="443"/>
      <c r="N167" s="430"/>
      <c r="O167" s="431"/>
      <c r="P167" s="444"/>
      <c r="Q167" s="442">
        <v>0</v>
      </c>
      <c r="R167" s="443"/>
      <c r="S167" s="430"/>
      <c r="T167" s="431"/>
      <c r="U167" s="444"/>
      <c r="V167" s="442">
        <v>0</v>
      </c>
      <c r="W167" s="443"/>
      <c r="X167" s="430"/>
      <c r="Y167" s="431"/>
      <c r="Z167" s="444"/>
      <c r="AA167" s="442">
        <v>0</v>
      </c>
      <c r="AB167" s="443"/>
      <c r="AC167" s="430"/>
      <c r="AD167" s="431"/>
      <c r="AE167" s="444"/>
      <c r="AF167" s="442">
        <v>0</v>
      </c>
      <c r="AG167" s="443"/>
      <c r="AH167" s="430"/>
      <c r="AI167" s="431"/>
      <c r="AJ167" s="444"/>
      <c r="AK167" s="442">
        <v>0</v>
      </c>
      <c r="AL167" s="443"/>
      <c r="AM167" s="430"/>
      <c r="AN167" s="431"/>
      <c r="AO167" s="444"/>
      <c r="AP167" s="442">
        <v>0</v>
      </c>
      <c r="AQ167" s="443"/>
      <c r="AR167" s="430"/>
      <c r="AS167" s="431"/>
      <c r="AT167" s="444"/>
      <c r="AU167" s="442">
        <v>0</v>
      </c>
      <c r="AV167" s="443"/>
      <c r="AW167" s="430"/>
      <c r="AX167" s="431"/>
      <c r="AY167" s="444"/>
      <c r="AZ167" s="442">
        <v>0</v>
      </c>
      <c r="BA167" s="443"/>
      <c r="BB167" s="430"/>
      <c r="BC167" s="431"/>
      <c r="BD167" s="444"/>
      <c r="BE167" s="442">
        <v>0</v>
      </c>
      <c r="BF167" s="443"/>
      <c r="BG167" s="430"/>
      <c r="BH167" s="431"/>
      <c r="BI167" s="444"/>
      <c r="BJ167" s="442">
        <v>0</v>
      </c>
      <c r="BK167" s="443"/>
      <c r="BL167" s="430"/>
      <c r="BM167" s="431"/>
      <c r="BN167" s="444"/>
      <c r="BO167" s="442">
        <v>0</v>
      </c>
      <c r="BP167" s="443"/>
      <c r="BQ167" s="430"/>
      <c r="BR167" s="431"/>
      <c r="BS167" s="444"/>
      <c r="BT167" s="442">
        <f>SUM(L167:BO167)</f>
        <v>0</v>
      </c>
      <c r="BU167" s="443"/>
      <c r="BV167" s="430"/>
      <c r="BW167" s="8"/>
    </row>
    <row r="168" spans="4:75" hidden="1" x14ac:dyDescent="0.35">
      <c r="D168" s="8"/>
      <c r="E168" s="357"/>
      <c r="G168" s="430"/>
      <c r="H168" s="430"/>
      <c r="I168" s="430"/>
      <c r="J168" s="431"/>
      <c r="K168" s="430"/>
      <c r="L168" s="430"/>
      <c r="M168" s="430"/>
      <c r="N168" s="430"/>
      <c r="O168" s="431"/>
      <c r="P168" s="430"/>
      <c r="Q168" s="430"/>
      <c r="R168" s="430"/>
      <c r="S168" s="430"/>
      <c r="T168" s="431"/>
      <c r="U168" s="430"/>
      <c r="V168" s="430"/>
      <c r="W168" s="430"/>
      <c r="X168" s="430"/>
      <c r="Y168" s="431"/>
      <c r="Z168" s="430"/>
      <c r="AA168" s="430"/>
      <c r="AB168" s="430"/>
      <c r="AC168" s="430"/>
      <c r="AD168" s="431"/>
      <c r="AE168" s="430"/>
      <c r="AF168" s="430"/>
      <c r="AG168" s="430"/>
      <c r="AH168" s="430"/>
      <c r="AI168" s="431"/>
      <c r="AJ168" s="430"/>
      <c r="AK168" s="430"/>
      <c r="AL168" s="430"/>
      <c r="AM168" s="430"/>
      <c r="AN168" s="431"/>
      <c r="AO168" s="430"/>
      <c r="AP168" s="430"/>
      <c r="AQ168" s="430"/>
      <c r="AR168" s="430"/>
      <c r="AS168" s="431"/>
      <c r="AT168" s="430"/>
      <c r="AU168" s="430"/>
      <c r="AV168" s="430"/>
      <c r="AW168" s="430"/>
      <c r="AX168" s="431"/>
      <c r="AY168" s="430"/>
      <c r="AZ168" s="430"/>
      <c r="BA168" s="430"/>
      <c r="BB168" s="430"/>
      <c r="BC168" s="431"/>
      <c r="BD168" s="430"/>
      <c r="BE168" s="430"/>
      <c r="BF168" s="430"/>
      <c r="BG168" s="430"/>
      <c r="BH168" s="431"/>
      <c r="BI168" s="430"/>
      <c r="BJ168" s="430"/>
      <c r="BK168" s="430"/>
      <c r="BL168" s="430"/>
      <c r="BM168" s="431"/>
      <c r="BN168" s="430"/>
      <c r="BO168" s="430"/>
      <c r="BP168" s="430"/>
      <c r="BQ168" s="430"/>
      <c r="BR168" s="431"/>
      <c r="BS168" s="430"/>
      <c r="BT168" s="430"/>
      <c r="BU168" s="430"/>
      <c r="BV168" s="430"/>
      <c r="BW168" s="8"/>
    </row>
    <row r="169" spans="4:75" hidden="1" x14ac:dyDescent="0.35">
      <c r="D169" s="8" t="s">
        <v>473</v>
      </c>
      <c r="E169" s="357"/>
      <c r="G169" s="430">
        <f>SUM(G170:G171)</f>
        <v>0</v>
      </c>
      <c r="H169" s="430"/>
      <c r="I169" s="430"/>
      <c r="J169" s="431"/>
      <c r="K169" s="430"/>
      <c r="L169" s="430">
        <f>SUM(L170:L171)</f>
        <v>0</v>
      </c>
      <c r="M169" s="430"/>
      <c r="N169" s="430"/>
      <c r="O169" s="431"/>
      <c r="P169" s="430"/>
      <c r="Q169" s="430">
        <f>SUM(Q170:Q171)</f>
        <v>0</v>
      </c>
      <c r="R169" s="430"/>
      <c r="S169" s="430"/>
      <c r="T169" s="431"/>
      <c r="U169" s="430"/>
      <c r="V169" s="430">
        <f>SUM(V170:V171)</f>
        <v>0</v>
      </c>
      <c r="W169" s="430"/>
      <c r="X169" s="430"/>
      <c r="Y169" s="431"/>
      <c r="Z169" s="430"/>
      <c r="AA169" s="430">
        <f>SUM(AA170:AA171)</f>
        <v>0</v>
      </c>
      <c r="AB169" s="430"/>
      <c r="AC169" s="430"/>
      <c r="AD169" s="431"/>
      <c r="AE169" s="430"/>
      <c r="AF169" s="430">
        <f>SUM(AF170:AF171)</f>
        <v>0</v>
      </c>
      <c r="AG169" s="430"/>
      <c r="AH169" s="430"/>
      <c r="AI169" s="431"/>
      <c r="AJ169" s="430"/>
      <c r="AK169" s="430">
        <f>SUM(AK170:AK171)</f>
        <v>0</v>
      </c>
      <c r="AL169" s="430"/>
      <c r="AM169" s="430"/>
      <c r="AN169" s="431"/>
      <c r="AO169" s="430"/>
      <c r="AP169" s="430">
        <f>SUM(AP170:AP171)</f>
        <v>0</v>
      </c>
      <c r="AQ169" s="430"/>
      <c r="AR169" s="430"/>
      <c r="AS169" s="431"/>
      <c r="AT169" s="430"/>
      <c r="AU169" s="430">
        <f>SUM(AU170:AU171)</f>
        <v>0</v>
      </c>
      <c r="AV169" s="430"/>
      <c r="AW169" s="430"/>
      <c r="AX169" s="431"/>
      <c r="AY169" s="430"/>
      <c r="AZ169" s="430">
        <f>SUM(AZ170:AZ171)</f>
        <v>0</v>
      </c>
      <c r="BA169" s="430"/>
      <c r="BB169" s="430"/>
      <c r="BC169" s="431"/>
      <c r="BD169" s="430"/>
      <c r="BE169" s="430">
        <f>SUM(BE170:BE171)</f>
        <v>0</v>
      </c>
      <c r="BF169" s="430"/>
      <c r="BG169" s="430"/>
      <c r="BH169" s="431"/>
      <c r="BI169" s="430"/>
      <c r="BJ169" s="430">
        <f>SUM(BJ170:BJ171)</f>
        <v>0</v>
      </c>
      <c r="BK169" s="430"/>
      <c r="BL169" s="430"/>
      <c r="BM169" s="431"/>
      <c r="BN169" s="430"/>
      <c r="BO169" s="430">
        <f>SUM(BO170:BO171)</f>
        <v>0</v>
      </c>
      <c r="BP169" s="430"/>
      <c r="BQ169" s="430"/>
      <c r="BR169" s="431"/>
      <c r="BS169" s="430"/>
      <c r="BT169" s="430">
        <f>SUM(BT170:BT171)</f>
        <v>0</v>
      </c>
      <c r="BU169" s="430"/>
      <c r="BV169" s="430"/>
      <c r="BW169" s="8"/>
    </row>
    <row r="170" spans="4:75" hidden="1" x14ac:dyDescent="0.35">
      <c r="D170" s="8" t="s">
        <v>469</v>
      </c>
      <c r="E170" s="357"/>
      <c r="F170" s="362"/>
      <c r="G170" s="428">
        <v>0</v>
      </c>
      <c r="H170" s="429"/>
      <c r="I170" s="430"/>
      <c r="J170" s="431"/>
      <c r="K170" s="432"/>
      <c r="L170" s="428">
        <v>0</v>
      </c>
      <c r="M170" s="429"/>
      <c r="N170" s="430"/>
      <c r="O170" s="431"/>
      <c r="P170" s="432"/>
      <c r="Q170" s="428">
        <v>0</v>
      </c>
      <c r="R170" s="429"/>
      <c r="S170" s="430"/>
      <c r="T170" s="431"/>
      <c r="U170" s="432"/>
      <c r="V170" s="428">
        <v>0</v>
      </c>
      <c r="W170" s="429"/>
      <c r="X170" s="430"/>
      <c r="Y170" s="431"/>
      <c r="Z170" s="432"/>
      <c r="AA170" s="428">
        <v>0</v>
      </c>
      <c r="AB170" s="429"/>
      <c r="AC170" s="430"/>
      <c r="AD170" s="431"/>
      <c r="AE170" s="432"/>
      <c r="AF170" s="428">
        <v>0</v>
      </c>
      <c r="AG170" s="429"/>
      <c r="AH170" s="430"/>
      <c r="AI170" s="431"/>
      <c r="AJ170" s="432"/>
      <c r="AK170" s="428">
        <v>0</v>
      </c>
      <c r="AL170" s="429"/>
      <c r="AM170" s="430"/>
      <c r="AN170" s="431"/>
      <c r="AO170" s="432"/>
      <c r="AP170" s="428">
        <v>0</v>
      </c>
      <c r="AQ170" s="429"/>
      <c r="AR170" s="430"/>
      <c r="AS170" s="431"/>
      <c r="AT170" s="432"/>
      <c r="AU170" s="428">
        <v>0</v>
      </c>
      <c r="AV170" s="429"/>
      <c r="AW170" s="430"/>
      <c r="AX170" s="431"/>
      <c r="AY170" s="432"/>
      <c r="AZ170" s="428">
        <v>0</v>
      </c>
      <c r="BA170" s="429"/>
      <c r="BB170" s="430"/>
      <c r="BC170" s="431"/>
      <c r="BD170" s="432"/>
      <c r="BE170" s="428">
        <v>0</v>
      </c>
      <c r="BF170" s="429"/>
      <c r="BG170" s="430"/>
      <c r="BH170" s="431"/>
      <c r="BI170" s="432"/>
      <c r="BJ170" s="428">
        <v>0</v>
      </c>
      <c r="BK170" s="429"/>
      <c r="BL170" s="430"/>
      <c r="BM170" s="431"/>
      <c r="BN170" s="432"/>
      <c r="BO170" s="428">
        <v>0</v>
      </c>
      <c r="BP170" s="429"/>
      <c r="BQ170" s="430"/>
      <c r="BR170" s="431"/>
      <c r="BS170" s="432"/>
      <c r="BT170" s="428">
        <f>SUM(L170:BO170)</f>
        <v>0</v>
      </c>
      <c r="BU170" s="429"/>
      <c r="BV170" s="430"/>
      <c r="BW170" s="8"/>
    </row>
    <row r="171" spans="4:75" hidden="1" x14ac:dyDescent="0.35">
      <c r="D171" s="8" t="s">
        <v>470</v>
      </c>
      <c r="E171" s="357"/>
      <c r="F171" s="375"/>
      <c r="G171" s="442">
        <v>0</v>
      </c>
      <c r="H171" s="443"/>
      <c r="I171" s="430"/>
      <c r="J171" s="431"/>
      <c r="K171" s="444"/>
      <c r="L171" s="442">
        <v>0</v>
      </c>
      <c r="M171" s="443"/>
      <c r="N171" s="430"/>
      <c r="O171" s="431"/>
      <c r="P171" s="444"/>
      <c r="Q171" s="442">
        <v>0</v>
      </c>
      <c r="R171" s="443"/>
      <c r="S171" s="430"/>
      <c r="T171" s="431"/>
      <c r="U171" s="444"/>
      <c r="V171" s="442">
        <v>0</v>
      </c>
      <c r="W171" s="443"/>
      <c r="X171" s="430"/>
      <c r="Y171" s="431"/>
      <c r="Z171" s="444"/>
      <c r="AA171" s="442">
        <v>0</v>
      </c>
      <c r="AB171" s="443"/>
      <c r="AC171" s="430"/>
      <c r="AD171" s="431"/>
      <c r="AE171" s="444"/>
      <c r="AF171" s="442">
        <v>0</v>
      </c>
      <c r="AG171" s="443"/>
      <c r="AH171" s="430"/>
      <c r="AI171" s="431"/>
      <c r="AJ171" s="444"/>
      <c r="AK171" s="442">
        <v>0</v>
      </c>
      <c r="AL171" s="443"/>
      <c r="AM171" s="430"/>
      <c r="AN171" s="431"/>
      <c r="AO171" s="444"/>
      <c r="AP171" s="442">
        <v>0</v>
      </c>
      <c r="AQ171" s="443"/>
      <c r="AR171" s="430"/>
      <c r="AS171" s="431"/>
      <c r="AT171" s="444"/>
      <c r="AU171" s="442">
        <v>0</v>
      </c>
      <c r="AV171" s="443"/>
      <c r="AW171" s="430"/>
      <c r="AX171" s="431"/>
      <c r="AY171" s="444"/>
      <c r="AZ171" s="442">
        <v>0</v>
      </c>
      <c r="BA171" s="443"/>
      <c r="BB171" s="430"/>
      <c r="BC171" s="431"/>
      <c r="BD171" s="444"/>
      <c r="BE171" s="442">
        <v>0</v>
      </c>
      <c r="BF171" s="443"/>
      <c r="BG171" s="430"/>
      <c r="BH171" s="431"/>
      <c r="BI171" s="444"/>
      <c r="BJ171" s="442">
        <v>0</v>
      </c>
      <c r="BK171" s="443"/>
      <c r="BL171" s="430"/>
      <c r="BM171" s="431"/>
      <c r="BN171" s="444"/>
      <c r="BO171" s="442">
        <v>0</v>
      </c>
      <c r="BP171" s="443"/>
      <c r="BQ171" s="430"/>
      <c r="BR171" s="431"/>
      <c r="BS171" s="444"/>
      <c r="BT171" s="442">
        <f>SUM(L171:BO171)</f>
        <v>0</v>
      </c>
      <c r="BU171" s="443"/>
      <c r="BV171" s="430"/>
      <c r="BW171" s="8"/>
    </row>
    <row r="172" spans="4:75" hidden="1" x14ac:dyDescent="0.35">
      <c r="D172" s="8"/>
      <c r="E172" s="357"/>
      <c r="G172" s="430"/>
      <c r="H172" s="430"/>
      <c r="I172" s="430"/>
      <c r="J172" s="431"/>
      <c r="K172" s="430"/>
      <c r="L172" s="430"/>
      <c r="M172" s="430"/>
      <c r="N172" s="430"/>
      <c r="O172" s="431"/>
      <c r="P172" s="430"/>
      <c r="Q172" s="430"/>
      <c r="R172" s="430"/>
      <c r="S172" s="430"/>
      <c r="T172" s="431"/>
      <c r="U172" s="430"/>
      <c r="V172" s="430"/>
      <c r="W172" s="430"/>
      <c r="X172" s="430"/>
      <c r="Y172" s="431"/>
      <c r="Z172" s="430"/>
      <c r="AA172" s="430"/>
      <c r="AB172" s="430"/>
      <c r="AC172" s="430"/>
      <c r="AD172" s="431"/>
      <c r="AE172" s="430"/>
      <c r="AF172" s="430"/>
      <c r="AG172" s="430"/>
      <c r="AH172" s="430"/>
      <c r="AI172" s="431"/>
      <c r="AJ172" s="430"/>
      <c r="AK172" s="430"/>
      <c r="AL172" s="430"/>
      <c r="AM172" s="430"/>
      <c r="AN172" s="431"/>
      <c r="AO172" s="430"/>
      <c r="AP172" s="430"/>
      <c r="AQ172" s="430"/>
      <c r="AR172" s="430"/>
      <c r="AS172" s="431"/>
      <c r="AT172" s="430"/>
      <c r="AU172" s="430"/>
      <c r="AV172" s="430"/>
      <c r="AW172" s="430"/>
      <c r="AX172" s="431"/>
      <c r="AY172" s="430"/>
      <c r="AZ172" s="430"/>
      <c r="BA172" s="430"/>
      <c r="BB172" s="430"/>
      <c r="BC172" s="431"/>
      <c r="BD172" s="430"/>
      <c r="BE172" s="430"/>
      <c r="BF172" s="430"/>
      <c r="BG172" s="430"/>
      <c r="BH172" s="431"/>
      <c r="BI172" s="430"/>
      <c r="BJ172" s="430"/>
      <c r="BK172" s="430"/>
      <c r="BL172" s="430"/>
      <c r="BM172" s="431"/>
      <c r="BN172" s="430"/>
      <c r="BO172" s="430"/>
      <c r="BP172" s="430"/>
      <c r="BQ172" s="430"/>
      <c r="BR172" s="431"/>
      <c r="BS172" s="430"/>
      <c r="BT172" s="430"/>
      <c r="BU172" s="430"/>
      <c r="BV172" s="430"/>
      <c r="BW172" s="8"/>
    </row>
    <row r="173" spans="4:75" hidden="1" x14ac:dyDescent="0.35">
      <c r="D173" s="8" t="s">
        <v>474</v>
      </c>
      <c r="E173" s="357"/>
      <c r="G173" s="430">
        <v>0</v>
      </c>
      <c r="H173" s="430"/>
      <c r="I173" s="430"/>
      <c r="J173" s="431"/>
      <c r="K173" s="430"/>
      <c r="L173" s="430">
        <f>SUM(L174:L175)</f>
        <v>0</v>
      </c>
      <c r="M173" s="430"/>
      <c r="N173" s="430"/>
      <c r="O173" s="431"/>
      <c r="P173" s="430"/>
      <c r="Q173" s="430">
        <f>SUM(Q174:Q175)</f>
        <v>0</v>
      </c>
      <c r="R173" s="430"/>
      <c r="S173" s="430"/>
      <c r="T173" s="431"/>
      <c r="U173" s="430"/>
      <c r="V173" s="430">
        <f>SUM(V174:V175)</f>
        <v>0</v>
      </c>
      <c r="W173" s="430"/>
      <c r="X173" s="430"/>
      <c r="Y173" s="431"/>
      <c r="Z173" s="430"/>
      <c r="AA173" s="430">
        <f>SUM(AA174:AA175)</f>
        <v>0</v>
      </c>
      <c r="AB173" s="430"/>
      <c r="AC173" s="430"/>
      <c r="AD173" s="431"/>
      <c r="AE173" s="430"/>
      <c r="AF173" s="430">
        <f>SUM(AF174:AF175)</f>
        <v>0</v>
      </c>
      <c r="AG173" s="430"/>
      <c r="AH173" s="430"/>
      <c r="AI173" s="431"/>
      <c r="AJ173" s="430"/>
      <c r="AK173" s="430">
        <f>SUM(AK174:AK175)</f>
        <v>0</v>
      </c>
      <c r="AL173" s="430"/>
      <c r="AM173" s="430"/>
      <c r="AN173" s="431"/>
      <c r="AO173" s="430"/>
      <c r="AP173" s="430">
        <f>SUM(AP174:AP175)</f>
        <v>0</v>
      </c>
      <c r="AQ173" s="430"/>
      <c r="AR173" s="430"/>
      <c r="AS173" s="431"/>
      <c r="AT173" s="430"/>
      <c r="AU173" s="430">
        <f>SUM(AU174:AU175)</f>
        <v>0</v>
      </c>
      <c r="AV173" s="430"/>
      <c r="AW173" s="430"/>
      <c r="AX173" s="431"/>
      <c r="AY173" s="430"/>
      <c r="AZ173" s="430">
        <f>SUM(AZ174:AZ175)</f>
        <v>0</v>
      </c>
      <c r="BA173" s="430"/>
      <c r="BB173" s="430"/>
      <c r="BC173" s="431"/>
      <c r="BD173" s="430"/>
      <c r="BE173" s="430">
        <f>SUM(BE174:BE175)</f>
        <v>0</v>
      </c>
      <c r="BF173" s="430"/>
      <c r="BG173" s="430"/>
      <c r="BH173" s="431"/>
      <c r="BI173" s="430"/>
      <c r="BJ173" s="430">
        <f>SUM(BJ174:BJ175)</f>
        <v>0</v>
      </c>
      <c r="BK173" s="430"/>
      <c r="BL173" s="430"/>
      <c r="BM173" s="431"/>
      <c r="BN173" s="430"/>
      <c r="BO173" s="430">
        <f>SUM(BO174:BO175)</f>
        <v>0</v>
      </c>
      <c r="BP173" s="430"/>
      <c r="BQ173" s="430"/>
      <c r="BR173" s="431"/>
      <c r="BS173" s="430"/>
      <c r="BT173" s="430">
        <f>SUM(BT174:BT175)</f>
        <v>0</v>
      </c>
      <c r="BU173" s="430"/>
      <c r="BV173" s="430"/>
      <c r="BW173" s="8"/>
    </row>
    <row r="174" spans="4:75" hidden="1" x14ac:dyDescent="0.35">
      <c r="D174" s="8" t="s">
        <v>469</v>
      </c>
      <c r="E174" s="357"/>
      <c r="F174" s="362"/>
      <c r="G174" s="428">
        <v>0</v>
      </c>
      <c r="H174" s="429"/>
      <c r="I174" s="430"/>
      <c r="J174" s="431"/>
      <c r="K174" s="432"/>
      <c r="L174" s="428">
        <v>0</v>
      </c>
      <c r="M174" s="429"/>
      <c r="N174" s="430"/>
      <c r="O174" s="431"/>
      <c r="P174" s="432"/>
      <c r="Q174" s="428">
        <v>0</v>
      </c>
      <c r="R174" s="429"/>
      <c r="S174" s="430"/>
      <c r="T174" s="431"/>
      <c r="U174" s="432"/>
      <c r="V174" s="428">
        <v>0</v>
      </c>
      <c r="W174" s="429"/>
      <c r="X174" s="430"/>
      <c r="Y174" s="431"/>
      <c r="Z174" s="432"/>
      <c r="AA174" s="428">
        <v>0</v>
      </c>
      <c r="AB174" s="429"/>
      <c r="AC174" s="430"/>
      <c r="AD174" s="431"/>
      <c r="AE174" s="432"/>
      <c r="AF174" s="428">
        <v>0</v>
      </c>
      <c r="AG174" s="429"/>
      <c r="AH174" s="430"/>
      <c r="AI174" s="431"/>
      <c r="AJ174" s="432"/>
      <c r="AK174" s="428">
        <v>0</v>
      </c>
      <c r="AL174" s="429"/>
      <c r="AM174" s="430"/>
      <c r="AN174" s="431"/>
      <c r="AO174" s="432"/>
      <c r="AP174" s="428">
        <v>0</v>
      </c>
      <c r="AQ174" s="429"/>
      <c r="AR174" s="430"/>
      <c r="AS174" s="431"/>
      <c r="AT174" s="432"/>
      <c r="AU174" s="428">
        <v>0</v>
      </c>
      <c r="AV174" s="429"/>
      <c r="AW174" s="430"/>
      <c r="AX174" s="431"/>
      <c r="AY174" s="432"/>
      <c r="AZ174" s="428">
        <v>0</v>
      </c>
      <c r="BA174" s="429"/>
      <c r="BB174" s="430"/>
      <c r="BC174" s="431"/>
      <c r="BD174" s="432"/>
      <c r="BE174" s="428">
        <v>0</v>
      </c>
      <c r="BF174" s="429"/>
      <c r="BG174" s="430"/>
      <c r="BH174" s="431"/>
      <c r="BI174" s="432"/>
      <c r="BJ174" s="428">
        <v>0</v>
      </c>
      <c r="BK174" s="429"/>
      <c r="BL174" s="430"/>
      <c r="BM174" s="431"/>
      <c r="BN174" s="432"/>
      <c r="BO174" s="428">
        <v>0</v>
      </c>
      <c r="BP174" s="429"/>
      <c r="BQ174" s="430"/>
      <c r="BR174" s="431"/>
      <c r="BS174" s="432"/>
      <c r="BT174" s="428">
        <f>SUM(L174:BO174)</f>
        <v>0</v>
      </c>
      <c r="BU174" s="429"/>
      <c r="BV174" s="430"/>
      <c r="BW174" s="8"/>
    </row>
    <row r="175" spans="4:75" hidden="1" x14ac:dyDescent="0.35">
      <c r="D175" s="8" t="s">
        <v>470</v>
      </c>
      <c r="E175" s="357"/>
      <c r="F175" s="375"/>
      <c r="G175" s="442">
        <v>0</v>
      </c>
      <c r="H175" s="443"/>
      <c r="I175" s="430"/>
      <c r="J175" s="431"/>
      <c r="K175" s="444"/>
      <c r="L175" s="442">
        <v>0</v>
      </c>
      <c r="M175" s="443"/>
      <c r="N175" s="430"/>
      <c r="O175" s="431"/>
      <c r="P175" s="444"/>
      <c r="Q175" s="442">
        <v>0</v>
      </c>
      <c r="R175" s="443"/>
      <c r="S175" s="430"/>
      <c r="T175" s="431"/>
      <c r="U175" s="444"/>
      <c r="V175" s="442">
        <v>0</v>
      </c>
      <c r="W175" s="443"/>
      <c r="X175" s="430"/>
      <c r="Y175" s="431"/>
      <c r="Z175" s="444"/>
      <c r="AA175" s="442">
        <v>0</v>
      </c>
      <c r="AB175" s="443"/>
      <c r="AC175" s="430"/>
      <c r="AD175" s="431"/>
      <c r="AE175" s="444"/>
      <c r="AF175" s="442">
        <v>0</v>
      </c>
      <c r="AG175" s="443"/>
      <c r="AH175" s="430"/>
      <c r="AI175" s="431"/>
      <c r="AJ175" s="444"/>
      <c r="AK175" s="442">
        <v>0</v>
      </c>
      <c r="AL175" s="443"/>
      <c r="AM175" s="430"/>
      <c r="AN175" s="431"/>
      <c r="AO175" s="444"/>
      <c r="AP175" s="442">
        <v>0</v>
      </c>
      <c r="AQ175" s="443"/>
      <c r="AR175" s="430"/>
      <c r="AS175" s="431"/>
      <c r="AT175" s="444"/>
      <c r="AU175" s="442">
        <v>0</v>
      </c>
      <c r="AV175" s="443"/>
      <c r="AW175" s="430"/>
      <c r="AX175" s="431"/>
      <c r="AY175" s="444"/>
      <c r="AZ175" s="442">
        <v>0</v>
      </c>
      <c r="BA175" s="443"/>
      <c r="BB175" s="430"/>
      <c r="BC175" s="431"/>
      <c r="BD175" s="444"/>
      <c r="BE175" s="442">
        <v>0</v>
      </c>
      <c r="BF175" s="443"/>
      <c r="BG175" s="430"/>
      <c r="BH175" s="431"/>
      <c r="BI175" s="444"/>
      <c r="BJ175" s="442">
        <v>0</v>
      </c>
      <c r="BK175" s="443"/>
      <c r="BL175" s="430"/>
      <c r="BM175" s="431"/>
      <c r="BN175" s="444"/>
      <c r="BO175" s="442">
        <v>0</v>
      </c>
      <c r="BP175" s="443"/>
      <c r="BQ175" s="430"/>
      <c r="BR175" s="431"/>
      <c r="BS175" s="444"/>
      <c r="BT175" s="442">
        <f>SUM(L175:BO175)</f>
        <v>0</v>
      </c>
      <c r="BU175" s="443"/>
      <c r="BV175" s="430"/>
      <c r="BW175" s="8"/>
    </row>
    <row r="176" spans="4:75" hidden="1" x14ac:dyDescent="0.35">
      <c r="D176" s="8"/>
      <c r="E176" s="357"/>
      <c r="G176" s="430"/>
      <c r="H176" s="430"/>
      <c r="I176" s="430"/>
      <c r="J176" s="431"/>
      <c r="K176" s="430"/>
      <c r="L176" s="430"/>
      <c r="M176" s="430"/>
      <c r="N176" s="430"/>
      <c r="O176" s="431"/>
      <c r="P176" s="430"/>
      <c r="Q176" s="430"/>
      <c r="R176" s="430"/>
      <c r="S176" s="430"/>
      <c r="T176" s="431"/>
      <c r="U176" s="430"/>
      <c r="V176" s="430"/>
      <c r="W176" s="430"/>
      <c r="X176" s="430"/>
      <c r="Y176" s="431"/>
      <c r="Z176" s="430"/>
      <c r="AA176" s="430"/>
      <c r="AB176" s="430"/>
      <c r="AC176" s="430"/>
      <c r="AD176" s="431"/>
      <c r="AE176" s="430"/>
      <c r="AF176" s="430"/>
      <c r="AG176" s="430"/>
      <c r="AH176" s="430"/>
      <c r="AI176" s="431"/>
      <c r="AJ176" s="430"/>
      <c r="AK176" s="430"/>
      <c r="AL176" s="430"/>
      <c r="AM176" s="430"/>
      <c r="AN176" s="431"/>
      <c r="AO176" s="430"/>
      <c r="AP176" s="430"/>
      <c r="AQ176" s="430"/>
      <c r="AR176" s="430"/>
      <c r="AS176" s="431"/>
      <c r="AT176" s="430"/>
      <c r="AU176" s="430"/>
      <c r="AV176" s="430"/>
      <c r="AW176" s="430"/>
      <c r="AX176" s="431"/>
      <c r="AY176" s="430"/>
      <c r="AZ176" s="430"/>
      <c r="BA176" s="430"/>
      <c r="BB176" s="430"/>
      <c r="BC176" s="431"/>
      <c r="BD176" s="430"/>
      <c r="BE176" s="430"/>
      <c r="BF176" s="430"/>
      <c r="BG176" s="430"/>
      <c r="BH176" s="431"/>
      <c r="BI176" s="430"/>
      <c r="BJ176" s="430"/>
      <c r="BK176" s="430"/>
      <c r="BL176" s="430"/>
      <c r="BM176" s="431"/>
      <c r="BN176" s="430"/>
      <c r="BO176" s="430"/>
      <c r="BP176" s="430"/>
      <c r="BQ176" s="430"/>
      <c r="BR176" s="431"/>
      <c r="BS176" s="430"/>
      <c r="BT176" s="430"/>
      <c r="BU176" s="430"/>
      <c r="BV176" s="430"/>
      <c r="BW176" s="8"/>
    </row>
    <row r="177" spans="4:75" hidden="1" x14ac:dyDescent="0.35">
      <c r="D177" s="8" t="s">
        <v>475</v>
      </c>
      <c r="E177" s="357"/>
      <c r="G177" s="430">
        <v>0</v>
      </c>
      <c r="H177" s="430"/>
      <c r="I177" s="430"/>
      <c r="J177" s="431"/>
      <c r="K177" s="430"/>
      <c r="L177" s="430">
        <f>SUM(L178:L179)</f>
        <v>0</v>
      </c>
      <c r="M177" s="430"/>
      <c r="N177" s="430"/>
      <c r="O177" s="431"/>
      <c r="P177" s="430"/>
      <c r="Q177" s="430">
        <f>SUM(Q178:Q179)</f>
        <v>0</v>
      </c>
      <c r="R177" s="430"/>
      <c r="S177" s="430"/>
      <c r="T177" s="431"/>
      <c r="U177" s="430"/>
      <c r="V177" s="430">
        <f>SUM(V178:V179)</f>
        <v>0</v>
      </c>
      <c r="W177" s="430"/>
      <c r="X177" s="430"/>
      <c r="Y177" s="431"/>
      <c r="Z177" s="430"/>
      <c r="AA177" s="430">
        <f>SUM(AA178:AA179)</f>
        <v>0</v>
      </c>
      <c r="AB177" s="430"/>
      <c r="AC177" s="430"/>
      <c r="AD177" s="431"/>
      <c r="AE177" s="430"/>
      <c r="AF177" s="430">
        <f>SUM(AF178:AF179)</f>
        <v>0</v>
      </c>
      <c r="AG177" s="430"/>
      <c r="AH177" s="430"/>
      <c r="AI177" s="431"/>
      <c r="AJ177" s="430"/>
      <c r="AK177" s="430">
        <f>SUM(AK178:AK179)</f>
        <v>0</v>
      </c>
      <c r="AL177" s="430"/>
      <c r="AM177" s="430"/>
      <c r="AN177" s="431"/>
      <c r="AO177" s="430"/>
      <c r="AP177" s="430">
        <f>SUM(AP178:AP179)</f>
        <v>0</v>
      </c>
      <c r="AQ177" s="430"/>
      <c r="AR177" s="430"/>
      <c r="AS177" s="431"/>
      <c r="AT177" s="430"/>
      <c r="AU177" s="430">
        <f>SUM(AU178:AU179)</f>
        <v>0</v>
      </c>
      <c r="AV177" s="430"/>
      <c r="AW177" s="430"/>
      <c r="AX177" s="431"/>
      <c r="AY177" s="430"/>
      <c r="AZ177" s="430">
        <f>SUM(AZ178:AZ179)</f>
        <v>0</v>
      </c>
      <c r="BA177" s="430"/>
      <c r="BB177" s="430"/>
      <c r="BC177" s="431"/>
      <c r="BD177" s="430"/>
      <c r="BE177" s="430">
        <f>SUM(BE178:BE179)</f>
        <v>0</v>
      </c>
      <c r="BF177" s="430"/>
      <c r="BG177" s="430"/>
      <c r="BH177" s="431"/>
      <c r="BI177" s="430"/>
      <c r="BJ177" s="430">
        <f>SUM(BJ178:BJ179)</f>
        <v>0</v>
      </c>
      <c r="BK177" s="430"/>
      <c r="BL177" s="430"/>
      <c r="BM177" s="431"/>
      <c r="BN177" s="430"/>
      <c r="BO177" s="430">
        <f>SUM(BO178:BO179)</f>
        <v>0</v>
      </c>
      <c r="BP177" s="430"/>
      <c r="BQ177" s="430"/>
      <c r="BR177" s="431"/>
      <c r="BS177" s="430"/>
      <c r="BT177" s="430">
        <f>SUM(BT178:BT179)</f>
        <v>0</v>
      </c>
      <c r="BU177" s="430"/>
      <c r="BV177" s="430"/>
      <c r="BW177" s="8"/>
    </row>
    <row r="178" spans="4:75" hidden="1" x14ac:dyDescent="0.35">
      <c r="D178" s="8" t="s">
        <v>469</v>
      </c>
      <c r="E178" s="357"/>
      <c r="F178" s="362"/>
      <c r="G178" s="428">
        <v>0</v>
      </c>
      <c r="H178" s="429"/>
      <c r="I178" s="430"/>
      <c r="J178" s="431"/>
      <c r="K178" s="432"/>
      <c r="L178" s="428">
        <v>0</v>
      </c>
      <c r="M178" s="429"/>
      <c r="N178" s="430"/>
      <c r="O178" s="431"/>
      <c r="P178" s="432"/>
      <c r="Q178" s="428">
        <v>0</v>
      </c>
      <c r="R178" s="429"/>
      <c r="S178" s="430"/>
      <c r="T178" s="431"/>
      <c r="U178" s="432"/>
      <c r="V178" s="428">
        <v>0</v>
      </c>
      <c r="W178" s="429"/>
      <c r="X178" s="430"/>
      <c r="Y178" s="431"/>
      <c r="Z178" s="432"/>
      <c r="AA178" s="428">
        <v>0</v>
      </c>
      <c r="AB178" s="429"/>
      <c r="AC178" s="430"/>
      <c r="AD178" s="431"/>
      <c r="AE178" s="432"/>
      <c r="AF178" s="428">
        <v>0</v>
      </c>
      <c r="AG178" s="429"/>
      <c r="AH178" s="430"/>
      <c r="AI178" s="431"/>
      <c r="AJ178" s="432"/>
      <c r="AK178" s="428">
        <v>0</v>
      </c>
      <c r="AL178" s="429"/>
      <c r="AM178" s="430"/>
      <c r="AN178" s="431"/>
      <c r="AO178" s="432"/>
      <c r="AP178" s="428">
        <v>0</v>
      </c>
      <c r="AQ178" s="429"/>
      <c r="AR178" s="430"/>
      <c r="AS178" s="431"/>
      <c r="AT178" s="432"/>
      <c r="AU178" s="428">
        <v>0</v>
      </c>
      <c r="AV178" s="429"/>
      <c r="AW178" s="430"/>
      <c r="AX178" s="431"/>
      <c r="AY178" s="432"/>
      <c r="AZ178" s="428">
        <v>0</v>
      </c>
      <c r="BA178" s="429"/>
      <c r="BB178" s="430"/>
      <c r="BC178" s="431"/>
      <c r="BD178" s="432"/>
      <c r="BE178" s="428">
        <v>0</v>
      </c>
      <c r="BF178" s="429"/>
      <c r="BG178" s="430"/>
      <c r="BH178" s="431"/>
      <c r="BI178" s="432"/>
      <c r="BJ178" s="428">
        <v>0</v>
      </c>
      <c r="BK178" s="429"/>
      <c r="BL178" s="430"/>
      <c r="BM178" s="431"/>
      <c r="BN178" s="432"/>
      <c r="BO178" s="428">
        <v>0</v>
      </c>
      <c r="BP178" s="429"/>
      <c r="BQ178" s="430"/>
      <c r="BR178" s="431"/>
      <c r="BS178" s="432"/>
      <c r="BT178" s="428">
        <f>SUM(L178:BO178)</f>
        <v>0</v>
      </c>
      <c r="BU178" s="429"/>
      <c r="BV178" s="430"/>
      <c r="BW178" s="8"/>
    </row>
    <row r="179" spans="4:75" hidden="1" x14ac:dyDescent="0.35">
      <c r="D179" s="8" t="s">
        <v>470</v>
      </c>
      <c r="E179" s="357"/>
      <c r="F179" s="375"/>
      <c r="G179" s="442">
        <v>0</v>
      </c>
      <c r="H179" s="443"/>
      <c r="I179" s="430"/>
      <c r="J179" s="431"/>
      <c r="K179" s="444"/>
      <c r="L179" s="442">
        <v>0</v>
      </c>
      <c r="M179" s="443"/>
      <c r="N179" s="430"/>
      <c r="O179" s="431"/>
      <c r="P179" s="444"/>
      <c r="Q179" s="442">
        <v>0</v>
      </c>
      <c r="R179" s="443"/>
      <c r="S179" s="430"/>
      <c r="T179" s="431"/>
      <c r="U179" s="444"/>
      <c r="V179" s="442">
        <v>0</v>
      </c>
      <c r="W179" s="443"/>
      <c r="X179" s="430"/>
      <c r="Y179" s="431"/>
      <c r="Z179" s="444"/>
      <c r="AA179" s="442">
        <v>0</v>
      </c>
      <c r="AB179" s="443"/>
      <c r="AC179" s="430"/>
      <c r="AD179" s="431"/>
      <c r="AE179" s="444"/>
      <c r="AF179" s="442">
        <v>0</v>
      </c>
      <c r="AG179" s="443"/>
      <c r="AH179" s="430"/>
      <c r="AI179" s="431"/>
      <c r="AJ179" s="444"/>
      <c r="AK179" s="442">
        <v>0</v>
      </c>
      <c r="AL179" s="443"/>
      <c r="AM179" s="430"/>
      <c r="AN179" s="431"/>
      <c r="AO179" s="444"/>
      <c r="AP179" s="442">
        <v>0</v>
      </c>
      <c r="AQ179" s="443"/>
      <c r="AR179" s="430"/>
      <c r="AS179" s="431"/>
      <c r="AT179" s="444"/>
      <c r="AU179" s="442">
        <v>0</v>
      </c>
      <c r="AV179" s="443"/>
      <c r="AW179" s="430"/>
      <c r="AX179" s="431"/>
      <c r="AY179" s="444"/>
      <c r="AZ179" s="442">
        <v>0</v>
      </c>
      <c r="BA179" s="443"/>
      <c r="BB179" s="430"/>
      <c r="BC179" s="431"/>
      <c r="BD179" s="444"/>
      <c r="BE179" s="442">
        <v>0</v>
      </c>
      <c r="BF179" s="443"/>
      <c r="BG179" s="430"/>
      <c r="BH179" s="431"/>
      <c r="BI179" s="444"/>
      <c r="BJ179" s="442">
        <v>0</v>
      </c>
      <c r="BK179" s="443"/>
      <c r="BL179" s="430"/>
      <c r="BM179" s="431"/>
      <c r="BN179" s="444"/>
      <c r="BO179" s="442">
        <v>0</v>
      </c>
      <c r="BP179" s="443"/>
      <c r="BQ179" s="430"/>
      <c r="BR179" s="431"/>
      <c r="BS179" s="444"/>
      <c r="BT179" s="442">
        <f>SUM(L179:BO179)</f>
        <v>0</v>
      </c>
      <c r="BU179" s="443"/>
      <c r="BV179" s="430"/>
      <c r="BW179" s="8"/>
    </row>
    <row r="180" spans="4:75" hidden="1" x14ac:dyDescent="0.35">
      <c r="D180" s="8"/>
      <c r="E180" s="357"/>
      <c r="G180" s="430"/>
      <c r="H180" s="430"/>
      <c r="I180" s="430"/>
      <c r="J180" s="431"/>
      <c r="K180" s="430"/>
      <c r="L180" s="430"/>
      <c r="M180" s="430"/>
      <c r="N180" s="430"/>
      <c r="O180" s="431"/>
      <c r="P180" s="430"/>
      <c r="Q180" s="430"/>
      <c r="R180" s="430"/>
      <c r="S180" s="430"/>
      <c r="T180" s="431"/>
      <c r="U180" s="430"/>
      <c r="V180" s="430"/>
      <c r="W180" s="430"/>
      <c r="X180" s="430"/>
      <c r="Y180" s="431"/>
      <c r="Z180" s="430"/>
      <c r="AA180" s="430"/>
      <c r="AB180" s="430"/>
      <c r="AC180" s="430"/>
      <c r="AD180" s="431"/>
      <c r="AE180" s="430"/>
      <c r="AF180" s="430"/>
      <c r="AG180" s="430"/>
      <c r="AH180" s="430"/>
      <c r="AI180" s="431"/>
      <c r="AJ180" s="430"/>
      <c r="AK180" s="430"/>
      <c r="AL180" s="430"/>
      <c r="AM180" s="430"/>
      <c r="AN180" s="431"/>
      <c r="AO180" s="430"/>
      <c r="AP180" s="430"/>
      <c r="AQ180" s="430"/>
      <c r="AR180" s="430"/>
      <c r="AS180" s="431"/>
      <c r="AT180" s="430"/>
      <c r="AU180" s="430"/>
      <c r="AV180" s="430"/>
      <c r="AW180" s="430"/>
      <c r="AX180" s="431"/>
      <c r="AY180" s="430"/>
      <c r="AZ180" s="430"/>
      <c r="BA180" s="430"/>
      <c r="BB180" s="430"/>
      <c r="BC180" s="431"/>
      <c r="BD180" s="430"/>
      <c r="BE180" s="430"/>
      <c r="BF180" s="430"/>
      <c r="BG180" s="430"/>
      <c r="BH180" s="431"/>
      <c r="BI180" s="430"/>
      <c r="BJ180" s="430"/>
      <c r="BK180" s="430"/>
      <c r="BL180" s="430"/>
      <c r="BM180" s="431"/>
      <c r="BN180" s="430"/>
      <c r="BO180" s="430"/>
      <c r="BP180" s="430"/>
      <c r="BQ180" s="430"/>
      <c r="BR180" s="431"/>
      <c r="BS180" s="430"/>
      <c r="BT180" s="430"/>
      <c r="BU180" s="430"/>
      <c r="BV180" s="430"/>
      <c r="BW180" s="8"/>
    </row>
    <row r="181" spans="4:75" hidden="1" x14ac:dyDescent="0.35">
      <c r="D181" s="8" t="s">
        <v>476</v>
      </c>
      <c r="E181" s="357"/>
      <c r="G181" s="430">
        <f>SUM(G182:G183)</f>
        <v>0</v>
      </c>
      <c r="H181" s="430"/>
      <c r="I181" s="430"/>
      <c r="J181" s="431"/>
      <c r="K181" s="430"/>
      <c r="L181" s="430">
        <f>SUM(L182:L183)</f>
        <v>0</v>
      </c>
      <c r="M181" s="430"/>
      <c r="N181" s="430"/>
      <c r="O181" s="431"/>
      <c r="P181" s="430"/>
      <c r="Q181" s="430">
        <f>SUM(Q182:Q183)</f>
        <v>0</v>
      </c>
      <c r="R181" s="430"/>
      <c r="S181" s="430"/>
      <c r="T181" s="431"/>
      <c r="U181" s="430"/>
      <c r="V181" s="430">
        <f>SUM(V182:V183)</f>
        <v>0</v>
      </c>
      <c r="W181" s="430"/>
      <c r="X181" s="430"/>
      <c r="Y181" s="431"/>
      <c r="Z181" s="430"/>
      <c r="AA181" s="430">
        <f>SUM(AA182:AA183)</f>
        <v>0</v>
      </c>
      <c r="AB181" s="430"/>
      <c r="AC181" s="430"/>
      <c r="AD181" s="431"/>
      <c r="AE181" s="430"/>
      <c r="AF181" s="430">
        <f>SUM(AF182:AF183)</f>
        <v>0</v>
      </c>
      <c r="AG181" s="430"/>
      <c r="AH181" s="430"/>
      <c r="AI181" s="431"/>
      <c r="AJ181" s="430"/>
      <c r="AK181" s="430">
        <f>SUM(AK182:AK183)</f>
        <v>0</v>
      </c>
      <c r="AL181" s="430"/>
      <c r="AM181" s="430"/>
      <c r="AN181" s="431"/>
      <c r="AO181" s="430"/>
      <c r="AP181" s="430">
        <f>SUM(AP182:AP183)</f>
        <v>0</v>
      </c>
      <c r="AQ181" s="430"/>
      <c r="AR181" s="430"/>
      <c r="AS181" s="431"/>
      <c r="AT181" s="430"/>
      <c r="AU181" s="430">
        <f>SUM(AU182:AU183)</f>
        <v>0</v>
      </c>
      <c r="AV181" s="430"/>
      <c r="AW181" s="430"/>
      <c r="AX181" s="431"/>
      <c r="AY181" s="430"/>
      <c r="AZ181" s="430">
        <f>SUM(AZ182:AZ183)</f>
        <v>0</v>
      </c>
      <c r="BA181" s="430"/>
      <c r="BB181" s="430"/>
      <c r="BC181" s="431"/>
      <c r="BD181" s="430"/>
      <c r="BE181" s="430">
        <f>SUM(BE182:BE183)</f>
        <v>0</v>
      </c>
      <c r="BF181" s="430"/>
      <c r="BG181" s="430"/>
      <c r="BH181" s="431"/>
      <c r="BI181" s="430"/>
      <c r="BJ181" s="430">
        <f>SUM(BJ182:BJ183)</f>
        <v>0</v>
      </c>
      <c r="BK181" s="430"/>
      <c r="BL181" s="430"/>
      <c r="BM181" s="431"/>
      <c r="BN181" s="430"/>
      <c r="BO181" s="430">
        <f>SUM(BO182:BO183)</f>
        <v>0</v>
      </c>
      <c r="BP181" s="430"/>
      <c r="BQ181" s="430"/>
      <c r="BR181" s="431"/>
      <c r="BS181" s="430"/>
      <c r="BT181" s="430">
        <f>SUM(BT182:BT183)</f>
        <v>0</v>
      </c>
      <c r="BU181" s="430"/>
      <c r="BV181" s="430"/>
      <c r="BW181" s="8"/>
    </row>
    <row r="182" spans="4:75" hidden="1" x14ac:dyDescent="0.35">
      <c r="D182" s="8" t="s">
        <v>469</v>
      </c>
      <c r="E182" s="357"/>
      <c r="F182" s="362"/>
      <c r="G182" s="428">
        <v>0</v>
      </c>
      <c r="H182" s="429"/>
      <c r="I182" s="430"/>
      <c r="J182" s="431"/>
      <c r="K182" s="432"/>
      <c r="L182" s="428">
        <v>0</v>
      </c>
      <c r="M182" s="429"/>
      <c r="N182" s="430"/>
      <c r="O182" s="431"/>
      <c r="P182" s="432"/>
      <c r="Q182" s="428">
        <v>0</v>
      </c>
      <c r="R182" s="429"/>
      <c r="S182" s="430"/>
      <c r="T182" s="431"/>
      <c r="U182" s="432"/>
      <c r="V182" s="428">
        <v>0</v>
      </c>
      <c r="W182" s="429"/>
      <c r="X182" s="430"/>
      <c r="Y182" s="431"/>
      <c r="Z182" s="432"/>
      <c r="AA182" s="428">
        <v>0</v>
      </c>
      <c r="AB182" s="429"/>
      <c r="AC182" s="430"/>
      <c r="AD182" s="431"/>
      <c r="AE182" s="432"/>
      <c r="AF182" s="428">
        <v>0</v>
      </c>
      <c r="AG182" s="429"/>
      <c r="AH182" s="430"/>
      <c r="AI182" s="431"/>
      <c r="AJ182" s="432"/>
      <c r="AK182" s="428">
        <v>0</v>
      </c>
      <c r="AL182" s="429"/>
      <c r="AM182" s="430"/>
      <c r="AN182" s="431"/>
      <c r="AO182" s="432"/>
      <c r="AP182" s="428">
        <v>0</v>
      </c>
      <c r="AQ182" s="429"/>
      <c r="AR182" s="430"/>
      <c r="AS182" s="431"/>
      <c r="AT182" s="432"/>
      <c r="AU182" s="428">
        <v>0</v>
      </c>
      <c r="AV182" s="429"/>
      <c r="AW182" s="430"/>
      <c r="AX182" s="431"/>
      <c r="AY182" s="432"/>
      <c r="AZ182" s="428">
        <v>0</v>
      </c>
      <c r="BA182" s="429"/>
      <c r="BB182" s="430"/>
      <c r="BC182" s="431"/>
      <c r="BD182" s="432"/>
      <c r="BE182" s="428">
        <v>0</v>
      </c>
      <c r="BF182" s="429"/>
      <c r="BG182" s="430"/>
      <c r="BH182" s="431"/>
      <c r="BI182" s="432"/>
      <c r="BJ182" s="428">
        <v>0</v>
      </c>
      <c r="BK182" s="429"/>
      <c r="BL182" s="430"/>
      <c r="BM182" s="431"/>
      <c r="BN182" s="432"/>
      <c r="BO182" s="428">
        <v>0</v>
      </c>
      <c r="BP182" s="429"/>
      <c r="BQ182" s="430"/>
      <c r="BR182" s="431"/>
      <c r="BS182" s="432"/>
      <c r="BT182" s="428">
        <v>0</v>
      </c>
      <c r="BU182" s="429"/>
      <c r="BV182" s="430"/>
      <c r="BW182" s="8"/>
    </row>
    <row r="183" spans="4:75" hidden="1" x14ac:dyDescent="0.35">
      <c r="D183" s="8" t="s">
        <v>470</v>
      </c>
      <c r="E183" s="357"/>
      <c r="F183" s="375"/>
      <c r="G183" s="442">
        <v>0</v>
      </c>
      <c r="H183" s="443"/>
      <c r="I183" s="430"/>
      <c r="J183" s="431"/>
      <c r="K183" s="444"/>
      <c r="L183" s="442">
        <v>0</v>
      </c>
      <c r="M183" s="443"/>
      <c r="N183" s="430"/>
      <c r="O183" s="431"/>
      <c r="P183" s="444"/>
      <c r="Q183" s="442">
        <v>0</v>
      </c>
      <c r="R183" s="443"/>
      <c r="S183" s="430"/>
      <c r="T183" s="431"/>
      <c r="U183" s="444"/>
      <c r="V183" s="442">
        <v>0</v>
      </c>
      <c r="W183" s="443"/>
      <c r="X183" s="430"/>
      <c r="Y183" s="431"/>
      <c r="Z183" s="444"/>
      <c r="AA183" s="442">
        <v>0</v>
      </c>
      <c r="AB183" s="443"/>
      <c r="AC183" s="430"/>
      <c r="AD183" s="431"/>
      <c r="AE183" s="444"/>
      <c r="AF183" s="442">
        <v>0</v>
      </c>
      <c r="AG183" s="443"/>
      <c r="AH183" s="430"/>
      <c r="AI183" s="431"/>
      <c r="AJ183" s="444"/>
      <c r="AK183" s="442">
        <v>0</v>
      </c>
      <c r="AL183" s="443"/>
      <c r="AM183" s="430"/>
      <c r="AN183" s="431"/>
      <c r="AO183" s="444"/>
      <c r="AP183" s="442">
        <v>0</v>
      </c>
      <c r="AQ183" s="443"/>
      <c r="AR183" s="430"/>
      <c r="AS183" s="431"/>
      <c r="AT183" s="444"/>
      <c r="AU183" s="442">
        <v>0</v>
      </c>
      <c r="AV183" s="443"/>
      <c r="AW183" s="430"/>
      <c r="AX183" s="431"/>
      <c r="AY183" s="444"/>
      <c r="AZ183" s="442">
        <v>0</v>
      </c>
      <c r="BA183" s="443"/>
      <c r="BB183" s="430"/>
      <c r="BC183" s="431"/>
      <c r="BD183" s="444"/>
      <c r="BE183" s="442">
        <v>0</v>
      </c>
      <c r="BF183" s="443"/>
      <c r="BG183" s="430"/>
      <c r="BH183" s="431"/>
      <c r="BI183" s="444"/>
      <c r="BJ183" s="442">
        <v>0</v>
      </c>
      <c r="BK183" s="443"/>
      <c r="BL183" s="430"/>
      <c r="BM183" s="431"/>
      <c r="BN183" s="444"/>
      <c r="BO183" s="442">
        <v>0</v>
      </c>
      <c r="BP183" s="443"/>
      <c r="BQ183" s="430"/>
      <c r="BR183" s="431"/>
      <c r="BS183" s="444"/>
      <c r="BT183" s="442">
        <v>0</v>
      </c>
      <c r="BU183" s="443"/>
      <c r="BV183" s="430"/>
      <c r="BW183" s="8"/>
    </row>
    <row r="184" spans="4:75" ht="12.75" hidden="1" customHeight="1" x14ac:dyDescent="0.35">
      <c r="D184" s="8"/>
      <c r="E184" s="357"/>
      <c r="G184" s="430"/>
      <c r="H184" s="430"/>
      <c r="I184" s="430"/>
      <c r="J184" s="431"/>
      <c r="K184" s="430"/>
      <c r="L184" s="430"/>
      <c r="M184" s="430"/>
      <c r="N184" s="430"/>
      <c r="O184" s="431"/>
      <c r="P184" s="430"/>
      <c r="Q184" s="430"/>
      <c r="R184" s="430"/>
      <c r="S184" s="430"/>
      <c r="T184" s="431"/>
      <c r="U184" s="430"/>
      <c r="V184" s="430"/>
      <c r="W184" s="430"/>
      <c r="X184" s="430"/>
      <c r="Y184" s="431"/>
      <c r="Z184" s="430"/>
      <c r="AA184" s="430"/>
      <c r="AB184" s="430"/>
      <c r="AC184" s="430"/>
      <c r="AD184" s="431"/>
      <c r="AE184" s="430"/>
      <c r="AF184" s="430"/>
      <c r="AG184" s="430"/>
      <c r="AH184" s="430"/>
      <c r="AI184" s="431"/>
      <c r="AJ184" s="430"/>
      <c r="AK184" s="430"/>
      <c r="AL184" s="430"/>
      <c r="AM184" s="430"/>
      <c r="AN184" s="431"/>
      <c r="AO184" s="430"/>
      <c r="AP184" s="430"/>
      <c r="AQ184" s="430"/>
      <c r="AR184" s="430"/>
      <c r="AS184" s="431"/>
      <c r="AT184" s="430"/>
      <c r="AU184" s="430"/>
      <c r="AV184" s="430"/>
      <c r="AW184" s="430"/>
      <c r="AX184" s="431"/>
      <c r="AY184" s="430"/>
      <c r="AZ184" s="430"/>
      <c r="BA184" s="430"/>
      <c r="BB184" s="430"/>
      <c r="BC184" s="431"/>
      <c r="BD184" s="430"/>
      <c r="BE184" s="430"/>
      <c r="BF184" s="430"/>
      <c r="BG184" s="430"/>
      <c r="BH184" s="431"/>
      <c r="BI184" s="430"/>
      <c r="BJ184" s="430"/>
      <c r="BK184" s="430"/>
      <c r="BL184" s="430"/>
      <c r="BM184" s="431"/>
      <c r="BN184" s="430"/>
      <c r="BO184" s="430"/>
      <c r="BP184" s="430"/>
      <c r="BQ184" s="430"/>
      <c r="BR184" s="431"/>
      <c r="BS184" s="430"/>
      <c r="BT184" s="430"/>
      <c r="BU184" s="430"/>
      <c r="BV184" s="430"/>
      <c r="BW184" s="8"/>
    </row>
    <row r="185" spans="4:75" ht="12.75" hidden="1" customHeight="1" x14ac:dyDescent="0.35">
      <c r="D185" s="8" t="s">
        <v>477</v>
      </c>
      <c r="E185" s="357"/>
      <c r="G185" s="430">
        <f>SUM(G186:G187)</f>
        <v>0</v>
      </c>
      <c r="H185" s="430"/>
      <c r="I185" s="430"/>
      <c r="J185" s="431"/>
      <c r="K185" s="430"/>
      <c r="L185" s="430">
        <f>SUM(L186:L187)</f>
        <v>0</v>
      </c>
      <c r="M185" s="430"/>
      <c r="N185" s="430"/>
      <c r="O185" s="431"/>
      <c r="P185" s="430"/>
      <c r="Q185" s="430">
        <f>SUM(Q186:Q187)</f>
        <v>0</v>
      </c>
      <c r="R185" s="430"/>
      <c r="S185" s="430"/>
      <c r="T185" s="431"/>
      <c r="U185" s="430"/>
      <c r="V185" s="430">
        <f>SUM(V186:V187)</f>
        <v>0</v>
      </c>
      <c r="W185" s="430"/>
      <c r="X185" s="430"/>
      <c r="Y185" s="431"/>
      <c r="Z185" s="430"/>
      <c r="AA185" s="430">
        <f>SUM(AA186:AA187)</f>
        <v>0</v>
      </c>
      <c r="AB185" s="430"/>
      <c r="AC185" s="430"/>
      <c r="AD185" s="431"/>
      <c r="AE185" s="430"/>
      <c r="AF185" s="430">
        <f>SUM(AF186:AF187)</f>
        <v>0</v>
      </c>
      <c r="AG185" s="430"/>
      <c r="AH185" s="430"/>
      <c r="AI185" s="431"/>
      <c r="AJ185" s="430"/>
      <c r="AK185" s="430">
        <f>SUM(AK186:AK187)</f>
        <v>0</v>
      </c>
      <c r="AL185" s="430"/>
      <c r="AM185" s="430"/>
      <c r="AN185" s="431"/>
      <c r="AO185" s="430"/>
      <c r="AP185" s="430">
        <f>SUM(AP186:AP187)</f>
        <v>0</v>
      </c>
      <c r="AQ185" s="430"/>
      <c r="AR185" s="430"/>
      <c r="AS185" s="431"/>
      <c r="AT185" s="430"/>
      <c r="AU185" s="430">
        <f>SUM(AU186:AU187)</f>
        <v>0</v>
      </c>
      <c r="AV185" s="430"/>
      <c r="AW185" s="430"/>
      <c r="AX185" s="431"/>
      <c r="AY185" s="430"/>
      <c r="AZ185" s="430">
        <f>SUM(AZ186:AZ187)</f>
        <v>0</v>
      </c>
      <c r="BA185" s="430"/>
      <c r="BB185" s="430"/>
      <c r="BC185" s="431"/>
      <c r="BD185" s="430"/>
      <c r="BE185" s="430">
        <f>SUM(BE186:BE187)</f>
        <v>0</v>
      </c>
      <c r="BF185" s="430"/>
      <c r="BG185" s="430"/>
      <c r="BH185" s="431"/>
      <c r="BI185" s="430"/>
      <c r="BJ185" s="430">
        <f>SUM(BJ186:BJ187)</f>
        <v>0</v>
      </c>
      <c r="BK185" s="430"/>
      <c r="BL185" s="430"/>
      <c r="BM185" s="431"/>
      <c r="BN185" s="430"/>
      <c r="BO185" s="430">
        <f>SUM(BO186:BO187)</f>
        <v>0</v>
      </c>
      <c r="BP185" s="430"/>
      <c r="BQ185" s="430"/>
      <c r="BR185" s="431"/>
      <c r="BS185" s="430"/>
      <c r="BT185" s="430">
        <f>SUM(BT186:BT187)</f>
        <v>0</v>
      </c>
      <c r="BU185" s="430"/>
      <c r="BV185" s="430"/>
      <c r="BW185" s="8"/>
    </row>
    <row r="186" spans="4:75" ht="12.75" hidden="1" customHeight="1" x14ac:dyDescent="0.35">
      <c r="D186" s="8" t="s">
        <v>469</v>
      </c>
      <c r="E186" s="357"/>
      <c r="F186" s="362"/>
      <c r="G186" s="428">
        <v>0</v>
      </c>
      <c r="H186" s="429"/>
      <c r="I186" s="430"/>
      <c r="J186" s="431"/>
      <c r="K186" s="362"/>
      <c r="L186" s="428">
        <v>0</v>
      </c>
      <c r="M186" s="429"/>
      <c r="N186" s="430"/>
      <c r="O186" s="431"/>
      <c r="P186" s="362"/>
      <c r="Q186" s="428">
        <v>0</v>
      </c>
      <c r="R186" s="429"/>
      <c r="S186" s="430"/>
      <c r="T186" s="431"/>
      <c r="U186" s="362"/>
      <c r="V186" s="428">
        <v>0</v>
      </c>
      <c r="W186" s="429"/>
      <c r="X186" s="430"/>
      <c r="Y186" s="431"/>
      <c r="Z186" s="362"/>
      <c r="AA186" s="428">
        <v>0</v>
      </c>
      <c r="AB186" s="429"/>
      <c r="AC186" s="430"/>
      <c r="AD186" s="431"/>
      <c r="AE186" s="362"/>
      <c r="AF186" s="428">
        <v>0</v>
      </c>
      <c r="AG186" s="429"/>
      <c r="AH186" s="430"/>
      <c r="AI186" s="431"/>
      <c r="AJ186" s="362"/>
      <c r="AK186" s="428">
        <v>0</v>
      </c>
      <c r="AL186" s="429"/>
      <c r="AM186" s="430"/>
      <c r="AN186" s="431"/>
      <c r="AO186" s="362"/>
      <c r="AP186" s="428">
        <v>0</v>
      </c>
      <c r="AQ186" s="429"/>
      <c r="AR186" s="430"/>
      <c r="AS186" s="431"/>
      <c r="AT186" s="362"/>
      <c r="AU186" s="428">
        <v>0</v>
      </c>
      <c r="AV186" s="429"/>
      <c r="AW186" s="430"/>
      <c r="AX186" s="431"/>
      <c r="AY186" s="362"/>
      <c r="AZ186" s="428">
        <v>0</v>
      </c>
      <c r="BA186" s="429"/>
      <c r="BB186" s="430"/>
      <c r="BC186" s="431"/>
      <c r="BD186" s="362"/>
      <c r="BE186" s="428">
        <v>0</v>
      </c>
      <c r="BF186" s="429"/>
      <c r="BG186" s="430"/>
      <c r="BH186" s="431"/>
      <c r="BI186" s="362"/>
      <c r="BJ186" s="428">
        <v>0</v>
      </c>
      <c r="BK186" s="429"/>
      <c r="BL186" s="430"/>
      <c r="BM186" s="431"/>
      <c r="BN186" s="362"/>
      <c r="BO186" s="428">
        <v>0</v>
      </c>
      <c r="BP186" s="429"/>
      <c r="BQ186" s="430"/>
      <c r="BR186" s="431"/>
      <c r="BS186" s="362"/>
      <c r="BT186" s="428">
        <v>0</v>
      </c>
      <c r="BU186" s="429"/>
      <c r="BV186" s="430"/>
      <c r="BW186" s="8"/>
    </row>
    <row r="187" spans="4:75" ht="12.75" hidden="1" customHeight="1" x14ac:dyDescent="0.35">
      <c r="D187" s="8" t="s">
        <v>470</v>
      </c>
      <c r="E187" s="357"/>
      <c r="F187" s="375"/>
      <c r="G187" s="442">
        <v>0</v>
      </c>
      <c r="H187" s="443"/>
      <c r="I187" s="430"/>
      <c r="J187" s="431"/>
      <c r="K187" s="375"/>
      <c r="L187" s="442">
        <v>0</v>
      </c>
      <c r="M187" s="443"/>
      <c r="N187" s="430"/>
      <c r="O187" s="431"/>
      <c r="P187" s="375"/>
      <c r="Q187" s="442">
        <v>0</v>
      </c>
      <c r="R187" s="443"/>
      <c r="S187" s="430"/>
      <c r="T187" s="431"/>
      <c r="U187" s="375"/>
      <c r="V187" s="442">
        <v>0</v>
      </c>
      <c r="W187" s="443"/>
      <c r="X187" s="430"/>
      <c r="Y187" s="431"/>
      <c r="Z187" s="375"/>
      <c r="AA187" s="442">
        <v>0</v>
      </c>
      <c r="AB187" s="443"/>
      <c r="AC187" s="430"/>
      <c r="AD187" s="431"/>
      <c r="AE187" s="375"/>
      <c r="AF187" s="442">
        <v>0</v>
      </c>
      <c r="AG187" s="443"/>
      <c r="AH187" s="430"/>
      <c r="AI187" s="431"/>
      <c r="AJ187" s="375"/>
      <c r="AK187" s="442">
        <v>0</v>
      </c>
      <c r="AL187" s="443"/>
      <c r="AM187" s="430"/>
      <c r="AN187" s="431"/>
      <c r="AO187" s="375"/>
      <c r="AP187" s="442">
        <v>0</v>
      </c>
      <c r="AQ187" s="443"/>
      <c r="AR187" s="430"/>
      <c r="AS187" s="431"/>
      <c r="AT187" s="375"/>
      <c r="AU187" s="442">
        <v>0</v>
      </c>
      <c r="AV187" s="443"/>
      <c r="AW187" s="430"/>
      <c r="AX187" s="431"/>
      <c r="AY187" s="375"/>
      <c r="AZ187" s="442">
        <v>0</v>
      </c>
      <c r="BA187" s="443"/>
      <c r="BB187" s="430"/>
      <c r="BC187" s="431"/>
      <c r="BD187" s="375"/>
      <c r="BE187" s="442">
        <v>0</v>
      </c>
      <c r="BF187" s="443"/>
      <c r="BG187" s="430"/>
      <c r="BH187" s="431"/>
      <c r="BI187" s="375"/>
      <c r="BJ187" s="442">
        <v>0</v>
      </c>
      <c r="BK187" s="443"/>
      <c r="BL187" s="430"/>
      <c r="BM187" s="431"/>
      <c r="BN187" s="375"/>
      <c r="BO187" s="442">
        <v>0</v>
      </c>
      <c r="BP187" s="443"/>
      <c r="BQ187" s="430"/>
      <c r="BR187" s="431"/>
      <c r="BS187" s="375"/>
      <c r="BT187" s="442">
        <v>0</v>
      </c>
      <c r="BU187" s="443"/>
      <c r="BV187" s="430"/>
      <c r="BW187" s="8"/>
    </row>
    <row r="188" spans="4:75" hidden="1" x14ac:dyDescent="0.35">
      <c r="D188" s="8"/>
      <c r="E188" s="357"/>
      <c r="G188" s="430"/>
      <c r="H188" s="430"/>
      <c r="I188" s="430"/>
      <c r="J188" s="431"/>
      <c r="K188" s="430"/>
      <c r="L188" s="430"/>
      <c r="M188" s="430"/>
      <c r="N188" s="430"/>
      <c r="O188" s="431"/>
      <c r="P188" s="430"/>
      <c r="Q188" s="430"/>
      <c r="R188" s="430"/>
      <c r="S188" s="430"/>
      <c r="T188" s="431"/>
      <c r="U188" s="430"/>
      <c r="V188" s="430"/>
      <c r="W188" s="430"/>
      <c r="X188" s="430"/>
      <c r="Y188" s="431"/>
      <c r="Z188" s="430"/>
      <c r="AA188" s="430"/>
      <c r="AB188" s="430"/>
      <c r="AC188" s="430"/>
      <c r="AD188" s="431"/>
      <c r="AE188" s="430"/>
      <c r="AF188" s="430"/>
      <c r="AG188" s="430"/>
      <c r="AH188" s="430"/>
      <c r="AI188" s="431"/>
      <c r="AJ188" s="430"/>
      <c r="AK188" s="430"/>
      <c r="AL188" s="430"/>
      <c r="AM188" s="430"/>
      <c r="AN188" s="431"/>
      <c r="AO188" s="430"/>
      <c r="AP188" s="430"/>
      <c r="AQ188" s="430"/>
      <c r="AR188" s="430"/>
      <c r="AS188" s="431"/>
      <c r="AT188" s="430"/>
      <c r="AU188" s="430"/>
      <c r="AV188" s="430"/>
      <c r="AW188" s="430"/>
      <c r="AX188" s="431"/>
      <c r="AY188" s="430"/>
      <c r="AZ188" s="430"/>
      <c r="BA188" s="430"/>
      <c r="BB188" s="430"/>
      <c r="BC188" s="431"/>
      <c r="BD188" s="430"/>
      <c r="BE188" s="430"/>
      <c r="BF188" s="430"/>
      <c r="BG188" s="430"/>
      <c r="BH188" s="431"/>
      <c r="BI188" s="430"/>
      <c r="BJ188" s="430"/>
      <c r="BK188" s="430"/>
      <c r="BL188" s="430"/>
      <c r="BM188" s="431"/>
      <c r="BN188" s="430"/>
      <c r="BO188" s="430"/>
      <c r="BP188" s="430"/>
      <c r="BQ188" s="430"/>
      <c r="BR188" s="431"/>
      <c r="BS188" s="430"/>
      <c r="BT188" s="430"/>
      <c r="BU188" s="430"/>
      <c r="BV188" s="430"/>
      <c r="BW188" s="8"/>
    </row>
    <row r="189" spans="4:75" hidden="1" x14ac:dyDescent="0.35">
      <c r="D189" s="8" t="s">
        <v>478</v>
      </c>
      <c r="E189" s="357"/>
      <c r="G189" s="430">
        <f>SUM(G190:G191)</f>
        <v>0</v>
      </c>
      <c r="H189" s="430"/>
      <c r="I189" s="430"/>
      <c r="J189" s="431"/>
      <c r="K189" s="430"/>
      <c r="L189" s="430">
        <f>SUM(L190:L191)</f>
        <v>0</v>
      </c>
      <c r="M189" s="430"/>
      <c r="N189" s="430"/>
      <c r="O189" s="431"/>
      <c r="P189" s="430"/>
      <c r="Q189" s="430">
        <f>SUM(Q190:Q191)</f>
        <v>0</v>
      </c>
      <c r="R189" s="430"/>
      <c r="S189" s="430"/>
      <c r="T189" s="431"/>
      <c r="U189" s="430"/>
      <c r="V189" s="430">
        <f>SUM(V190:V191)</f>
        <v>0</v>
      </c>
      <c r="W189" s="430"/>
      <c r="X189" s="430"/>
      <c r="Y189" s="431"/>
      <c r="Z189" s="430"/>
      <c r="AA189" s="430">
        <f>SUM(AA190:AA191)</f>
        <v>0</v>
      </c>
      <c r="AB189" s="430"/>
      <c r="AC189" s="430"/>
      <c r="AD189" s="431"/>
      <c r="AE189" s="430"/>
      <c r="AF189" s="430">
        <f>SUM(AF190:AF191)</f>
        <v>0</v>
      </c>
      <c r="AG189" s="430"/>
      <c r="AH189" s="430"/>
      <c r="AI189" s="431"/>
      <c r="AJ189" s="430"/>
      <c r="AK189" s="430">
        <f>SUM(AK190:AK191)</f>
        <v>0</v>
      </c>
      <c r="AL189" s="430"/>
      <c r="AM189" s="430"/>
      <c r="AN189" s="431"/>
      <c r="AO189" s="430"/>
      <c r="AP189" s="430">
        <f>SUM(AP190:AP191)</f>
        <v>0</v>
      </c>
      <c r="AQ189" s="430"/>
      <c r="AR189" s="430"/>
      <c r="AS189" s="431"/>
      <c r="AT189" s="430"/>
      <c r="AU189" s="430">
        <f>SUM(AU190:AU191)</f>
        <v>0</v>
      </c>
      <c r="AV189" s="430"/>
      <c r="AW189" s="430"/>
      <c r="AX189" s="431"/>
      <c r="AY189" s="430"/>
      <c r="AZ189" s="430">
        <f>SUM(AZ190:AZ191)</f>
        <v>0</v>
      </c>
      <c r="BA189" s="430"/>
      <c r="BB189" s="430"/>
      <c r="BC189" s="431"/>
      <c r="BD189" s="430"/>
      <c r="BE189" s="430">
        <f>SUM(BE190:BE191)</f>
        <v>0</v>
      </c>
      <c r="BF189" s="430"/>
      <c r="BG189" s="430"/>
      <c r="BH189" s="431"/>
      <c r="BI189" s="430"/>
      <c r="BJ189" s="430">
        <f>SUM(BJ190:BJ191)</f>
        <v>0</v>
      </c>
      <c r="BK189" s="430"/>
      <c r="BL189" s="430"/>
      <c r="BM189" s="431"/>
      <c r="BN189" s="430"/>
      <c r="BO189" s="430">
        <f>SUM(BO190:BO191)</f>
        <v>0</v>
      </c>
      <c r="BP189" s="430"/>
      <c r="BQ189" s="430"/>
      <c r="BR189" s="431"/>
      <c r="BS189" s="430"/>
      <c r="BT189" s="430">
        <f>SUM(BT190:BT191)</f>
        <v>0</v>
      </c>
      <c r="BU189" s="430"/>
      <c r="BV189" s="430"/>
      <c r="BW189" s="8"/>
    </row>
    <row r="190" spans="4:75" hidden="1" x14ac:dyDescent="0.35">
      <c r="D190" s="8" t="s">
        <v>469</v>
      </c>
      <c r="E190" s="357"/>
      <c r="F190" s="362"/>
      <c r="G190" s="428">
        <v>0</v>
      </c>
      <c r="H190" s="429"/>
      <c r="I190" s="430"/>
      <c r="J190" s="431"/>
      <c r="K190" s="362"/>
      <c r="L190" s="428">
        <v>0</v>
      </c>
      <c r="M190" s="429"/>
      <c r="N190" s="430"/>
      <c r="O190" s="431"/>
      <c r="P190" s="362"/>
      <c r="Q190" s="428">
        <v>0</v>
      </c>
      <c r="R190" s="429"/>
      <c r="S190" s="430"/>
      <c r="T190" s="431"/>
      <c r="U190" s="362"/>
      <c r="V190" s="428">
        <v>0</v>
      </c>
      <c r="W190" s="429"/>
      <c r="X190" s="430"/>
      <c r="Y190" s="431"/>
      <c r="Z190" s="362"/>
      <c r="AA190" s="428">
        <v>0</v>
      </c>
      <c r="AB190" s="429"/>
      <c r="AC190" s="430"/>
      <c r="AD190" s="431"/>
      <c r="AE190" s="362"/>
      <c r="AF190" s="428">
        <v>0</v>
      </c>
      <c r="AG190" s="429"/>
      <c r="AH190" s="430"/>
      <c r="AI190" s="431"/>
      <c r="AJ190" s="362"/>
      <c r="AK190" s="428">
        <v>0</v>
      </c>
      <c r="AL190" s="429"/>
      <c r="AM190" s="430"/>
      <c r="AN190" s="431"/>
      <c r="AO190" s="362"/>
      <c r="AP190" s="428">
        <v>0</v>
      </c>
      <c r="AQ190" s="429"/>
      <c r="AR190" s="430"/>
      <c r="AS190" s="431"/>
      <c r="AT190" s="362"/>
      <c r="AU190" s="428">
        <v>0</v>
      </c>
      <c r="AV190" s="429"/>
      <c r="AW190" s="430"/>
      <c r="AX190" s="431"/>
      <c r="AY190" s="362"/>
      <c r="AZ190" s="428">
        <v>0</v>
      </c>
      <c r="BA190" s="429"/>
      <c r="BB190" s="430"/>
      <c r="BC190" s="431"/>
      <c r="BD190" s="362"/>
      <c r="BE190" s="428">
        <v>0</v>
      </c>
      <c r="BF190" s="429"/>
      <c r="BG190" s="430"/>
      <c r="BH190" s="431"/>
      <c r="BI190" s="362"/>
      <c r="BJ190" s="428">
        <v>0</v>
      </c>
      <c r="BK190" s="429"/>
      <c r="BL190" s="430"/>
      <c r="BM190" s="431"/>
      <c r="BN190" s="362"/>
      <c r="BO190" s="428">
        <v>0</v>
      </c>
      <c r="BP190" s="429"/>
      <c r="BQ190" s="430"/>
      <c r="BR190" s="431"/>
      <c r="BS190" s="362"/>
      <c r="BT190" s="428">
        <v>0</v>
      </c>
      <c r="BU190" s="429"/>
      <c r="BV190" s="430"/>
      <c r="BW190" s="8"/>
    </row>
    <row r="191" spans="4:75" hidden="1" x14ac:dyDescent="0.35">
      <c r="D191" s="8" t="s">
        <v>470</v>
      </c>
      <c r="E191" s="357"/>
      <c r="F191" s="375"/>
      <c r="G191" s="442">
        <v>0</v>
      </c>
      <c r="H191" s="443"/>
      <c r="I191" s="430"/>
      <c r="J191" s="431"/>
      <c r="K191" s="375"/>
      <c r="L191" s="442">
        <v>0</v>
      </c>
      <c r="M191" s="443"/>
      <c r="N191" s="430"/>
      <c r="O191" s="431"/>
      <c r="P191" s="375"/>
      <c r="Q191" s="442">
        <v>0</v>
      </c>
      <c r="R191" s="443"/>
      <c r="S191" s="430"/>
      <c r="T191" s="431"/>
      <c r="U191" s="375"/>
      <c r="V191" s="442">
        <v>0</v>
      </c>
      <c r="W191" s="443"/>
      <c r="X191" s="430"/>
      <c r="Y191" s="431"/>
      <c r="Z191" s="375"/>
      <c r="AA191" s="442">
        <v>0</v>
      </c>
      <c r="AB191" s="443"/>
      <c r="AC191" s="430"/>
      <c r="AD191" s="431"/>
      <c r="AE191" s="375"/>
      <c r="AF191" s="442">
        <v>0</v>
      </c>
      <c r="AG191" s="443"/>
      <c r="AH191" s="430"/>
      <c r="AI191" s="431"/>
      <c r="AJ191" s="375"/>
      <c r="AK191" s="442">
        <v>0</v>
      </c>
      <c r="AL191" s="443"/>
      <c r="AM191" s="430"/>
      <c r="AN191" s="431"/>
      <c r="AO191" s="375"/>
      <c r="AP191" s="442">
        <v>0</v>
      </c>
      <c r="AQ191" s="443"/>
      <c r="AR191" s="430"/>
      <c r="AS191" s="431"/>
      <c r="AT191" s="375"/>
      <c r="AU191" s="442">
        <v>0</v>
      </c>
      <c r="AV191" s="443"/>
      <c r="AW191" s="430"/>
      <c r="AX191" s="431"/>
      <c r="AY191" s="375"/>
      <c r="AZ191" s="442">
        <v>0</v>
      </c>
      <c r="BA191" s="443"/>
      <c r="BB191" s="430"/>
      <c r="BC191" s="431"/>
      <c r="BD191" s="375"/>
      <c r="BE191" s="442">
        <v>0</v>
      </c>
      <c r="BF191" s="443"/>
      <c r="BG191" s="430"/>
      <c r="BH191" s="431"/>
      <c r="BI191" s="375"/>
      <c r="BJ191" s="442">
        <v>0</v>
      </c>
      <c r="BK191" s="443"/>
      <c r="BL191" s="430"/>
      <c r="BM191" s="431"/>
      <c r="BN191" s="375"/>
      <c r="BO191" s="442">
        <v>0</v>
      </c>
      <c r="BP191" s="443"/>
      <c r="BQ191" s="430"/>
      <c r="BR191" s="431"/>
      <c r="BS191" s="375"/>
      <c r="BT191" s="442">
        <v>0</v>
      </c>
      <c r="BU191" s="443"/>
      <c r="BV191" s="430"/>
      <c r="BW191" s="8"/>
    </row>
    <row r="192" spans="4:75" hidden="1" x14ac:dyDescent="0.35">
      <c r="D192" s="8"/>
      <c r="E192" s="357"/>
      <c r="G192" s="430"/>
      <c r="H192" s="430"/>
      <c r="I192" s="430"/>
      <c r="J192" s="431"/>
      <c r="L192" s="430"/>
      <c r="M192" s="430"/>
      <c r="N192" s="430"/>
      <c r="O192" s="431"/>
      <c r="Q192" s="430"/>
      <c r="R192" s="430"/>
      <c r="S192" s="430"/>
      <c r="T192" s="431"/>
      <c r="V192" s="430"/>
      <c r="W192" s="430"/>
      <c r="X192" s="430"/>
      <c r="Y192" s="431"/>
      <c r="AA192" s="430"/>
      <c r="AB192" s="430"/>
      <c r="AC192" s="430"/>
      <c r="AD192" s="431"/>
      <c r="AF192" s="430"/>
      <c r="AG192" s="430"/>
      <c r="AH192" s="430"/>
      <c r="AI192" s="431"/>
      <c r="AK192" s="430"/>
      <c r="AL192" s="430"/>
      <c r="AM192" s="430"/>
      <c r="AN192" s="431"/>
      <c r="AP192" s="430"/>
      <c r="AQ192" s="430"/>
      <c r="AR192" s="430"/>
      <c r="AS192" s="431"/>
      <c r="AU192" s="430"/>
      <c r="AV192" s="430"/>
      <c r="AW192" s="430"/>
      <c r="AX192" s="431"/>
      <c r="AZ192" s="430"/>
      <c r="BA192" s="430"/>
      <c r="BB192" s="430"/>
      <c r="BC192" s="431"/>
      <c r="BE192" s="430"/>
      <c r="BF192" s="430"/>
      <c r="BG192" s="430"/>
      <c r="BH192" s="431"/>
      <c r="BJ192" s="430"/>
      <c r="BK192" s="430"/>
      <c r="BL192" s="430"/>
      <c r="BM192" s="431"/>
      <c r="BO192" s="430"/>
      <c r="BP192" s="430"/>
      <c r="BQ192" s="430"/>
      <c r="BR192" s="431"/>
      <c r="BT192" s="430"/>
      <c r="BU192" s="430"/>
      <c r="BV192" s="430"/>
      <c r="BW192" s="8"/>
    </row>
    <row r="193" spans="4:78" hidden="1" x14ac:dyDescent="0.35">
      <c r="D193" s="8" t="s">
        <v>479</v>
      </c>
      <c r="E193" s="357"/>
      <c r="G193" s="430">
        <f>SUM(G194:G195)</f>
        <v>0</v>
      </c>
      <c r="H193" s="430"/>
      <c r="I193" s="430"/>
      <c r="J193" s="431"/>
      <c r="K193" s="430"/>
      <c r="L193" s="430">
        <f>SUM(L194:L195)</f>
        <v>0</v>
      </c>
      <c r="M193" s="430"/>
      <c r="N193" s="430"/>
      <c r="O193" s="431"/>
      <c r="P193" s="430"/>
      <c r="Q193" s="430">
        <f>SUM(Q194:Q195)</f>
        <v>0</v>
      </c>
      <c r="R193" s="430"/>
      <c r="S193" s="430"/>
      <c r="T193" s="431"/>
      <c r="U193" s="430"/>
      <c r="V193" s="430">
        <f>SUM(V194:V195)</f>
        <v>0</v>
      </c>
      <c r="W193" s="430"/>
      <c r="X193" s="430"/>
      <c r="Y193" s="431"/>
      <c r="Z193" s="430"/>
      <c r="AA193" s="430">
        <f>SUM(AA194:AA195)</f>
        <v>0</v>
      </c>
      <c r="AB193" s="430"/>
      <c r="AC193" s="430"/>
      <c r="AD193" s="431"/>
      <c r="AE193" s="430"/>
      <c r="AF193" s="430">
        <f>SUM(AF194:AF195)</f>
        <v>0</v>
      </c>
      <c r="AG193" s="430"/>
      <c r="AH193" s="430"/>
      <c r="AI193" s="431"/>
      <c r="AJ193" s="430"/>
      <c r="AK193" s="430">
        <f>SUM(AK194:AK195)</f>
        <v>0</v>
      </c>
      <c r="AL193" s="430"/>
      <c r="AM193" s="430"/>
      <c r="AN193" s="431"/>
      <c r="AO193" s="430"/>
      <c r="AP193" s="430">
        <f>SUM(AP194:AP195)</f>
        <v>0</v>
      </c>
      <c r="AQ193" s="430"/>
      <c r="AR193" s="430"/>
      <c r="AS193" s="431"/>
      <c r="AT193" s="430"/>
      <c r="AU193" s="430">
        <f>SUM(AU194:AU195)</f>
        <v>0</v>
      </c>
      <c r="AV193" s="430"/>
      <c r="AW193" s="430"/>
      <c r="AX193" s="431"/>
      <c r="AY193" s="430"/>
      <c r="AZ193" s="430">
        <f>SUM(AZ194:AZ195)</f>
        <v>0</v>
      </c>
      <c r="BA193" s="430"/>
      <c r="BB193" s="430"/>
      <c r="BC193" s="431"/>
      <c r="BD193" s="430"/>
      <c r="BE193" s="430">
        <f>SUM(BE194:BE195)</f>
        <v>0</v>
      </c>
      <c r="BF193" s="430"/>
      <c r="BG193" s="430"/>
      <c r="BH193" s="431"/>
      <c r="BI193" s="430"/>
      <c r="BJ193" s="430">
        <f>SUM(BJ194:BJ195)</f>
        <v>0</v>
      </c>
      <c r="BK193" s="430"/>
      <c r="BL193" s="430"/>
      <c r="BM193" s="431"/>
      <c r="BN193" s="430"/>
      <c r="BO193" s="430">
        <f>SUM(BO194:BO195)</f>
        <v>0</v>
      </c>
      <c r="BP193" s="430"/>
      <c r="BQ193" s="430"/>
      <c r="BR193" s="431"/>
      <c r="BS193" s="430"/>
      <c r="BT193" s="430">
        <f>SUM(BT194:BT195)</f>
        <v>0</v>
      </c>
      <c r="BU193" s="430"/>
      <c r="BV193" s="430"/>
      <c r="BW193" s="8"/>
    </row>
    <row r="194" spans="4:78" hidden="1" x14ac:dyDescent="0.35">
      <c r="D194" s="8" t="s">
        <v>469</v>
      </c>
      <c r="E194" s="357"/>
      <c r="F194" s="362"/>
      <c r="G194" s="428">
        <v>0</v>
      </c>
      <c r="H194" s="429"/>
      <c r="I194" s="430"/>
      <c r="J194" s="431"/>
      <c r="K194" s="362"/>
      <c r="L194" s="428">
        <v>0</v>
      </c>
      <c r="M194" s="429"/>
      <c r="N194" s="430"/>
      <c r="O194" s="431"/>
      <c r="P194" s="362"/>
      <c r="Q194" s="428">
        <v>0</v>
      </c>
      <c r="R194" s="429"/>
      <c r="S194" s="430"/>
      <c r="T194" s="431"/>
      <c r="U194" s="362"/>
      <c r="V194" s="428">
        <v>0</v>
      </c>
      <c r="W194" s="429"/>
      <c r="X194" s="430"/>
      <c r="Y194" s="431"/>
      <c r="Z194" s="362"/>
      <c r="AA194" s="428">
        <v>0</v>
      </c>
      <c r="AB194" s="429"/>
      <c r="AC194" s="430"/>
      <c r="AD194" s="431"/>
      <c r="AE194" s="362"/>
      <c r="AF194" s="428">
        <v>0</v>
      </c>
      <c r="AG194" s="429"/>
      <c r="AH194" s="430"/>
      <c r="AI194" s="431"/>
      <c r="AJ194" s="362"/>
      <c r="AK194" s="428">
        <v>0</v>
      </c>
      <c r="AL194" s="429"/>
      <c r="AM194" s="430"/>
      <c r="AN194" s="431"/>
      <c r="AO194" s="362"/>
      <c r="AP194" s="428">
        <v>0</v>
      </c>
      <c r="AQ194" s="429"/>
      <c r="AR194" s="430"/>
      <c r="AS194" s="431"/>
      <c r="AT194" s="362"/>
      <c r="AU194" s="428">
        <v>0</v>
      </c>
      <c r="AV194" s="429"/>
      <c r="AW194" s="430"/>
      <c r="AX194" s="431"/>
      <c r="AY194" s="362"/>
      <c r="AZ194" s="428">
        <v>0</v>
      </c>
      <c r="BA194" s="429"/>
      <c r="BB194" s="430"/>
      <c r="BC194" s="431"/>
      <c r="BD194" s="362"/>
      <c r="BE194" s="428">
        <v>0</v>
      </c>
      <c r="BF194" s="429"/>
      <c r="BG194" s="430"/>
      <c r="BH194" s="431"/>
      <c r="BI194" s="362"/>
      <c r="BJ194" s="428">
        <v>0</v>
      </c>
      <c r="BK194" s="429"/>
      <c r="BL194" s="430"/>
      <c r="BM194" s="431"/>
      <c r="BN194" s="362"/>
      <c r="BO194" s="428">
        <v>0</v>
      </c>
      <c r="BP194" s="429"/>
      <c r="BQ194" s="430"/>
      <c r="BR194" s="431"/>
      <c r="BS194" s="362"/>
      <c r="BT194" s="428">
        <v>0</v>
      </c>
      <c r="BU194" s="429"/>
      <c r="BV194" s="430"/>
      <c r="BW194" s="8"/>
    </row>
    <row r="195" spans="4:78" hidden="1" x14ac:dyDescent="0.35">
      <c r="D195" s="8" t="s">
        <v>470</v>
      </c>
      <c r="E195" s="357"/>
      <c r="F195" s="375"/>
      <c r="G195" s="442">
        <v>0</v>
      </c>
      <c r="H195" s="443"/>
      <c r="I195" s="430"/>
      <c r="J195" s="431"/>
      <c r="K195" s="375"/>
      <c r="L195" s="442">
        <v>0</v>
      </c>
      <c r="M195" s="443"/>
      <c r="N195" s="430"/>
      <c r="O195" s="431"/>
      <c r="P195" s="375"/>
      <c r="Q195" s="442">
        <v>0</v>
      </c>
      <c r="R195" s="443"/>
      <c r="S195" s="430"/>
      <c r="T195" s="431"/>
      <c r="U195" s="375"/>
      <c r="V195" s="442">
        <v>0</v>
      </c>
      <c r="W195" s="443"/>
      <c r="X195" s="430"/>
      <c r="Y195" s="431"/>
      <c r="Z195" s="375"/>
      <c r="AA195" s="442">
        <v>0</v>
      </c>
      <c r="AB195" s="443"/>
      <c r="AC195" s="430"/>
      <c r="AD195" s="431"/>
      <c r="AE195" s="375"/>
      <c r="AF195" s="442">
        <v>0</v>
      </c>
      <c r="AG195" s="443"/>
      <c r="AH195" s="430"/>
      <c r="AI195" s="431"/>
      <c r="AJ195" s="375"/>
      <c r="AK195" s="442">
        <v>0</v>
      </c>
      <c r="AL195" s="443"/>
      <c r="AM195" s="430"/>
      <c r="AN195" s="431"/>
      <c r="AO195" s="375"/>
      <c r="AP195" s="442">
        <v>0</v>
      </c>
      <c r="AQ195" s="443"/>
      <c r="AR195" s="430"/>
      <c r="AS195" s="431"/>
      <c r="AT195" s="375"/>
      <c r="AU195" s="442">
        <v>0</v>
      </c>
      <c r="AV195" s="443"/>
      <c r="AW195" s="430"/>
      <c r="AX195" s="431"/>
      <c r="AY195" s="375"/>
      <c r="AZ195" s="442">
        <v>0</v>
      </c>
      <c r="BA195" s="443"/>
      <c r="BB195" s="430"/>
      <c r="BC195" s="431"/>
      <c r="BD195" s="375"/>
      <c r="BE195" s="442">
        <v>0</v>
      </c>
      <c r="BF195" s="443"/>
      <c r="BG195" s="430"/>
      <c r="BH195" s="431"/>
      <c r="BI195" s="375"/>
      <c r="BJ195" s="442">
        <v>0</v>
      </c>
      <c r="BK195" s="443"/>
      <c r="BL195" s="430"/>
      <c r="BM195" s="431"/>
      <c r="BN195" s="375"/>
      <c r="BO195" s="442">
        <v>0</v>
      </c>
      <c r="BP195" s="443"/>
      <c r="BQ195" s="430"/>
      <c r="BR195" s="431"/>
      <c r="BS195" s="375"/>
      <c r="BT195" s="442">
        <v>0</v>
      </c>
      <c r="BU195" s="443"/>
      <c r="BV195" s="430"/>
      <c r="BW195" s="8"/>
    </row>
    <row r="196" spans="4:78" ht="12.75" hidden="1" customHeight="1" x14ac:dyDescent="0.35">
      <c r="D196" s="8"/>
      <c r="E196" s="357"/>
      <c r="G196" s="430"/>
      <c r="H196" s="430"/>
      <c r="I196" s="430"/>
      <c r="J196" s="431"/>
      <c r="K196" s="430"/>
      <c r="L196" s="430"/>
      <c r="M196" s="430"/>
      <c r="N196" s="430"/>
      <c r="O196" s="431"/>
      <c r="P196" s="430"/>
      <c r="Q196" s="430"/>
      <c r="R196" s="430"/>
      <c r="S196" s="430"/>
      <c r="T196" s="431"/>
      <c r="U196" s="430"/>
      <c r="V196" s="430"/>
      <c r="W196" s="430"/>
      <c r="X196" s="430"/>
      <c r="Y196" s="431"/>
      <c r="Z196" s="430"/>
      <c r="AA196" s="430"/>
      <c r="AB196" s="430"/>
      <c r="AC196" s="430"/>
      <c r="AD196" s="431"/>
      <c r="AE196" s="430"/>
      <c r="AF196" s="430"/>
      <c r="AG196" s="430"/>
      <c r="AH196" s="430"/>
      <c r="AI196" s="431"/>
      <c r="AJ196" s="430"/>
      <c r="AK196" s="430"/>
      <c r="AL196" s="430"/>
      <c r="AM196" s="430"/>
      <c r="AN196" s="431"/>
      <c r="AO196" s="430"/>
      <c r="AP196" s="430"/>
      <c r="AQ196" s="430"/>
      <c r="AR196" s="430"/>
      <c r="AS196" s="431"/>
      <c r="AT196" s="430"/>
      <c r="AU196" s="430"/>
      <c r="AV196" s="430"/>
      <c r="AW196" s="430"/>
      <c r="AX196" s="431"/>
      <c r="AY196" s="430"/>
      <c r="AZ196" s="430"/>
      <c r="BA196" s="430"/>
      <c r="BB196" s="430"/>
      <c r="BC196" s="431"/>
      <c r="BD196" s="430"/>
      <c r="BE196" s="430"/>
      <c r="BF196" s="430"/>
      <c r="BG196" s="430"/>
      <c r="BH196" s="431"/>
      <c r="BI196" s="430"/>
      <c r="BJ196" s="430"/>
      <c r="BK196" s="430"/>
      <c r="BL196" s="430"/>
      <c r="BM196" s="431"/>
      <c r="BN196" s="430"/>
      <c r="BO196" s="430"/>
      <c r="BP196" s="430"/>
      <c r="BQ196" s="430"/>
      <c r="BR196" s="431"/>
      <c r="BS196" s="430"/>
      <c r="BT196" s="430"/>
      <c r="BU196" s="430"/>
      <c r="BV196" s="430"/>
      <c r="BW196" s="8"/>
    </row>
    <row r="197" spans="4:78" ht="12.75" hidden="1" customHeight="1" x14ac:dyDescent="0.35">
      <c r="D197" s="8" t="s">
        <v>480</v>
      </c>
      <c r="E197" s="357"/>
      <c r="G197" s="430">
        <f>SUM(G198:G199)</f>
        <v>0</v>
      </c>
      <c r="H197" s="430"/>
      <c r="I197" s="430"/>
      <c r="J197" s="431"/>
      <c r="K197" s="430"/>
      <c r="L197" s="430">
        <f>SUM(L198:L199)</f>
        <v>0</v>
      </c>
      <c r="M197" s="430"/>
      <c r="N197" s="430"/>
      <c r="O197" s="431"/>
      <c r="P197" s="430"/>
      <c r="Q197" s="430">
        <f>SUM(Q198:Q199)</f>
        <v>0</v>
      </c>
      <c r="R197" s="430"/>
      <c r="S197" s="430"/>
      <c r="T197" s="431"/>
      <c r="U197" s="430"/>
      <c r="V197" s="430">
        <f>SUM(V198:V199)</f>
        <v>0</v>
      </c>
      <c r="W197" s="430"/>
      <c r="X197" s="430"/>
      <c r="Y197" s="431"/>
      <c r="Z197" s="430"/>
      <c r="AA197" s="430">
        <f>SUM(AA198:AA199)</f>
        <v>0</v>
      </c>
      <c r="AB197" s="430"/>
      <c r="AC197" s="430"/>
      <c r="AD197" s="431"/>
      <c r="AE197" s="430"/>
      <c r="AF197" s="430">
        <f>SUM(AF198:AF199)</f>
        <v>0</v>
      </c>
      <c r="AG197" s="430"/>
      <c r="AH197" s="430"/>
      <c r="AI197" s="431"/>
      <c r="AJ197" s="430"/>
      <c r="AK197" s="430">
        <f>SUM(AK198:AK199)</f>
        <v>0</v>
      </c>
      <c r="AL197" s="430"/>
      <c r="AM197" s="430"/>
      <c r="AN197" s="431"/>
      <c r="AO197" s="430"/>
      <c r="AP197" s="430">
        <f>SUM(AP198:AP199)</f>
        <v>0</v>
      </c>
      <c r="AQ197" s="430"/>
      <c r="AR197" s="430"/>
      <c r="AS197" s="431"/>
      <c r="AT197" s="430"/>
      <c r="AU197" s="430">
        <f>SUM(AU198:AU199)</f>
        <v>0</v>
      </c>
      <c r="AV197" s="430"/>
      <c r="AW197" s="430"/>
      <c r="AX197" s="431"/>
      <c r="AY197" s="430"/>
      <c r="AZ197" s="430">
        <f>SUM(AZ198:AZ199)</f>
        <v>0</v>
      </c>
      <c r="BA197" s="430"/>
      <c r="BB197" s="430"/>
      <c r="BC197" s="431"/>
      <c r="BD197" s="430"/>
      <c r="BE197" s="430">
        <f>SUM(BE198:BE199)</f>
        <v>0</v>
      </c>
      <c r="BF197" s="430"/>
      <c r="BG197" s="430"/>
      <c r="BH197" s="431"/>
      <c r="BI197" s="430"/>
      <c r="BJ197" s="430">
        <f>SUM(BJ198:BJ199)</f>
        <v>0</v>
      </c>
      <c r="BK197" s="430"/>
      <c r="BL197" s="430"/>
      <c r="BM197" s="431"/>
      <c r="BN197" s="430"/>
      <c r="BO197" s="430">
        <f>SUM(BO198:BO199)</f>
        <v>0</v>
      </c>
      <c r="BP197" s="430"/>
      <c r="BQ197" s="430"/>
      <c r="BR197" s="431"/>
      <c r="BS197" s="430"/>
      <c r="BT197" s="430">
        <f>SUM(BT198:BT199)</f>
        <v>0</v>
      </c>
      <c r="BU197" s="430"/>
      <c r="BV197" s="430"/>
      <c r="BW197" s="8"/>
    </row>
    <row r="198" spans="4:78" ht="12.75" hidden="1" customHeight="1" x14ac:dyDescent="0.35">
      <c r="D198" s="8" t="s">
        <v>469</v>
      </c>
      <c r="E198" s="357"/>
      <c r="F198" s="362"/>
      <c r="G198" s="428">
        <v>0</v>
      </c>
      <c r="H198" s="429"/>
      <c r="I198" s="430"/>
      <c r="J198" s="431"/>
      <c r="K198" s="432"/>
      <c r="L198" s="428">
        <v>0</v>
      </c>
      <c r="M198" s="429"/>
      <c r="N198" s="430"/>
      <c r="O198" s="431"/>
      <c r="P198" s="432"/>
      <c r="Q198" s="428">
        <v>0</v>
      </c>
      <c r="R198" s="429"/>
      <c r="S198" s="430"/>
      <c r="T198" s="431"/>
      <c r="U198" s="432"/>
      <c r="V198" s="428">
        <v>0</v>
      </c>
      <c r="W198" s="429"/>
      <c r="X198" s="430"/>
      <c r="Y198" s="431"/>
      <c r="Z198" s="432"/>
      <c r="AA198" s="428">
        <v>0</v>
      </c>
      <c r="AB198" s="429"/>
      <c r="AC198" s="430"/>
      <c r="AD198" s="431"/>
      <c r="AE198" s="432"/>
      <c r="AF198" s="428">
        <v>0</v>
      </c>
      <c r="AG198" s="429"/>
      <c r="AH198" s="430"/>
      <c r="AI198" s="431"/>
      <c r="AJ198" s="432"/>
      <c r="AK198" s="428">
        <v>0</v>
      </c>
      <c r="AL198" s="429"/>
      <c r="AM198" s="430"/>
      <c r="AN198" s="431"/>
      <c r="AO198" s="432"/>
      <c r="AP198" s="428">
        <v>0</v>
      </c>
      <c r="AQ198" s="429"/>
      <c r="AR198" s="430"/>
      <c r="AS198" s="431"/>
      <c r="AT198" s="432"/>
      <c r="AU198" s="428">
        <v>0</v>
      </c>
      <c r="AV198" s="429"/>
      <c r="AW198" s="430"/>
      <c r="AX198" s="431"/>
      <c r="AY198" s="432"/>
      <c r="AZ198" s="428">
        <v>0</v>
      </c>
      <c r="BA198" s="429"/>
      <c r="BB198" s="430"/>
      <c r="BC198" s="431"/>
      <c r="BD198" s="432"/>
      <c r="BE198" s="428">
        <v>0</v>
      </c>
      <c r="BF198" s="429"/>
      <c r="BG198" s="430"/>
      <c r="BH198" s="431"/>
      <c r="BI198" s="432"/>
      <c r="BJ198" s="428">
        <v>0</v>
      </c>
      <c r="BK198" s="429"/>
      <c r="BL198" s="430"/>
      <c r="BM198" s="431"/>
      <c r="BN198" s="432"/>
      <c r="BO198" s="428">
        <v>0</v>
      </c>
      <c r="BP198" s="429"/>
      <c r="BQ198" s="430"/>
      <c r="BR198" s="431"/>
      <c r="BS198" s="432"/>
      <c r="BT198" s="428">
        <f>SUM(L198:BO198)</f>
        <v>0</v>
      </c>
      <c r="BU198" s="429"/>
      <c r="BV198" s="430"/>
      <c r="BW198" s="8"/>
    </row>
    <row r="199" spans="4:78" ht="12.75" hidden="1" customHeight="1" x14ac:dyDescent="0.35">
      <c r="D199" s="8" t="s">
        <v>470</v>
      </c>
      <c r="E199" s="357"/>
      <c r="F199" s="375"/>
      <c r="G199" s="442">
        <v>0</v>
      </c>
      <c r="H199" s="443"/>
      <c r="I199" s="430"/>
      <c r="J199" s="431"/>
      <c r="K199" s="444"/>
      <c r="L199" s="442">
        <v>0</v>
      </c>
      <c r="M199" s="443"/>
      <c r="N199" s="430"/>
      <c r="O199" s="431"/>
      <c r="P199" s="444"/>
      <c r="Q199" s="442">
        <v>0</v>
      </c>
      <c r="R199" s="443"/>
      <c r="S199" s="430"/>
      <c r="T199" s="431"/>
      <c r="U199" s="444"/>
      <c r="V199" s="442">
        <v>0</v>
      </c>
      <c r="W199" s="443"/>
      <c r="X199" s="430"/>
      <c r="Y199" s="431"/>
      <c r="Z199" s="444"/>
      <c r="AA199" s="442">
        <v>0</v>
      </c>
      <c r="AB199" s="443"/>
      <c r="AC199" s="430"/>
      <c r="AD199" s="431"/>
      <c r="AE199" s="444"/>
      <c r="AF199" s="442">
        <v>0</v>
      </c>
      <c r="AG199" s="443"/>
      <c r="AH199" s="430"/>
      <c r="AI199" s="431"/>
      <c r="AJ199" s="444"/>
      <c r="AK199" s="442">
        <v>0</v>
      </c>
      <c r="AL199" s="443"/>
      <c r="AM199" s="430"/>
      <c r="AN199" s="431"/>
      <c r="AO199" s="444"/>
      <c r="AP199" s="442">
        <v>0</v>
      </c>
      <c r="AQ199" s="443"/>
      <c r="AR199" s="430"/>
      <c r="AS199" s="431"/>
      <c r="AT199" s="444"/>
      <c r="AU199" s="442">
        <v>0</v>
      </c>
      <c r="AV199" s="443"/>
      <c r="AW199" s="430"/>
      <c r="AX199" s="431"/>
      <c r="AY199" s="444"/>
      <c r="AZ199" s="442">
        <v>0</v>
      </c>
      <c r="BA199" s="443"/>
      <c r="BB199" s="430"/>
      <c r="BC199" s="431"/>
      <c r="BD199" s="444"/>
      <c r="BE199" s="442">
        <v>0</v>
      </c>
      <c r="BF199" s="443"/>
      <c r="BG199" s="430"/>
      <c r="BH199" s="431"/>
      <c r="BI199" s="444"/>
      <c r="BJ199" s="442">
        <v>0</v>
      </c>
      <c r="BK199" s="443"/>
      <c r="BL199" s="430"/>
      <c r="BM199" s="431"/>
      <c r="BN199" s="444"/>
      <c r="BO199" s="442">
        <v>0</v>
      </c>
      <c r="BP199" s="443"/>
      <c r="BQ199" s="430"/>
      <c r="BR199" s="431"/>
      <c r="BS199" s="444"/>
      <c r="BT199" s="442">
        <f>SUM(L199:BO199)</f>
        <v>0</v>
      </c>
      <c r="BU199" s="443"/>
      <c r="BV199" s="430"/>
      <c r="BW199" s="8"/>
    </row>
    <row r="200" spans="4:78" ht="12.75" hidden="1" customHeight="1" x14ac:dyDescent="0.35">
      <c r="D200" s="8"/>
      <c r="E200" s="357"/>
      <c r="G200" s="430"/>
      <c r="H200" s="430"/>
      <c r="I200" s="430"/>
      <c r="J200" s="431"/>
      <c r="K200" s="430"/>
      <c r="L200" s="430"/>
      <c r="M200" s="430"/>
      <c r="N200" s="430"/>
      <c r="O200" s="431"/>
      <c r="P200" s="430"/>
      <c r="Q200" s="430"/>
      <c r="R200" s="430"/>
      <c r="S200" s="430"/>
      <c r="T200" s="431"/>
      <c r="U200" s="430"/>
      <c r="V200" s="430"/>
      <c r="W200" s="430"/>
      <c r="X200" s="430"/>
      <c r="Y200" s="431"/>
      <c r="Z200" s="430"/>
      <c r="AA200" s="430"/>
      <c r="AB200" s="430"/>
      <c r="AC200" s="430"/>
      <c r="AD200" s="431"/>
      <c r="AE200" s="430"/>
      <c r="AF200" s="430"/>
      <c r="AG200" s="430"/>
      <c r="AH200" s="430"/>
      <c r="AI200" s="431"/>
      <c r="AJ200" s="430"/>
      <c r="AK200" s="430"/>
      <c r="AL200" s="430"/>
      <c r="AM200" s="430"/>
      <c r="AN200" s="431"/>
      <c r="AO200" s="430"/>
      <c r="AP200" s="430"/>
      <c r="AQ200" s="430"/>
      <c r="AR200" s="430"/>
      <c r="AS200" s="431"/>
      <c r="AT200" s="430"/>
      <c r="AU200" s="430"/>
      <c r="AV200" s="430"/>
      <c r="AW200" s="430"/>
      <c r="AX200" s="431"/>
      <c r="AY200" s="430"/>
      <c r="AZ200" s="430"/>
      <c r="BA200" s="430"/>
      <c r="BB200" s="430"/>
      <c r="BC200" s="431"/>
      <c r="BD200" s="430"/>
      <c r="BE200" s="430"/>
      <c r="BF200" s="430"/>
      <c r="BG200" s="430"/>
      <c r="BH200" s="431"/>
      <c r="BI200" s="430"/>
      <c r="BJ200" s="430"/>
      <c r="BK200" s="430"/>
      <c r="BL200" s="430"/>
      <c r="BM200" s="431"/>
      <c r="BN200" s="430"/>
      <c r="BO200" s="430"/>
      <c r="BP200" s="430"/>
      <c r="BQ200" s="430"/>
      <c r="BR200" s="431"/>
      <c r="BS200" s="430"/>
      <c r="BT200" s="430"/>
      <c r="BU200" s="430"/>
      <c r="BV200" s="430"/>
      <c r="BW200" s="8"/>
    </row>
    <row r="201" spans="4:78" ht="12.75" hidden="1" customHeight="1" x14ac:dyDescent="0.35">
      <c r="D201" s="8" t="s">
        <v>481</v>
      </c>
      <c r="E201" s="357"/>
      <c r="G201" s="430">
        <f>SUM(G202:G203)</f>
        <v>0</v>
      </c>
      <c r="H201" s="430"/>
      <c r="I201" s="430"/>
      <c r="J201" s="431"/>
      <c r="K201" s="430"/>
      <c r="L201" s="430">
        <f>SUM(L202:L203)</f>
        <v>0</v>
      </c>
      <c r="M201" s="430"/>
      <c r="N201" s="430"/>
      <c r="O201" s="431"/>
      <c r="P201" s="430"/>
      <c r="Q201" s="430">
        <f>SUM(Q202:Q203)</f>
        <v>0</v>
      </c>
      <c r="R201" s="430"/>
      <c r="S201" s="430"/>
      <c r="T201" s="431"/>
      <c r="U201" s="430"/>
      <c r="V201" s="430">
        <f>SUM(V202:V203)</f>
        <v>0</v>
      </c>
      <c r="W201" s="430"/>
      <c r="X201" s="430"/>
      <c r="Y201" s="431"/>
      <c r="Z201" s="430"/>
      <c r="AA201" s="430">
        <f>SUM(AA202:AA203)</f>
        <v>0</v>
      </c>
      <c r="AB201" s="430"/>
      <c r="AC201" s="430"/>
      <c r="AD201" s="431"/>
      <c r="AE201" s="430"/>
      <c r="AF201" s="430">
        <f>SUM(AF202:AF203)</f>
        <v>0</v>
      </c>
      <c r="AG201" s="430"/>
      <c r="AH201" s="430"/>
      <c r="AI201" s="431"/>
      <c r="AJ201" s="430"/>
      <c r="AK201" s="430">
        <f>SUM(AK202:AK203)</f>
        <v>0</v>
      </c>
      <c r="AL201" s="430"/>
      <c r="AM201" s="430"/>
      <c r="AN201" s="431"/>
      <c r="AO201" s="430"/>
      <c r="AP201" s="430">
        <f>SUM(AP202:AP203)</f>
        <v>0</v>
      </c>
      <c r="AQ201" s="430"/>
      <c r="AR201" s="430"/>
      <c r="AS201" s="431"/>
      <c r="AT201" s="430"/>
      <c r="AU201" s="430">
        <f>SUM(AU202:AU203)</f>
        <v>0</v>
      </c>
      <c r="AV201" s="430"/>
      <c r="AW201" s="430"/>
      <c r="AX201" s="431"/>
      <c r="AY201" s="430"/>
      <c r="AZ201" s="430">
        <f>SUM(AZ202:AZ203)</f>
        <v>0</v>
      </c>
      <c r="BA201" s="430"/>
      <c r="BB201" s="430"/>
      <c r="BC201" s="431"/>
      <c r="BD201" s="430"/>
      <c r="BE201" s="430">
        <f>SUM(BE202:BE203)</f>
        <v>0</v>
      </c>
      <c r="BF201" s="430"/>
      <c r="BG201" s="430"/>
      <c r="BH201" s="431"/>
      <c r="BI201" s="430"/>
      <c r="BJ201" s="430">
        <f>SUM(BJ202:BJ203)</f>
        <v>0</v>
      </c>
      <c r="BK201" s="430"/>
      <c r="BL201" s="430"/>
      <c r="BM201" s="431"/>
      <c r="BN201" s="430"/>
      <c r="BO201" s="430">
        <f>SUM(BO202:BO203)</f>
        <v>0</v>
      </c>
      <c r="BP201" s="430"/>
      <c r="BQ201" s="430"/>
      <c r="BR201" s="431"/>
      <c r="BS201" s="430"/>
      <c r="BT201" s="430">
        <f>SUM(BT202:BT203)</f>
        <v>0</v>
      </c>
      <c r="BU201" s="430"/>
      <c r="BV201" s="430"/>
      <c r="BW201" s="8"/>
    </row>
    <row r="202" spans="4:78" ht="12.75" hidden="1" customHeight="1" x14ac:dyDescent="0.35">
      <c r="D202" s="8" t="s">
        <v>469</v>
      </c>
      <c r="E202" s="357"/>
      <c r="F202" s="362"/>
      <c r="G202" s="428">
        <v>0</v>
      </c>
      <c r="H202" s="429"/>
      <c r="I202" s="430"/>
      <c r="J202" s="431"/>
      <c r="K202" s="432"/>
      <c r="L202" s="428">
        <v>0</v>
      </c>
      <c r="M202" s="429"/>
      <c r="N202" s="430"/>
      <c r="O202" s="431"/>
      <c r="P202" s="432"/>
      <c r="Q202" s="428">
        <v>0</v>
      </c>
      <c r="R202" s="429"/>
      <c r="S202" s="430"/>
      <c r="T202" s="431"/>
      <c r="U202" s="432"/>
      <c r="V202" s="428">
        <v>0</v>
      </c>
      <c r="W202" s="429"/>
      <c r="X202" s="430"/>
      <c r="Y202" s="431"/>
      <c r="Z202" s="432"/>
      <c r="AA202" s="428">
        <v>0</v>
      </c>
      <c r="AB202" s="429"/>
      <c r="AC202" s="430"/>
      <c r="AD202" s="431"/>
      <c r="AE202" s="432"/>
      <c r="AF202" s="428">
        <v>0</v>
      </c>
      <c r="AG202" s="429"/>
      <c r="AH202" s="430"/>
      <c r="AI202" s="431"/>
      <c r="AJ202" s="432"/>
      <c r="AK202" s="428">
        <v>0</v>
      </c>
      <c r="AL202" s="429"/>
      <c r="AM202" s="430"/>
      <c r="AN202" s="431"/>
      <c r="AO202" s="432"/>
      <c r="AP202" s="428">
        <v>0</v>
      </c>
      <c r="AQ202" s="429"/>
      <c r="AR202" s="430"/>
      <c r="AS202" s="431"/>
      <c r="AT202" s="432"/>
      <c r="AU202" s="428">
        <v>0</v>
      </c>
      <c r="AV202" s="429"/>
      <c r="AW202" s="430"/>
      <c r="AX202" s="431"/>
      <c r="AY202" s="432"/>
      <c r="AZ202" s="428">
        <v>0</v>
      </c>
      <c r="BA202" s="429"/>
      <c r="BB202" s="430"/>
      <c r="BC202" s="431"/>
      <c r="BD202" s="432"/>
      <c r="BE202" s="428">
        <v>0</v>
      </c>
      <c r="BF202" s="429"/>
      <c r="BG202" s="430"/>
      <c r="BH202" s="431"/>
      <c r="BI202" s="432"/>
      <c r="BJ202" s="428">
        <v>0</v>
      </c>
      <c r="BK202" s="429"/>
      <c r="BL202" s="430"/>
      <c r="BM202" s="431"/>
      <c r="BN202" s="432"/>
      <c r="BO202" s="428">
        <v>0</v>
      </c>
      <c r="BP202" s="429"/>
      <c r="BQ202" s="430"/>
      <c r="BR202" s="431"/>
      <c r="BS202" s="432"/>
      <c r="BT202" s="428">
        <f>SUM(L202:BO202)</f>
        <v>0</v>
      </c>
      <c r="BU202" s="429"/>
      <c r="BV202" s="430"/>
      <c r="BW202" s="8"/>
    </row>
    <row r="203" spans="4:78" ht="12.75" hidden="1" customHeight="1" x14ac:dyDescent="0.35">
      <c r="D203" s="8" t="s">
        <v>470</v>
      </c>
      <c r="E203" s="357"/>
      <c r="F203" s="375"/>
      <c r="G203" s="442">
        <v>0</v>
      </c>
      <c r="H203" s="443"/>
      <c r="I203" s="430"/>
      <c r="J203" s="431"/>
      <c r="K203" s="444"/>
      <c r="L203" s="442">
        <v>0</v>
      </c>
      <c r="M203" s="443"/>
      <c r="N203" s="430"/>
      <c r="O203" s="431"/>
      <c r="P203" s="444"/>
      <c r="Q203" s="442">
        <v>0</v>
      </c>
      <c r="R203" s="443"/>
      <c r="S203" s="430"/>
      <c r="T203" s="431"/>
      <c r="U203" s="444"/>
      <c r="V203" s="442">
        <v>0</v>
      </c>
      <c r="W203" s="443"/>
      <c r="X203" s="430"/>
      <c r="Y203" s="431"/>
      <c r="Z203" s="444"/>
      <c r="AA203" s="442">
        <v>0</v>
      </c>
      <c r="AB203" s="443"/>
      <c r="AC203" s="430"/>
      <c r="AD203" s="431"/>
      <c r="AE203" s="444"/>
      <c r="AF203" s="442">
        <v>0</v>
      </c>
      <c r="AG203" s="443"/>
      <c r="AH203" s="430"/>
      <c r="AI203" s="431"/>
      <c r="AJ203" s="444"/>
      <c r="AK203" s="442">
        <v>0</v>
      </c>
      <c r="AL203" s="443"/>
      <c r="AM203" s="430"/>
      <c r="AN203" s="431"/>
      <c r="AO203" s="444"/>
      <c r="AP203" s="442">
        <v>0</v>
      </c>
      <c r="AQ203" s="443"/>
      <c r="AR203" s="430"/>
      <c r="AS203" s="431"/>
      <c r="AT203" s="444"/>
      <c r="AU203" s="442">
        <v>0</v>
      </c>
      <c r="AV203" s="443"/>
      <c r="AW203" s="430"/>
      <c r="AX203" s="431"/>
      <c r="AY203" s="444"/>
      <c r="AZ203" s="442">
        <v>0</v>
      </c>
      <c r="BA203" s="443"/>
      <c r="BB203" s="430"/>
      <c r="BC203" s="431"/>
      <c r="BD203" s="444"/>
      <c r="BE203" s="442">
        <v>0</v>
      </c>
      <c r="BF203" s="443"/>
      <c r="BG203" s="430"/>
      <c r="BH203" s="431"/>
      <c r="BI203" s="444"/>
      <c r="BJ203" s="442">
        <v>0</v>
      </c>
      <c r="BK203" s="443"/>
      <c r="BL203" s="430"/>
      <c r="BM203" s="431"/>
      <c r="BN203" s="444"/>
      <c r="BO203" s="442">
        <v>0</v>
      </c>
      <c r="BP203" s="443"/>
      <c r="BQ203" s="430"/>
      <c r="BR203" s="431"/>
      <c r="BS203" s="444"/>
      <c r="BT203" s="442">
        <f>SUM(L203:BO203)</f>
        <v>0</v>
      </c>
      <c r="BU203" s="443"/>
      <c r="BV203" s="430"/>
      <c r="BW203" s="8"/>
    </row>
    <row r="204" spans="4:78" ht="12.75" hidden="1" customHeight="1" x14ac:dyDescent="0.35">
      <c r="D204" s="8"/>
      <c r="E204" s="357"/>
      <c r="G204" s="430"/>
      <c r="H204" s="430"/>
      <c r="I204" s="430"/>
      <c r="J204" s="431"/>
      <c r="K204" s="430"/>
      <c r="L204" s="430"/>
      <c r="M204" s="430"/>
      <c r="N204" s="430"/>
      <c r="O204" s="431"/>
      <c r="P204" s="430"/>
      <c r="Q204" s="430"/>
      <c r="R204" s="430"/>
      <c r="S204" s="430"/>
      <c r="T204" s="431"/>
      <c r="U204" s="430"/>
      <c r="V204" s="430"/>
      <c r="W204" s="430"/>
      <c r="X204" s="430"/>
      <c r="Y204" s="431"/>
      <c r="Z204" s="430"/>
      <c r="AA204" s="430"/>
      <c r="AB204" s="430"/>
      <c r="AC204" s="430"/>
      <c r="AD204" s="431"/>
      <c r="AE204" s="430"/>
      <c r="AF204" s="430"/>
      <c r="AG204" s="430"/>
      <c r="AH204" s="430"/>
      <c r="AI204" s="431"/>
      <c r="AJ204" s="430"/>
      <c r="AK204" s="430"/>
      <c r="AL204" s="430"/>
      <c r="AM204" s="430"/>
      <c r="AN204" s="431"/>
      <c r="AO204" s="430"/>
      <c r="AP204" s="430"/>
      <c r="AQ204" s="430"/>
      <c r="AR204" s="430"/>
      <c r="AS204" s="431"/>
      <c r="AT204" s="430"/>
      <c r="AU204" s="430"/>
      <c r="AV204" s="430"/>
      <c r="AW204" s="430"/>
      <c r="AX204" s="431"/>
      <c r="AY204" s="430"/>
      <c r="AZ204" s="430"/>
      <c r="BA204" s="430"/>
      <c r="BB204" s="430"/>
      <c r="BC204" s="431"/>
      <c r="BD204" s="430"/>
      <c r="BE204" s="430"/>
      <c r="BF204" s="430"/>
      <c r="BG204" s="430"/>
      <c r="BH204" s="431"/>
      <c r="BI204" s="430"/>
      <c r="BJ204" s="430"/>
      <c r="BK204" s="430"/>
      <c r="BL204" s="430"/>
      <c r="BM204" s="431"/>
      <c r="BN204" s="430"/>
      <c r="BO204" s="430"/>
      <c r="BP204" s="430"/>
      <c r="BQ204" s="430"/>
      <c r="BR204" s="431"/>
      <c r="BS204" s="430"/>
      <c r="BT204" s="430"/>
      <c r="BU204" s="430"/>
      <c r="BV204" s="430"/>
      <c r="BW204" s="8"/>
    </row>
    <row r="205" spans="4:78" s="9" customFormat="1" ht="12.75" hidden="1" customHeight="1" x14ac:dyDescent="0.35">
      <c r="D205" s="57" t="s">
        <v>482</v>
      </c>
      <c r="E205" s="109"/>
      <c r="G205" s="425">
        <f>SUM(G206:G207)</f>
        <v>0</v>
      </c>
      <c r="H205" s="425"/>
      <c r="I205" s="425"/>
      <c r="J205" s="426"/>
      <c r="K205" s="425"/>
      <c r="L205" s="425">
        <f>SUM(L206:L207)</f>
        <v>0</v>
      </c>
      <c r="M205" s="425"/>
      <c r="N205" s="425"/>
      <c r="O205" s="426"/>
      <c r="P205" s="425"/>
      <c r="Q205" s="425">
        <f>SUM(Q206:Q207)</f>
        <v>0</v>
      </c>
      <c r="R205" s="425"/>
      <c r="S205" s="425"/>
      <c r="T205" s="426"/>
      <c r="U205" s="425"/>
      <c r="V205" s="425">
        <f>SUM(V206:V207)</f>
        <v>0</v>
      </c>
      <c r="W205" s="425"/>
      <c r="X205" s="425"/>
      <c r="Y205" s="426"/>
      <c r="Z205" s="425"/>
      <c r="AA205" s="425">
        <f>SUM(AA206:AA207)</f>
        <v>0</v>
      </c>
      <c r="AB205" s="425"/>
      <c r="AC205" s="425"/>
      <c r="AD205" s="426"/>
      <c r="AE205" s="425"/>
      <c r="AF205" s="425">
        <f>SUM(AF206:AF207)</f>
        <v>0</v>
      </c>
      <c r="AG205" s="425"/>
      <c r="AH205" s="425"/>
      <c r="AI205" s="426"/>
      <c r="AJ205" s="425"/>
      <c r="AK205" s="425">
        <f>SUM(AK206:AK207)</f>
        <v>0</v>
      </c>
      <c r="AL205" s="425"/>
      <c r="AM205" s="425"/>
      <c r="AN205" s="426"/>
      <c r="AO205" s="425"/>
      <c r="AP205" s="425">
        <f>SUM(AP206:AP207)</f>
        <v>0</v>
      </c>
      <c r="AQ205" s="425"/>
      <c r="AR205" s="425"/>
      <c r="AS205" s="426"/>
      <c r="AT205" s="425"/>
      <c r="AU205" s="425">
        <f>SUM(AU206:AU207)</f>
        <v>0</v>
      </c>
      <c r="AV205" s="425"/>
      <c r="AW205" s="425"/>
      <c r="AX205" s="426"/>
      <c r="AY205" s="425"/>
      <c r="AZ205" s="425">
        <f>SUM(AZ206:AZ207)</f>
        <v>0</v>
      </c>
      <c r="BA205" s="425"/>
      <c r="BB205" s="425"/>
      <c r="BC205" s="426"/>
      <c r="BD205" s="425"/>
      <c r="BE205" s="425">
        <f>SUM(BE206:BE207)</f>
        <v>0</v>
      </c>
      <c r="BF205" s="425"/>
      <c r="BG205" s="425"/>
      <c r="BH205" s="426"/>
      <c r="BI205" s="425"/>
      <c r="BJ205" s="425">
        <f>SUM(BJ206:BJ207)</f>
        <v>0</v>
      </c>
      <c r="BK205" s="425"/>
      <c r="BL205" s="425"/>
      <c r="BM205" s="426"/>
      <c r="BN205" s="425"/>
      <c r="BO205" s="425">
        <f>SUM(BO206:BO207)</f>
        <v>0</v>
      </c>
      <c r="BP205" s="425"/>
      <c r="BQ205" s="425"/>
      <c r="BR205" s="426"/>
      <c r="BS205" s="425"/>
      <c r="BT205" s="425">
        <f>SUM(BT206:BT207)</f>
        <v>0</v>
      </c>
      <c r="BU205" s="425"/>
      <c r="BV205" s="425"/>
      <c r="BW205" s="57"/>
      <c r="BY205" s="1"/>
      <c r="BZ205" s="1"/>
    </row>
    <row r="206" spans="4:78" ht="12.75" hidden="1" customHeight="1" x14ac:dyDescent="0.35">
      <c r="D206" s="8" t="s">
        <v>469</v>
      </c>
      <c r="E206" s="357"/>
      <c r="F206" s="362"/>
      <c r="G206" s="428">
        <v>0</v>
      </c>
      <c r="H206" s="429"/>
      <c r="I206" s="430"/>
      <c r="J206" s="431"/>
      <c r="K206" s="432"/>
      <c r="L206" s="428">
        <f>L210+L214</f>
        <v>0</v>
      </c>
      <c r="M206" s="429"/>
      <c r="N206" s="430"/>
      <c r="O206" s="431"/>
      <c r="P206" s="432"/>
      <c r="Q206" s="428">
        <f>Q210+Q214</f>
        <v>0</v>
      </c>
      <c r="R206" s="429"/>
      <c r="S206" s="430"/>
      <c r="T206" s="431"/>
      <c r="U206" s="432"/>
      <c r="V206" s="428">
        <f>V210+V214</f>
        <v>0</v>
      </c>
      <c r="W206" s="429"/>
      <c r="X206" s="430"/>
      <c r="Y206" s="431"/>
      <c r="Z206" s="432"/>
      <c r="AA206" s="428">
        <f>AA210+AA214</f>
        <v>0</v>
      </c>
      <c r="AB206" s="429"/>
      <c r="AC206" s="430"/>
      <c r="AD206" s="431"/>
      <c r="AE206" s="432"/>
      <c r="AF206" s="428">
        <f>AF210+AF214</f>
        <v>0</v>
      </c>
      <c r="AG206" s="429"/>
      <c r="AH206" s="430"/>
      <c r="AI206" s="431"/>
      <c r="AJ206" s="432"/>
      <c r="AK206" s="428">
        <f>AK210+AK214</f>
        <v>0</v>
      </c>
      <c r="AL206" s="429"/>
      <c r="AM206" s="430"/>
      <c r="AN206" s="431"/>
      <c r="AO206" s="432"/>
      <c r="AP206" s="428">
        <v>0</v>
      </c>
      <c r="AQ206" s="429"/>
      <c r="AR206" s="430"/>
      <c r="AS206" s="431"/>
      <c r="AT206" s="432"/>
      <c r="AU206" s="428">
        <f>AU210+AU214</f>
        <v>0</v>
      </c>
      <c r="AV206" s="429"/>
      <c r="AW206" s="430"/>
      <c r="AX206" s="431"/>
      <c r="AY206" s="432"/>
      <c r="AZ206" s="428">
        <f>AZ210+AZ214</f>
        <v>0</v>
      </c>
      <c r="BA206" s="429"/>
      <c r="BB206" s="430"/>
      <c r="BC206" s="431"/>
      <c r="BD206" s="432"/>
      <c r="BE206" s="428">
        <f>BE210+BE214</f>
        <v>0</v>
      </c>
      <c r="BF206" s="429"/>
      <c r="BG206" s="430"/>
      <c r="BH206" s="431"/>
      <c r="BI206" s="432"/>
      <c r="BJ206" s="428">
        <f>BJ210+BJ214</f>
        <v>0</v>
      </c>
      <c r="BK206" s="429"/>
      <c r="BL206" s="430"/>
      <c r="BM206" s="431"/>
      <c r="BN206" s="432"/>
      <c r="BO206" s="428">
        <f>BO210+BO214</f>
        <v>0</v>
      </c>
      <c r="BP206" s="429"/>
      <c r="BQ206" s="430"/>
      <c r="BR206" s="431"/>
      <c r="BS206" s="432"/>
      <c r="BT206" s="428">
        <f>BT210+BT214</f>
        <v>0</v>
      </c>
      <c r="BU206" s="429"/>
      <c r="BV206" s="430"/>
      <c r="BW206" s="8"/>
    </row>
    <row r="207" spans="4:78" ht="12.75" hidden="1" customHeight="1" x14ac:dyDescent="0.35">
      <c r="D207" s="8" t="s">
        <v>470</v>
      </c>
      <c r="E207" s="357"/>
      <c r="F207" s="375"/>
      <c r="G207" s="442">
        <v>0</v>
      </c>
      <c r="H207" s="443"/>
      <c r="I207" s="430"/>
      <c r="J207" s="431"/>
      <c r="K207" s="444"/>
      <c r="L207" s="442">
        <f>L211+L215</f>
        <v>0</v>
      </c>
      <c r="M207" s="443"/>
      <c r="N207" s="430"/>
      <c r="O207" s="431"/>
      <c r="P207" s="444"/>
      <c r="Q207" s="442">
        <f>Q211+Q215</f>
        <v>0</v>
      </c>
      <c r="R207" s="443"/>
      <c r="S207" s="430"/>
      <c r="T207" s="431"/>
      <c r="U207" s="444"/>
      <c r="V207" s="442">
        <f>V211+V215</f>
        <v>0</v>
      </c>
      <c r="W207" s="443"/>
      <c r="X207" s="430"/>
      <c r="Y207" s="431"/>
      <c r="Z207" s="444"/>
      <c r="AA207" s="442">
        <f>AA211+AA215</f>
        <v>0</v>
      </c>
      <c r="AB207" s="443"/>
      <c r="AC207" s="430"/>
      <c r="AD207" s="431"/>
      <c r="AE207" s="444"/>
      <c r="AF207" s="442">
        <f>AF211+AF215</f>
        <v>0</v>
      </c>
      <c r="AG207" s="443"/>
      <c r="AH207" s="430"/>
      <c r="AI207" s="431"/>
      <c r="AJ207" s="444"/>
      <c r="AK207" s="442">
        <f>AK211+AK215</f>
        <v>0</v>
      </c>
      <c r="AL207" s="443"/>
      <c r="AM207" s="430"/>
      <c r="AN207" s="431"/>
      <c r="AO207" s="444"/>
      <c r="AP207" s="442">
        <v>0</v>
      </c>
      <c r="AQ207" s="443"/>
      <c r="AR207" s="430"/>
      <c r="AS207" s="431"/>
      <c r="AT207" s="444"/>
      <c r="AU207" s="442">
        <f>AU211+AU215</f>
        <v>0</v>
      </c>
      <c r="AV207" s="443"/>
      <c r="AW207" s="430"/>
      <c r="AX207" s="431"/>
      <c r="AY207" s="444"/>
      <c r="AZ207" s="442">
        <f>AZ211+AZ215</f>
        <v>0</v>
      </c>
      <c r="BA207" s="443"/>
      <c r="BB207" s="430"/>
      <c r="BC207" s="431"/>
      <c r="BD207" s="444"/>
      <c r="BE207" s="442">
        <f>BE211+BE215</f>
        <v>0</v>
      </c>
      <c r="BF207" s="443"/>
      <c r="BG207" s="430"/>
      <c r="BH207" s="431"/>
      <c r="BI207" s="444"/>
      <c r="BJ207" s="442">
        <f>BJ211+BJ215</f>
        <v>0</v>
      </c>
      <c r="BK207" s="443"/>
      <c r="BL207" s="430"/>
      <c r="BM207" s="431"/>
      <c r="BN207" s="444"/>
      <c r="BO207" s="442">
        <f>BO211+BO215</f>
        <v>0</v>
      </c>
      <c r="BP207" s="443"/>
      <c r="BQ207" s="430"/>
      <c r="BR207" s="431"/>
      <c r="BS207" s="444"/>
      <c r="BT207" s="442">
        <f>BT211+BT215</f>
        <v>0</v>
      </c>
      <c r="BU207" s="443"/>
      <c r="BV207" s="430"/>
      <c r="BW207" s="8"/>
    </row>
    <row r="208" spans="4:78" ht="12.75" hidden="1" customHeight="1" x14ac:dyDescent="0.35">
      <c r="D208" s="8"/>
      <c r="E208" s="357"/>
      <c r="G208" s="430"/>
      <c r="H208" s="430"/>
      <c r="I208" s="430"/>
      <c r="J208" s="431"/>
      <c r="K208" s="430"/>
      <c r="L208" s="430"/>
      <c r="M208" s="430"/>
      <c r="N208" s="430"/>
      <c r="O208" s="431"/>
      <c r="P208" s="430"/>
      <c r="Q208" s="430"/>
      <c r="R208" s="430"/>
      <c r="S208" s="430"/>
      <c r="T208" s="431"/>
      <c r="U208" s="430"/>
      <c r="V208" s="430"/>
      <c r="W208" s="430"/>
      <c r="X208" s="430"/>
      <c r="Y208" s="431"/>
      <c r="Z208" s="430"/>
      <c r="AA208" s="430"/>
      <c r="AB208" s="430"/>
      <c r="AC208" s="430"/>
      <c r="AD208" s="431"/>
      <c r="AE208" s="430"/>
      <c r="AF208" s="430"/>
      <c r="AG208" s="430"/>
      <c r="AH208" s="430"/>
      <c r="AI208" s="431"/>
      <c r="AJ208" s="430"/>
      <c r="AK208" s="430"/>
      <c r="AL208" s="430"/>
      <c r="AM208" s="430"/>
      <c r="AN208" s="431"/>
      <c r="AO208" s="430"/>
      <c r="AP208" s="430"/>
      <c r="AQ208" s="430"/>
      <c r="AR208" s="430"/>
      <c r="AS208" s="431"/>
      <c r="AT208" s="430"/>
      <c r="AU208" s="430"/>
      <c r="AV208" s="430"/>
      <c r="AW208" s="430"/>
      <c r="AX208" s="431"/>
      <c r="AY208" s="430"/>
      <c r="AZ208" s="430"/>
      <c r="BA208" s="430"/>
      <c r="BB208" s="430"/>
      <c r="BC208" s="431"/>
      <c r="BD208" s="430"/>
      <c r="BE208" s="430"/>
      <c r="BF208" s="430"/>
      <c r="BG208" s="430"/>
      <c r="BH208" s="431"/>
      <c r="BI208" s="430"/>
      <c r="BJ208" s="430"/>
      <c r="BK208" s="430"/>
      <c r="BL208" s="430"/>
      <c r="BM208" s="431"/>
      <c r="BN208" s="430"/>
      <c r="BO208" s="430"/>
      <c r="BP208" s="430"/>
      <c r="BQ208" s="430"/>
      <c r="BR208" s="431"/>
      <c r="BS208" s="430"/>
      <c r="BT208" s="430"/>
      <c r="BU208" s="430"/>
      <c r="BV208" s="430"/>
      <c r="BW208" s="8"/>
    </row>
    <row r="209" spans="4:78" ht="12.75" hidden="1" customHeight="1" x14ac:dyDescent="0.35">
      <c r="D209" s="8" t="s">
        <v>483</v>
      </c>
      <c r="E209" s="357"/>
      <c r="G209" s="430">
        <v>0</v>
      </c>
      <c r="H209" s="430"/>
      <c r="I209" s="430"/>
      <c r="J209" s="431"/>
      <c r="K209" s="430"/>
      <c r="L209" s="430">
        <f>SUM(L210:L211)</f>
        <v>0</v>
      </c>
      <c r="M209" s="430"/>
      <c r="N209" s="430"/>
      <c r="O209" s="431"/>
      <c r="P209" s="430"/>
      <c r="Q209" s="430">
        <f>SUM(Q210:Q211)</f>
        <v>0</v>
      </c>
      <c r="R209" s="430"/>
      <c r="S209" s="430"/>
      <c r="T209" s="431"/>
      <c r="U209" s="430"/>
      <c r="V209" s="430">
        <f>SUM(V210:V211)</f>
        <v>0</v>
      </c>
      <c r="W209" s="430"/>
      <c r="X209" s="430"/>
      <c r="Y209" s="431"/>
      <c r="Z209" s="430"/>
      <c r="AA209" s="430">
        <f>SUM(AA210:AA211)</f>
        <v>0</v>
      </c>
      <c r="AB209" s="430"/>
      <c r="AC209" s="430"/>
      <c r="AD209" s="431"/>
      <c r="AE209" s="430"/>
      <c r="AF209" s="430">
        <f>SUM(AF210:AF211)</f>
        <v>0</v>
      </c>
      <c r="AG209" s="430"/>
      <c r="AH209" s="430"/>
      <c r="AI209" s="431"/>
      <c r="AJ209" s="430"/>
      <c r="AK209" s="430">
        <f>SUM(AK210:AK211)</f>
        <v>0</v>
      </c>
      <c r="AL209" s="430"/>
      <c r="AM209" s="430"/>
      <c r="AN209" s="431"/>
      <c r="AO209" s="430"/>
      <c r="AP209" s="430">
        <f>SUM(AP210:AP211)</f>
        <v>0</v>
      </c>
      <c r="AQ209" s="430"/>
      <c r="AR209" s="430"/>
      <c r="AS209" s="431"/>
      <c r="AT209" s="430"/>
      <c r="AU209" s="430">
        <f>SUM(AU210:AU211)</f>
        <v>0</v>
      </c>
      <c r="AV209" s="430"/>
      <c r="AW209" s="430"/>
      <c r="AX209" s="431"/>
      <c r="AY209" s="430"/>
      <c r="AZ209" s="430">
        <f>SUM(AZ210:AZ211)</f>
        <v>0</v>
      </c>
      <c r="BA209" s="430"/>
      <c r="BB209" s="430"/>
      <c r="BC209" s="431"/>
      <c r="BD209" s="430"/>
      <c r="BE209" s="430">
        <f>SUM(BE210:BE211)</f>
        <v>0</v>
      </c>
      <c r="BF209" s="430"/>
      <c r="BG209" s="430"/>
      <c r="BH209" s="431"/>
      <c r="BI209" s="430"/>
      <c r="BJ209" s="430">
        <f>SUM(BJ210:BJ211)</f>
        <v>0</v>
      </c>
      <c r="BK209" s="430"/>
      <c r="BL209" s="430"/>
      <c r="BM209" s="431"/>
      <c r="BN209" s="430"/>
      <c r="BO209" s="430">
        <f>SUM(BO210:BO211)</f>
        <v>0</v>
      </c>
      <c r="BP209" s="430"/>
      <c r="BQ209" s="430"/>
      <c r="BR209" s="431"/>
      <c r="BS209" s="430"/>
      <c r="BT209" s="430">
        <f>SUM(BT210:BT211)</f>
        <v>0</v>
      </c>
      <c r="BU209" s="430"/>
      <c r="BV209" s="430"/>
      <c r="BW209" s="8"/>
    </row>
    <row r="210" spans="4:78" ht="12.75" hidden="1" customHeight="1" x14ac:dyDescent="0.35">
      <c r="D210" s="8" t="s">
        <v>469</v>
      </c>
      <c r="E210" s="357"/>
      <c r="F210" s="362"/>
      <c r="G210" s="428">
        <v>0</v>
      </c>
      <c r="H210" s="429"/>
      <c r="I210" s="430"/>
      <c r="J210" s="431"/>
      <c r="K210" s="432"/>
      <c r="L210" s="428">
        <v>0</v>
      </c>
      <c r="M210" s="429"/>
      <c r="N210" s="430"/>
      <c r="O210" s="431"/>
      <c r="P210" s="432"/>
      <c r="Q210" s="428">
        <v>0</v>
      </c>
      <c r="R210" s="429"/>
      <c r="S210" s="430"/>
      <c r="T210" s="431"/>
      <c r="U210" s="432"/>
      <c r="V210" s="428">
        <v>0</v>
      </c>
      <c r="W210" s="429"/>
      <c r="X210" s="430"/>
      <c r="Y210" s="431"/>
      <c r="Z210" s="432"/>
      <c r="AA210" s="428">
        <v>0</v>
      </c>
      <c r="AB210" s="429"/>
      <c r="AC210" s="430"/>
      <c r="AD210" s="431"/>
      <c r="AE210" s="432"/>
      <c r="AF210" s="428">
        <v>0</v>
      </c>
      <c r="AG210" s="429"/>
      <c r="AH210" s="430"/>
      <c r="AI210" s="431"/>
      <c r="AJ210" s="432"/>
      <c r="AK210" s="428">
        <v>0</v>
      </c>
      <c r="AL210" s="429"/>
      <c r="AM210" s="430"/>
      <c r="AN210" s="431"/>
      <c r="AO210" s="432"/>
      <c r="AP210" s="428">
        <v>0</v>
      </c>
      <c r="AQ210" s="429"/>
      <c r="AR210" s="430"/>
      <c r="AS210" s="431"/>
      <c r="AT210" s="432"/>
      <c r="AU210" s="428">
        <v>0</v>
      </c>
      <c r="AV210" s="429"/>
      <c r="AW210" s="430"/>
      <c r="AX210" s="431"/>
      <c r="AY210" s="432"/>
      <c r="AZ210" s="428">
        <v>0</v>
      </c>
      <c r="BA210" s="429"/>
      <c r="BB210" s="430"/>
      <c r="BC210" s="431"/>
      <c r="BD210" s="432"/>
      <c r="BE210" s="428">
        <v>0</v>
      </c>
      <c r="BF210" s="429"/>
      <c r="BG210" s="430"/>
      <c r="BH210" s="431"/>
      <c r="BI210" s="432"/>
      <c r="BJ210" s="428">
        <v>0</v>
      </c>
      <c r="BK210" s="429"/>
      <c r="BL210" s="430"/>
      <c r="BM210" s="431"/>
      <c r="BN210" s="432"/>
      <c r="BO210" s="428">
        <v>0</v>
      </c>
      <c r="BP210" s="429"/>
      <c r="BQ210" s="430"/>
      <c r="BR210" s="431"/>
      <c r="BS210" s="432"/>
      <c r="BT210" s="428">
        <f>SUM(L210:BO210)</f>
        <v>0</v>
      </c>
      <c r="BU210" s="429"/>
      <c r="BV210" s="430"/>
      <c r="BW210" s="8"/>
    </row>
    <row r="211" spans="4:78" ht="12.75" hidden="1" customHeight="1" x14ac:dyDescent="0.35">
      <c r="D211" s="8" t="s">
        <v>470</v>
      </c>
      <c r="E211" s="357"/>
      <c r="F211" s="375"/>
      <c r="G211" s="442">
        <v>0</v>
      </c>
      <c r="H211" s="443"/>
      <c r="I211" s="430"/>
      <c r="J211" s="431"/>
      <c r="K211" s="444"/>
      <c r="L211" s="442">
        <v>0</v>
      </c>
      <c r="M211" s="443"/>
      <c r="N211" s="430"/>
      <c r="O211" s="431"/>
      <c r="P211" s="444"/>
      <c r="Q211" s="442">
        <v>0</v>
      </c>
      <c r="R211" s="443"/>
      <c r="S211" s="430"/>
      <c r="T211" s="431"/>
      <c r="U211" s="444"/>
      <c r="V211" s="442">
        <v>0</v>
      </c>
      <c r="W211" s="443"/>
      <c r="X211" s="430"/>
      <c r="Y211" s="431"/>
      <c r="Z211" s="444"/>
      <c r="AA211" s="442">
        <v>0</v>
      </c>
      <c r="AB211" s="443"/>
      <c r="AC211" s="430"/>
      <c r="AD211" s="431"/>
      <c r="AE211" s="444"/>
      <c r="AF211" s="442">
        <v>0</v>
      </c>
      <c r="AG211" s="443"/>
      <c r="AH211" s="430"/>
      <c r="AI211" s="431"/>
      <c r="AJ211" s="444"/>
      <c r="AK211" s="442">
        <v>0</v>
      </c>
      <c r="AL211" s="443"/>
      <c r="AM211" s="430"/>
      <c r="AN211" s="431"/>
      <c r="AO211" s="444"/>
      <c r="AP211" s="442">
        <v>0</v>
      </c>
      <c r="AQ211" s="443"/>
      <c r="AR211" s="430"/>
      <c r="AS211" s="431"/>
      <c r="AT211" s="444"/>
      <c r="AU211" s="442">
        <v>0</v>
      </c>
      <c r="AV211" s="443"/>
      <c r="AW211" s="430"/>
      <c r="AX211" s="431"/>
      <c r="AY211" s="444"/>
      <c r="AZ211" s="442">
        <v>0</v>
      </c>
      <c r="BA211" s="443"/>
      <c r="BB211" s="430"/>
      <c r="BC211" s="431"/>
      <c r="BD211" s="444"/>
      <c r="BE211" s="442">
        <v>0</v>
      </c>
      <c r="BF211" s="443"/>
      <c r="BG211" s="430"/>
      <c r="BH211" s="431"/>
      <c r="BI211" s="444"/>
      <c r="BJ211" s="442">
        <v>0</v>
      </c>
      <c r="BK211" s="443"/>
      <c r="BL211" s="430"/>
      <c r="BM211" s="431"/>
      <c r="BN211" s="444"/>
      <c r="BO211" s="442">
        <v>0</v>
      </c>
      <c r="BP211" s="443"/>
      <c r="BQ211" s="430"/>
      <c r="BR211" s="431"/>
      <c r="BS211" s="444"/>
      <c r="BT211" s="442">
        <f>SUM(L211:BO211)</f>
        <v>0</v>
      </c>
      <c r="BU211" s="443"/>
      <c r="BV211" s="430"/>
      <c r="BW211" s="8"/>
    </row>
    <row r="212" spans="4:78" ht="12.75" hidden="1" customHeight="1" x14ac:dyDescent="0.35">
      <c r="D212" s="8"/>
      <c r="E212" s="357"/>
      <c r="G212" s="430"/>
      <c r="H212" s="430"/>
      <c r="I212" s="430"/>
      <c r="J212" s="431"/>
      <c r="K212" s="430"/>
      <c r="L212" s="430"/>
      <c r="M212" s="430"/>
      <c r="N212" s="430"/>
      <c r="O212" s="431"/>
      <c r="P212" s="430"/>
      <c r="Q212" s="430"/>
      <c r="R212" s="430"/>
      <c r="S212" s="430"/>
      <c r="T212" s="431"/>
      <c r="U212" s="430"/>
      <c r="V212" s="430"/>
      <c r="W212" s="430"/>
      <c r="X212" s="430"/>
      <c r="Y212" s="431"/>
      <c r="Z212" s="430"/>
      <c r="AA212" s="430"/>
      <c r="AB212" s="430"/>
      <c r="AC212" s="430"/>
      <c r="AD212" s="431"/>
      <c r="AE212" s="430"/>
      <c r="AF212" s="430"/>
      <c r="AG212" s="430"/>
      <c r="AH212" s="430"/>
      <c r="AI212" s="431"/>
      <c r="AJ212" s="430"/>
      <c r="AK212" s="430"/>
      <c r="AL212" s="430"/>
      <c r="AM212" s="430"/>
      <c r="AN212" s="431"/>
      <c r="AO212" s="430"/>
      <c r="AP212" s="430"/>
      <c r="AQ212" s="430"/>
      <c r="AR212" s="430"/>
      <c r="AS212" s="431"/>
      <c r="AT212" s="430"/>
      <c r="AU212" s="430"/>
      <c r="AV212" s="430"/>
      <c r="AW212" s="430"/>
      <c r="AX212" s="431"/>
      <c r="AY212" s="430"/>
      <c r="AZ212" s="430"/>
      <c r="BA212" s="430"/>
      <c r="BB212" s="430"/>
      <c r="BC212" s="431"/>
      <c r="BD212" s="430"/>
      <c r="BE212" s="430"/>
      <c r="BF212" s="430"/>
      <c r="BG212" s="430"/>
      <c r="BH212" s="431"/>
      <c r="BI212" s="430"/>
      <c r="BJ212" s="430"/>
      <c r="BK212" s="430"/>
      <c r="BL212" s="430"/>
      <c r="BM212" s="431"/>
      <c r="BN212" s="430"/>
      <c r="BO212" s="430"/>
      <c r="BP212" s="430"/>
      <c r="BQ212" s="430"/>
      <c r="BR212" s="431"/>
      <c r="BS212" s="430"/>
      <c r="BT212" s="430"/>
      <c r="BU212" s="430"/>
      <c r="BV212" s="430"/>
      <c r="BW212" s="8"/>
    </row>
    <row r="213" spans="4:78" ht="12.75" hidden="1" customHeight="1" x14ac:dyDescent="0.35">
      <c r="D213" s="8" t="s">
        <v>484</v>
      </c>
      <c r="E213" s="357"/>
      <c r="G213" s="430">
        <v>0</v>
      </c>
      <c r="H213" s="430"/>
      <c r="I213" s="430"/>
      <c r="J213" s="431"/>
      <c r="K213" s="430"/>
      <c r="L213" s="430">
        <f>SUM(L214:L215)</f>
        <v>0</v>
      </c>
      <c r="M213" s="430"/>
      <c r="N213" s="430"/>
      <c r="O213" s="431"/>
      <c r="P213" s="430"/>
      <c r="Q213" s="430">
        <f>SUM(Q214:Q215)</f>
        <v>0</v>
      </c>
      <c r="R213" s="430"/>
      <c r="S213" s="430"/>
      <c r="T213" s="431"/>
      <c r="U213" s="430"/>
      <c r="V213" s="430">
        <f>SUM(V214:V215)</f>
        <v>0</v>
      </c>
      <c r="W213" s="430"/>
      <c r="X213" s="430"/>
      <c r="Y213" s="431"/>
      <c r="Z213" s="430"/>
      <c r="AA213" s="430">
        <f>SUM(AA214:AA215)</f>
        <v>0</v>
      </c>
      <c r="AB213" s="430"/>
      <c r="AC213" s="430"/>
      <c r="AD213" s="431"/>
      <c r="AE213" s="430"/>
      <c r="AF213" s="430">
        <f>SUM(AF214:AF215)</f>
        <v>0</v>
      </c>
      <c r="AG213" s="430"/>
      <c r="AH213" s="430"/>
      <c r="AI213" s="431"/>
      <c r="AJ213" s="430"/>
      <c r="AK213" s="430">
        <f>SUM(AK214:AK215)</f>
        <v>0</v>
      </c>
      <c r="AL213" s="430"/>
      <c r="AM213" s="430"/>
      <c r="AN213" s="431"/>
      <c r="AO213" s="430"/>
      <c r="AP213" s="430">
        <f>SUM(AP214:AP215)</f>
        <v>0</v>
      </c>
      <c r="AQ213" s="430"/>
      <c r="AR213" s="430"/>
      <c r="AS213" s="431"/>
      <c r="AT213" s="430"/>
      <c r="AU213" s="430">
        <f>SUM(AU214:AU215)</f>
        <v>0</v>
      </c>
      <c r="AV213" s="430"/>
      <c r="AW213" s="430"/>
      <c r="AX213" s="431"/>
      <c r="AY213" s="430"/>
      <c r="AZ213" s="430">
        <f>SUM(AZ214:AZ215)</f>
        <v>0</v>
      </c>
      <c r="BA213" s="430"/>
      <c r="BB213" s="430"/>
      <c r="BC213" s="431"/>
      <c r="BD213" s="430"/>
      <c r="BE213" s="430">
        <f>SUM(BE214:BE215)</f>
        <v>0</v>
      </c>
      <c r="BF213" s="430"/>
      <c r="BG213" s="430"/>
      <c r="BH213" s="431"/>
      <c r="BI213" s="430"/>
      <c r="BJ213" s="430">
        <f>SUM(BJ214:BJ215)</f>
        <v>0</v>
      </c>
      <c r="BK213" s="430"/>
      <c r="BL213" s="430"/>
      <c r="BM213" s="431"/>
      <c r="BN213" s="430"/>
      <c r="BO213" s="430">
        <f>SUM(BO214:BO215)</f>
        <v>0</v>
      </c>
      <c r="BP213" s="430"/>
      <c r="BQ213" s="430"/>
      <c r="BR213" s="431"/>
      <c r="BS213" s="430"/>
      <c r="BT213" s="430">
        <f>SUM(BT214:BT215)</f>
        <v>0</v>
      </c>
      <c r="BU213" s="430"/>
      <c r="BV213" s="430"/>
      <c r="BW213" s="8"/>
    </row>
    <row r="214" spans="4:78" ht="12" hidden="1" customHeight="1" x14ac:dyDescent="0.35">
      <c r="D214" s="8" t="s">
        <v>469</v>
      </c>
      <c r="E214" s="357"/>
      <c r="F214" s="362"/>
      <c r="G214" s="428">
        <v>0</v>
      </c>
      <c r="H214" s="429"/>
      <c r="I214" s="430"/>
      <c r="J214" s="431"/>
      <c r="K214" s="432"/>
      <c r="L214" s="428">
        <v>0</v>
      </c>
      <c r="M214" s="429"/>
      <c r="N214" s="430"/>
      <c r="O214" s="431"/>
      <c r="P214" s="432"/>
      <c r="Q214" s="428">
        <v>0</v>
      </c>
      <c r="R214" s="429"/>
      <c r="S214" s="430"/>
      <c r="T214" s="431"/>
      <c r="U214" s="432"/>
      <c r="V214" s="428">
        <v>0</v>
      </c>
      <c r="W214" s="429"/>
      <c r="X214" s="430"/>
      <c r="Y214" s="431"/>
      <c r="Z214" s="432"/>
      <c r="AA214" s="428">
        <v>0</v>
      </c>
      <c r="AB214" s="429"/>
      <c r="AC214" s="430"/>
      <c r="AD214" s="431"/>
      <c r="AE214" s="432"/>
      <c r="AF214" s="428">
        <v>0</v>
      </c>
      <c r="AG214" s="429"/>
      <c r="AH214" s="430"/>
      <c r="AI214" s="431"/>
      <c r="AJ214" s="432"/>
      <c r="AK214" s="428">
        <v>0</v>
      </c>
      <c r="AL214" s="429"/>
      <c r="AM214" s="430"/>
      <c r="AN214" s="431"/>
      <c r="AO214" s="432"/>
      <c r="AP214" s="428">
        <v>0</v>
      </c>
      <c r="AQ214" s="429"/>
      <c r="AR214" s="430"/>
      <c r="AS214" s="431"/>
      <c r="AT214" s="432"/>
      <c r="AU214" s="428">
        <v>0</v>
      </c>
      <c r="AV214" s="429"/>
      <c r="AW214" s="430"/>
      <c r="AX214" s="431"/>
      <c r="AY214" s="432"/>
      <c r="AZ214" s="428">
        <v>0</v>
      </c>
      <c r="BA214" s="429"/>
      <c r="BB214" s="430"/>
      <c r="BC214" s="431"/>
      <c r="BD214" s="432"/>
      <c r="BE214" s="428">
        <v>0</v>
      </c>
      <c r="BF214" s="429"/>
      <c r="BG214" s="430"/>
      <c r="BH214" s="431"/>
      <c r="BI214" s="432"/>
      <c r="BJ214" s="428">
        <v>0</v>
      </c>
      <c r="BK214" s="429"/>
      <c r="BL214" s="430"/>
      <c r="BM214" s="431"/>
      <c r="BN214" s="432"/>
      <c r="BO214" s="428">
        <v>0</v>
      </c>
      <c r="BP214" s="429"/>
      <c r="BQ214" s="430"/>
      <c r="BR214" s="431"/>
      <c r="BS214" s="432"/>
      <c r="BT214" s="428">
        <f>SUM(L214:BO214)</f>
        <v>0</v>
      </c>
      <c r="BU214" s="429"/>
      <c r="BV214" s="430"/>
      <c r="BW214" s="8"/>
    </row>
    <row r="215" spans="4:78" ht="12.75" hidden="1" customHeight="1" x14ac:dyDescent="0.35">
      <c r="D215" s="8" t="s">
        <v>470</v>
      </c>
      <c r="E215" s="357"/>
      <c r="F215" s="375"/>
      <c r="G215" s="442">
        <v>0</v>
      </c>
      <c r="H215" s="443"/>
      <c r="I215" s="430"/>
      <c r="J215" s="431"/>
      <c r="K215" s="444"/>
      <c r="L215" s="442">
        <v>0</v>
      </c>
      <c r="M215" s="443"/>
      <c r="N215" s="430"/>
      <c r="O215" s="431"/>
      <c r="P215" s="444"/>
      <c r="Q215" s="442">
        <v>0</v>
      </c>
      <c r="R215" s="443"/>
      <c r="S215" s="430"/>
      <c r="T215" s="431"/>
      <c r="U215" s="444"/>
      <c r="V215" s="442">
        <v>0</v>
      </c>
      <c r="W215" s="443"/>
      <c r="X215" s="430"/>
      <c r="Y215" s="431"/>
      <c r="Z215" s="444"/>
      <c r="AA215" s="442">
        <v>0</v>
      </c>
      <c r="AB215" s="443"/>
      <c r="AC215" s="430"/>
      <c r="AD215" s="431"/>
      <c r="AE215" s="444"/>
      <c r="AF215" s="442">
        <v>0</v>
      </c>
      <c r="AG215" s="443"/>
      <c r="AH215" s="430"/>
      <c r="AI215" s="431"/>
      <c r="AJ215" s="444"/>
      <c r="AK215" s="442">
        <v>0</v>
      </c>
      <c r="AL215" s="443"/>
      <c r="AM215" s="430"/>
      <c r="AN215" s="431"/>
      <c r="AO215" s="444"/>
      <c r="AP215" s="442">
        <v>0</v>
      </c>
      <c r="AQ215" s="443"/>
      <c r="AR215" s="430"/>
      <c r="AS215" s="431"/>
      <c r="AT215" s="444"/>
      <c r="AU215" s="442">
        <v>0</v>
      </c>
      <c r="AV215" s="443"/>
      <c r="AW215" s="430"/>
      <c r="AX215" s="431"/>
      <c r="AY215" s="444"/>
      <c r="AZ215" s="442">
        <v>0</v>
      </c>
      <c r="BA215" s="443"/>
      <c r="BB215" s="430"/>
      <c r="BC215" s="431"/>
      <c r="BD215" s="444"/>
      <c r="BE215" s="442">
        <v>0</v>
      </c>
      <c r="BF215" s="443"/>
      <c r="BG215" s="430"/>
      <c r="BH215" s="431"/>
      <c r="BI215" s="444"/>
      <c r="BJ215" s="442">
        <v>0</v>
      </c>
      <c r="BK215" s="443"/>
      <c r="BL215" s="430"/>
      <c r="BM215" s="431"/>
      <c r="BN215" s="444"/>
      <c r="BO215" s="442">
        <v>0</v>
      </c>
      <c r="BP215" s="443"/>
      <c r="BQ215" s="430"/>
      <c r="BR215" s="431"/>
      <c r="BS215" s="444"/>
      <c r="BT215" s="442">
        <f>SUM(L215:BO215)</f>
        <v>0</v>
      </c>
      <c r="BU215" s="443"/>
      <c r="BV215" s="430"/>
      <c r="BW215" s="8"/>
    </row>
    <row r="216" spans="4:78" hidden="1" x14ac:dyDescent="0.35">
      <c r="D216" s="8"/>
      <c r="E216" s="357"/>
      <c r="G216" s="430"/>
      <c r="H216" s="430"/>
      <c r="I216" s="430"/>
      <c r="J216" s="431"/>
      <c r="K216" s="430"/>
      <c r="L216" s="430"/>
      <c r="M216" s="430"/>
      <c r="N216" s="430"/>
      <c r="O216" s="431"/>
      <c r="P216" s="430"/>
      <c r="Q216" s="430"/>
      <c r="R216" s="430"/>
      <c r="S216" s="430"/>
      <c r="T216" s="431"/>
      <c r="U216" s="430"/>
      <c r="V216" s="430"/>
      <c r="W216" s="430"/>
      <c r="X216" s="430"/>
      <c r="Y216" s="431"/>
      <c r="Z216" s="430"/>
      <c r="AA216" s="430"/>
      <c r="AB216" s="430"/>
      <c r="AC216" s="430"/>
      <c r="AD216" s="431"/>
      <c r="AE216" s="430"/>
      <c r="AF216" s="430"/>
      <c r="AG216" s="430"/>
      <c r="AH216" s="430"/>
      <c r="AI216" s="431"/>
      <c r="AJ216" s="430"/>
      <c r="AK216" s="430"/>
      <c r="AL216" s="430"/>
      <c r="AM216" s="430"/>
      <c r="AN216" s="431"/>
      <c r="AO216" s="430"/>
      <c r="AP216" s="430"/>
      <c r="AQ216" s="430"/>
      <c r="AR216" s="430"/>
      <c r="AS216" s="431"/>
      <c r="AT216" s="430"/>
      <c r="AU216" s="430"/>
      <c r="AV216" s="430"/>
      <c r="AW216" s="430"/>
      <c r="AX216" s="431"/>
      <c r="AY216" s="430"/>
      <c r="AZ216" s="430"/>
      <c r="BA216" s="430"/>
      <c r="BB216" s="430"/>
      <c r="BC216" s="431"/>
      <c r="BD216" s="430"/>
      <c r="BE216" s="430"/>
      <c r="BF216" s="430"/>
      <c r="BG216" s="430"/>
      <c r="BH216" s="431"/>
      <c r="BI216" s="430"/>
      <c r="BJ216" s="430"/>
      <c r="BK216" s="430"/>
      <c r="BL216" s="430"/>
      <c r="BM216" s="431"/>
      <c r="BN216" s="430"/>
      <c r="BO216" s="430"/>
      <c r="BP216" s="430"/>
      <c r="BQ216" s="430"/>
      <c r="BR216" s="431"/>
      <c r="BS216" s="430"/>
      <c r="BT216" s="430"/>
      <c r="BU216" s="430"/>
      <c r="BV216" s="430"/>
      <c r="BW216" s="8"/>
    </row>
    <row r="217" spans="4:78" s="9" customFormat="1" hidden="1" x14ac:dyDescent="0.35">
      <c r="D217" s="57" t="s">
        <v>485</v>
      </c>
      <c r="E217" s="109"/>
      <c r="G217" s="425">
        <v>0</v>
      </c>
      <c r="H217" s="425"/>
      <c r="I217" s="425"/>
      <c r="J217" s="426"/>
      <c r="K217" s="425"/>
      <c r="L217" s="425">
        <f>SUM(L218:L219)</f>
        <v>0</v>
      </c>
      <c r="M217" s="425"/>
      <c r="N217" s="425"/>
      <c r="O217" s="426"/>
      <c r="P217" s="425"/>
      <c r="Q217" s="425">
        <f>SUM(Q218:Q219)</f>
        <v>0</v>
      </c>
      <c r="R217" s="425"/>
      <c r="S217" s="425"/>
      <c r="T217" s="426"/>
      <c r="U217" s="425"/>
      <c r="V217" s="425">
        <f>SUM(V218:V219)</f>
        <v>0</v>
      </c>
      <c r="W217" s="425"/>
      <c r="X217" s="425"/>
      <c r="Y217" s="426"/>
      <c r="Z217" s="425"/>
      <c r="AA217" s="425">
        <f>SUM(AA218:AA219)</f>
        <v>0</v>
      </c>
      <c r="AB217" s="425"/>
      <c r="AC217" s="425"/>
      <c r="AD217" s="426"/>
      <c r="AE217" s="425"/>
      <c r="AF217" s="425">
        <f>SUM(AF218:AF219)</f>
        <v>0</v>
      </c>
      <c r="AG217" s="425"/>
      <c r="AH217" s="425"/>
      <c r="AI217" s="426"/>
      <c r="AJ217" s="425"/>
      <c r="AK217" s="425">
        <f>SUM(AK218:AK219)</f>
        <v>0</v>
      </c>
      <c r="AL217" s="425"/>
      <c r="AM217" s="425"/>
      <c r="AN217" s="426"/>
      <c r="AO217" s="425"/>
      <c r="AP217" s="425">
        <f>SUM(AP218:AP219)</f>
        <v>0</v>
      </c>
      <c r="AQ217" s="425"/>
      <c r="AR217" s="425"/>
      <c r="AS217" s="426"/>
      <c r="AT217" s="425"/>
      <c r="AU217" s="425">
        <f>SUM(AU218:AU219)</f>
        <v>0</v>
      </c>
      <c r="AV217" s="425"/>
      <c r="AW217" s="425"/>
      <c r="AX217" s="426"/>
      <c r="AY217" s="425"/>
      <c r="AZ217" s="425">
        <f>SUM(AZ218:AZ219)</f>
        <v>0</v>
      </c>
      <c r="BA217" s="425"/>
      <c r="BB217" s="425"/>
      <c r="BC217" s="426"/>
      <c r="BD217" s="425"/>
      <c r="BE217" s="425">
        <f>SUM(BE218:BE219)</f>
        <v>0</v>
      </c>
      <c r="BF217" s="425"/>
      <c r="BG217" s="425"/>
      <c r="BH217" s="426"/>
      <c r="BI217" s="425"/>
      <c r="BJ217" s="425">
        <f>SUM(BJ218:BJ219)</f>
        <v>0</v>
      </c>
      <c r="BK217" s="425"/>
      <c r="BL217" s="425"/>
      <c r="BM217" s="426"/>
      <c r="BN217" s="425"/>
      <c r="BO217" s="425">
        <f>SUM(BO218:BO219)</f>
        <v>0</v>
      </c>
      <c r="BP217" s="425"/>
      <c r="BQ217" s="425"/>
      <c r="BR217" s="426"/>
      <c r="BS217" s="425"/>
      <c r="BT217" s="425">
        <f>SUM(BT218:BT219)</f>
        <v>0</v>
      </c>
      <c r="BU217" s="425"/>
      <c r="BV217" s="425"/>
      <c r="BW217" s="57"/>
      <c r="BY217" s="1"/>
      <c r="BZ217" s="1"/>
    </row>
    <row r="218" spans="4:78" hidden="1" x14ac:dyDescent="0.35">
      <c r="D218" s="8" t="s">
        <v>469</v>
      </c>
      <c r="E218" s="357"/>
      <c r="F218" s="362"/>
      <c r="G218" s="428">
        <v>0</v>
      </c>
      <c r="H218" s="429"/>
      <c r="I218" s="430"/>
      <c r="J218" s="431"/>
      <c r="K218" s="432"/>
      <c r="L218" s="428">
        <f>L222+L226+L230+L234</f>
        <v>0</v>
      </c>
      <c r="M218" s="429"/>
      <c r="N218" s="430"/>
      <c r="O218" s="431"/>
      <c r="P218" s="432"/>
      <c r="Q218" s="428">
        <f>Q222+Q226+Q230+Q234</f>
        <v>0</v>
      </c>
      <c r="R218" s="429"/>
      <c r="S218" s="430"/>
      <c r="T218" s="431"/>
      <c r="U218" s="432"/>
      <c r="V218" s="428">
        <f>V222+V226+V230+V234</f>
        <v>0</v>
      </c>
      <c r="W218" s="429"/>
      <c r="X218" s="430"/>
      <c r="Y218" s="431"/>
      <c r="Z218" s="432"/>
      <c r="AA218" s="428">
        <f>AA222+AA226+AA230+AA234</f>
        <v>0</v>
      </c>
      <c r="AB218" s="429"/>
      <c r="AC218" s="430"/>
      <c r="AD218" s="431"/>
      <c r="AE218" s="432"/>
      <c r="AF218" s="428">
        <f>AF222+AF226+AF230+AF234</f>
        <v>0</v>
      </c>
      <c r="AG218" s="429"/>
      <c r="AH218" s="430"/>
      <c r="AI218" s="431"/>
      <c r="AJ218" s="432"/>
      <c r="AK218" s="428">
        <f>AK222+AK226+AK230+AK234</f>
        <v>0</v>
      </c>
      <c r="AL218" s="429"/>
      <c r="AM218" s="430"/>
      <c r="AN218" s="431"/>
      <c r="AO218" s="432"/>
      <c r="AP218" s="428">
        <f>AP222+AP226+AP230+AP234</f>
        <v>0</v>
      </c>
      <c r="AQ218" s="429"/>
      <c r="AR218" s="430"/>
      <c r="AS218" s="431"/>
      <c r="AT218" s="432"/>
      <c r="AU218" s="428">
        <f>AU222+AU226+AU230+AU234</f>
        <v>0</v>
      </c>
      <c r="AV218" s="429"/>
      <c r="AW218" s="430"/>
      <c r="AX218" s="431"/>
      <c r="AY218" s="432"/>
      <c r="AZ218" s="428">
        <f>AZ222+AZ226+AZ230+AZ234</f>
        <v>0</v>
      </c>
      <c r="BA218" s="429"/>
      <c r="BB218" s="430"/>
      <c r="BC218" s="431"/>
      <c r="BD218" s="432"/>
      <c r="BE218" s="428">
        <f>BE222+BE226+BE230+BE234</f>
        <v>0</v>
      </c>
      <c r="BF218" s="429"/>
      <c r="BG218" s="430"/>
      <c r="BH218" s="431"/>
      <c r="BI218" s="432"/>
      <c r="BJ218" s="428">
        <f>BJ222+BJ226+BJ230+BJ234</f>
        <v>0</v>
      </c>
      <c r="BK218" s="429"/>
      <c r="BL218" s="430"/>
      <c r="BM218" s="431"/>
      <c r="BN218" s="432"/>
      <c r="BO218" s="428">
        <f>BO222+BO226+BO230+BO234</f>
        <v>0</v>
      </c>
      <c r="BP218" s="429"/>
      <c r="BQ218" s="430"/>
      <c r="BR218" s="431"/>
      <c r="BS218" s="432"/>
      <c r="BT218" s="428">
        <f>BT222+BT226+BT230+BT234</f>
        <v>0</v>
      </c>
      <c r="BU218" s="429"/>
      <c r="BV218" s="430"/>
      <c r="BW218" s="8"/>
    </row>
    <row r="219" spans="4:78" hidden="1" x14ac:dyDescent="0.35">
      <c r="D219" s="8" t="s">
        <v>470</v>
      </c>
      <c r="E219" s="357"/>
      <c r="F219" s="375"/>
      <c r="G219" s="442">
        <v>0</v>
      </c>
      <c r="H219" s="443"/>
      <c r="I219" s="430"/>
      <c r="J219" s="431"/>
      <c r="K219" s="444"/>
      <c r="L219" s="442">
        <f>L223+L227+L231+L235</f>
        <v>0</v>
      </c>
      <c r="M219" s="443"/>
      <c r="N219" s="430"/>
      <c r="O219" s="431"/>
      <c r="P219" s="444"/>
      <c r="Q219" s="442">
        <f>Q223+Q227+Q231+Q235</f>
        <v>0</v>
      </c>
      <c r="R219" s="443"/>
      <c r="S219" s="430"/>
      <c r="T219" s="431"/>
      <c r="U219" s="444"/>
      <c r="V219" s="442">
        <f>V223+V227+V231+V235</f>
        <v>0</v>
      </c>
      <c r="W219" s="443"/>
      <c r="X219" s="430"/>
      <c r="Y219" s="431"/>
      <c r="Z219" s="444"/>
      <c r="AA219" s="442">
        <f>AA223+AA227+AA231+AA235</f>
        <v>0</v>
      </c>
      <c r="AB219" s="443"/>
      <c r="AC219" s="430"/>
      <c r="AD219" s="431"/>
      <c r="AE219" s="444"/>
      <c r="AF219" s="442">
        <f>AF223+AF227+AF231+AF235</f>
        <v>0</v>
      </c>
      <c r="AG219" s="443"/>
      <c r="AH219" s="430"/>
      <c r="AI219" s="431"/>
      <c r="AJ219" s="444"/>
      <c r="AK219" s="442">
        <f>AK223+AK227+AK231+AK235</f>
        <v>0</v>
      </c>
      <c r="AL219" s="443"/>
      <c r="AM219" s="430"/>
      <c r="AN219" s="431"/>
      <c r="AO219" s="444"/>
      <c r="AP219" s="442">
        <f>AP223+AP227+AP231+AP235</f>
        <v>0</v>
      </c>
      <c r="AQ219" s="443"/>
      <c r="AR219" s="430"/>
      <c r="AS219" s="431"/>
      <c r="AT219" s="444"/>
      <c r="AU219" s="442">
        <f>AU223+AU227+AU231+AU235</f>
        <v>0</v>
      </c>
      <c r="AV219" s="443"/>
      <c r="AW219" s="430"/>
      <c r="AX219" s="431"/>
      <c r="AY219" s="444"/>
      <c r="AZ219" s="442">
        <f>AZ223+AZ227+AZ231+AZ235</f>
        <v>0</v>
      </c>
      <c r="BA219" s="443"/>
      <c r="BB219" s="430"/>
      <c r="BC219" s="431"/>
      <c r="BD219" s="444"/>
      <c r="BE219" s="442">
        <f>BE223+BE227+BE231+BE235</f>
        <v>0</v>
      </c>
      <c r="BF219" s="443"/>
      <c r="BG219" s="430"/>
      <c r="BH219" s="431"/>
      <c r="BI219" s="444"/>
      <c r="BJ219" s="442">
        <f>BJ223+BJ227+BJ231+BJ235</f>
        <v>0</v>
      </c>
      <c r="BK219" s="443"/>
      <c r="BL219" s="430"/>
      <c r="BM219" s="431"/>
      <c r="BN219" s="444"/>
      <c r="BO219" s="442">
        <f>BO223+BO227+BO231+BO235</f>
        <v>0</v>
      </c>
      <c r="BP219" s="443"/>
      <c r="BQ219" s="430"/>
      <c r="BR219" s="431"/>
      <c r="BS219" s="444"/>
      <c r="BT219" s="442">
        <f>BT223+BT227+BT231+BT235</f>
        <v>0</v>
      </c>
      <c r="BU219" s="443"/>
      <c r="BV219" s="430"/>
      <c r="BW219" s="8"/>
    </row>
    <row r="220" spans="4:78" hidden="1" x14ac:dyDescent="0.35">
      <c r="D220" s="8"/>
      <c r="E220" s="357"/>
      <c r="G220" s="430"/>
      <c r="H220" s="430"/>
      <c r="I220" s="430"/>
      <c r="J220" s="431"/>
      <c r="K220" s="430"/>
      <c r="L220" s="430"/>
      <c r="M220" s="430"/>
      <c r="N220" s="430"/>
      <c r="O220" s="431"/>
      <c r="P220" s="430"/>
      <c r="Q220" s="430"/>
      <c r="R220" s="430"/>
      <c r="S220" s="430"/>
      <c r="T220" s="431"/>
      <c r="U220" s="430"/>
      <c r="V220" s="430"/>
      <c r="W220" s="430"/>
      <c r="X220" s="430"/>
      <c r="Y220" s="431"/>
      <c r="Z220" s="430"/>
      <c r="AA220" s="430"/>
      <c r="AB220" s="430"/>
      <c r="AC220" s="430"/>
      <c r="AD220" s="431"/>
      <c r="AE220" s="430"/>
      <c r="AF220" s="430"/>
      <c r="AG220" s="430"/>
      <c r="AH220" s="430"/>
      <c r="AI220" s="431"/>
      <c r="AJ220" s="430"/>
      <c r="AK220" s="430"/>
      <c r="AL220" s="430"/>
      <c r="AM220" s="430"/>
      <c r="AN220" s="431"/>
      <c r="AO220" s="430"/>
      <c r="AP220" s="430"/>
      <c r="AQ220" s="430"/>
      <c r="AR220" s="430"/>
      <c r="AS220" s="431"/>
      <c r="AT220" s="430"/>
      <c r="AU220" s="430"/>
      <c r="AV220" s="430"/>
      <c r="AW220" s="430"/>
      <c r="AX220" s="431"/>
      <c r="AY220" s="430"/>
      <c r="AZ220" s="430"/>
      <c r="BA220" s="430"/>
      <c r="BB220" s="430"/>
      <c r="BC220" s="431"/>
      <c r="BD220" s="430"/>
      <c r="BE220" s="430"/>
      <c r="BF220" s="430"/>
      <c r="BG220" s="430"/>
      <c r="BH220" s="431"/>
      <c r="BI220" s="430"/>
      <c r="BJ220" s="430"/>
      <c r="BK220" s="430"/>
      <c r="BL220" s="430"/>
      <c r="BM220" s="431"/>
      <c r="BN220" s="430"/>
      <c r="BO220" s="430"/>
      <c r="BP220" s="430"/>
      <c r="BQ220" s="430"/>
      <c r="BR220" s="431"/>
      <c r="BS220" s="430"/>
      <c r="BT220" s="430"/>
      <c r="BU220" s="430"/>
      <c r="BV220" s="430"/>
      <c r="BW220" s="8"/>
    </row>
    <row r="221" spans="4:78" hidden="1" x14ac:dyDescent="0.35">
      <c r="D221" s="8" t="s">
        <v>486</v>
      </c>
      <c r="E221" s="357"/>
      <c r="G221" s="430">
        <v>0</v>
      </c>
      <c r="H221" s="430"/>
      <c r="I221" s="430"/>
      <c r="J221" s="431"/>
      <c r="K221" s="430"/>
      <c r="L221" s="430">
        <f>SUM(L222:L223)</f>
        <v>0</v>
      </c>
      <c r="M221" s="430"/>
      <c r="N221" s="430"/>
      <c r="O221" s="431"/>
      <c r="P221" s="430"/>
      <c r="Q221" s="430">
        <f>SUM(Q222:Q223)</f>
        <v>0</v>
      </c>
      <c r="R221" s="430"/>
      <c r="S221" s="430"/>
      <c r="T221" s="431"/>
      <c r="U221" s="430"/>
      <c r="V221" s="430">
        <f>SUM(V222:V223)</f>
        <v>0</v>
      </c>
      <c r="W221" s="430"/>
      <c r="X221" s="430"/>
      <c r="Y221" s="431"/>
      <c r="Z221" s="430"/>
      <c r="AA221" s="430">
        <f>SUM(AA222:AA223)</f>
        <v>0</v>
      </c>
      <c r="AB221" s="430"/>
      <c r="AC221" s="430"/>
      <c r="AD221" s="431"/>
      <c r="AE221" s="430"/>
      <c r="AF221" s="430">
        <f>SUM(AF222:AF223)</f>
        <v>0</v>
      </c>
      <c r="AG221" s="430"/>
      <c r="AH221" s="430"/>
      <c r="AI221" s="431"/>
      <c r="AJ221" s="430"/>
      <c r="AK221" s="430">
        <f>SUM(AK222:AK223)</f>
        <v>0</v>
      </c>
      <c r="AL221" s="430"/>
      <c r="AM221" s="430"/>
      <c r="AN221" s="431"/>
      <c r="AO221" s="430"/>
      <c r="AP221" s="430">
        <f>SUM(AP222:AP223)</f>
        <v>0</v>
      </c>
      <c r="AQ221" s="430"/>
      <c r="AR221" s="430"/>
      <c r="AS221" s="431"/>
      <c r="AT221" s="430"/>
      <c r="AU221" s="430">
        <f>SUM(AU222:AU223)</f>
        <v>0</v>
      </c>
      <c r="AV221" s="430"/>
      <c r="AW221" s="430"/>
      <c r="AX221" s="431"/>
      <c r="AY221" s="430"/>
      <c r="AZ221" s="430">
        <f>SUM(AZ222:AZ223)</f>
        <v>0</v>
      </c>
      <c r="BA221" s="430"/>
      <c r="BB221" s="430"/>
      <c r="BC221" s="431"/>
      <c r="BD221" s="430"/>
      <c r="BE221" s="430">
        <f>SUM(BE222:BE223)</f>
        <v>0</v>
      </c>
      <c r="BF221" s="430"/>
      <c r="BG221" s="430"/>
      <c r="BH221" s="431"/>
      <c r="BI221" s="430"/>
      <c r="BJ221" s="430">
        <f>SUM(BJ222:BJ223)</f>
        <v>0</v>
      </c>
      <c r="BK221" s="430"/>
      <c r="BL221" s="430"/>
      <c r="BM221" s="431"/>
      <c r="BN221" s="430"/>
      <c r="BO221" s="430">
        <f>SUM(BO222:BO223)</f>
        <v>0</v>
      </c>
      <c r="BP221" s="430"/>
      <c r="BQ221" s="430"/>
      <c r="BR221" s="431"/>
      <c r="BS221" s="430"/>
      <c r="BT221" s="430">
        <f>SUM(BT222:BT223)</f>
        <v>0</v>
      </c>
      <c r="BU221" s="430"/>
      <c r="BV221" s="430"/>
      <c r="BW221" s="8"/>
    </row>
    <row r="222" spans="4:78" hidden="1" x14ac:dyDescent="0.35">
      <c r="D222" s="8" t="s">
        <v>469</v>
      </c>
      <c r="E222" s="357"/>
      <c r="F222" s="362"/>
      <c r="G222" s="428">
        <v>0</v>
      </c>
      <c r="H222" s="429"/>
      <c r="I222" s="430"/>
      <c r="J222" s="431"/>
      <c r="K222" s="432"/>
      <c r="L222" s="428">
        <v>0</v>
      </c>
      <c r="M222" s="429"/>
      <c r="N222" s="430"/>
      <c r="O222" s="431"/>
      <c r="P222" s="432"/>
      <c r="Q222" s="428">
        <v>0</v>
      </c>
      <c r="R222" s="429"/>
      <c r="S222" s="430"/>
      <c r="T222" s="431"/>
      <c r="U222" s="432"/>
      <c r="V222" s="428">
        <v>0</v>
      </c>
      <c r="W222" s="429"/>
      <c r="X222" s="430"/>
      <c r="Y222" s="431"/>
      <c r="Z222" s="432"/>
      <c r="AA222" s="428">
        <v>0</v>
      </c>
      <c r="AB222" s="429"/>
      <c r="AC222" s="430"/>
      <c r="AD222" s="431"/>
      <c r="AE222" s="432"/>
      <c r="AF222" s="428">
        <v>0</v>
      </c>
      <c r="AG222" s="429"/>
      <c r="AH222" s="430"/>
      <c r="AI222" s="431"/>
      <c r="AJ222" s="432"/>
      <c r="AK222" s="428">
        <v>0</v>
      </c>
      <c r="AL222" s="429"/>
      <c r="AM222" s="430"/>
      <c r="AN222" s="431"/>
      <c r="AO222" s="432"/>
      <c r="AP222" s="428">
        <v>0</v>
      </c>
      <c r="AQ222" s="429"/>
      <c r="AR222" s="430"/>
      <c r="AS222" s="431"/>
      <c r="AT222" s="432"/>
      <c r="AU222" s="428">
        <v>0</v>
      </c>
      <c r="AV222" s="429"/>
      <c r="AW222" s="430"/>
      <c r="AX222" s="431"/>
      <c r="AY222" s="432"/>
      <c r="AZ222" s="428">
        <v>0</v>
      </c>
      <c r="BA222" s="429"/>
      <c r="BB222" s="430"/>
      <c r="BC222" s="431"/>
      <c r="BD222" s="432"/>
      <c r="BE222" s="428">
        <v>0</v>
      </c>
      <c r="BF222" s="429"/>
      <c r="BG222" s="430"/>
      <c r="BH222" s="431"/>
      <c r="BI222" s="432"/>
      <c r="BJ222" s="428">
        <v>0</v>
      </c>
      <c r="BK222" s="429"/>
      <c r="BL222" s="430"/>
      <c r="BM222" s="431"/>
      <c r="BN222" s="432"/>
      <c r="BO222" s="428">
        <v>0</v>
      </c>
      <c r="BP222" s="429"/>
      <c r="BQ222" s="430"/>
      <c r="BR222" s="431"/>
      <c r="BS222" s="432"/>
      <c r="BT222" s="428">
        <f>SUM(L222:BO222)</f>
        <v>0</v>
      </c>
      <c r="BU222" s="429"/>
      <c r="BV222" s="430"/>
      <c r="BW222" s="8"/>
    </row>
    <row r="223" spans="4:78" hidden="1" x14ac:dyDescent="0.35">
      <c r="D223" s="8" t="s">
        <v>470</v>
      </c>
      <c r="E223" s="357"/>
      <c r="F223" s="375"/>
      <c r="G223" s="442">
        <v>0</v>
      </c>
      <c r="H223" s="443"/>
      <c r="I223" s="430"/>
      <c r="J223" s="431"/>
      <c r="K223" s="444"/>
      <c r="L223" s="442">
        <v>0</v>
      </c>
      <c r="M223" s="443"/>
      <c r="N223" s="430"/>
      <c r="O223" s="431"/>
      <c r="P223" s="444"/>
      <c r="Q223" s="442">
        <v>0</v>
      </c>
      <c r="R223" s="443"/>
      <c r="S223" s="430"/>
      <c r="T223" s="431"/>
      <c r="U223" s="444"/>
      <c r="V223" s="442">
        <v>0</v>
      </c>
      <c r="W223" s="443"/>
      <c r="X223" s="430"/>
      <c r="Y223" s="431"/>
      <c r="Z223" s="444"/>
      <c r="AA223" s="442">
        <v>0</v>
      </c>
      <c r="AB223" s="443"/>
      <c r="AC223" s="430"/>
      <c r="AD223" s="431"/>
      <c r="AE223" s="444"/>
      <c r="AF223" s="442">
        <v>0</v>
      </c>
      <c r="AG223" s="443"/>
      <c r="AH223" s="430"/>
      <c r="AI223" s="431"/>
      <c r="AJ223" s="444"/>
      <c r="AK223" s="442">
        <v>0</v>
      </c>
      <c r="AL223" s="443"/>
      <c r="AM223" s="430"/>
      <c r="AN223" s="431"/>
      <c r="AO223" s="444"/>
      <c r="AP223" s="442">
        <v>0</v>
      </c>
      <c r="AQ223" s="443"/>
      <c r="AR223" s="430"/>
      <c r="AS223" s="431"/>
      <c r="AT223" s="444"/>
      <c r="AU223" s="442">
        <v>0</v>
      </c>
      <c r="AV223" s="443"/>
      <c r="AW223" s="430"/>
      <c r="AX223" s="431"/>
      <c r="AY223" s="444"/>
      <c r="AZ223" s="442">
        <v>0</v>
      </c>
      <c r="BA223" s="443"/>
      <c r="BB223" s="430"/>
      <c r="BC223" s="431"/>
      <c r="BD223" s="444"/>
      <c r="BE223" s="442">
        <v>0</v>
      </c>
      <c r="BF223" s="443"/>
      <c r="BG223" s="430"/>
      <c r="BH223" s="431"/>
      <c r="BI223" s="444"/>
      <c r="BJ223" s="442">
        <v>0</v>
      </c>
      <c r="BK223" s="443"/>
      <c r="BL223" s="430"/>
      <c r="BM223" s="431"/>
      <c r="BN223" s="444"/>
      <c r="BO223" s="442">
        <v>0</v>
      </c>
      <c r="BP223" s="443"/>
      <c r="BQ223" s="430"/>
      <c r="BR223" s="431"/>
      <c r="BS223" s="444"/>
      <c r="BT223" s="442">
        <f>SUM(L223:BO223)</f>
        <v>0</v>
      </c>
      <c r="BU223" s="443"/>
      <c r="BV223" s="430"/>
      <c r="BW223" s="8"/>
    </row>
    <row r="224" spans="4:78" hidden="1" x14ac:dyDescent="0.35">
      <c r="D224" s="8"/>
      <c r="E224" s="357"/>
      <c r="G224" s="430"/>
      <c r="H224" s="430"/>
      <c r="I224" s="430"/>
      <c r="J224" s="431"/>
      <c r="K224" s="430"/>
      <c r="L224" s="430"/>
      <c r="M224" s="430"/>
      <c r="N224" s="430"/>
      <c r="O224" s="431"/>
      <c r="P224" s="430"/>
      <c r="Q224" s="430"/>
      <c r="R224" s="430"/>
      <c r="S224" s="430"/>
      <c r="T224" s="431"/>
      <c r="U224" s="430"/>
      <c r="V224" s="430"/>
      <c r="W224" s="430"/>
      <c r="X224" s="430"/>
      <c r="Y224" s="431"/>
      <c r="Z224" s="430"/>
      <c r="AA224" s="430"/>
      <c r="AB224" s="430"/>
      <c r="AC224" s="430"/>
      <c r="AD224" s="431"/>
      <c r="AE224" s="430"/>
      <c r="AF224" s="430"/>
      <c r="AG224" s="430"/>
      <c r="AH224" s="430"/>
      <c r="AI224" s="431"/>
      <c r="AJ224" s="430"/>
      <c r="AK224" s="430"/>
      <c r="AL224" s="430"/>
      <c r="AM224" s="430"/>
      <c r="AN224" s="431"/>
      <c r="AO224" s="430"/>
      <c r="AP224" s="430"/>
      <c r="AQ224" s="430"/>
      <c r="AR224" s="430"/>
      <c r="AS224" s="431"/>
      <c r="AT224" s="430"/>
      <c r="AU224" s="430"/>
      <c r="AV224" s="430"/>
      <c r="AW224" s="430"/>
      <c r="AX224" s="431"/>
      <c r="AY224" s="430"/>
      <c r="AZ224" s="430"/>
      <c r="BA224" s="430"/>
      <c r="BB224" s="430"/>
      <c r="BC224" s="431"/>
      <c r="BD224" s="430"/>
      <c r="BE224" s="430"/>
      <c r="BF224" s="430"/>
      <c r="BG224" s="430"/>
      <c r="BH224" s="431"/>
      <c r="BI224" s="430"/>
      <c r="BJ224" s="430"/>
      <c r="BK224" s="430"/>
      <c r="BL224" s="430"/>
      <c r="BM224" s="431"/>
      <c r="BN224" s="430"/>
      <c r="BO224" s="430"/>
      <c r="BP224" s="430"/>
      <c r="BQ224" s="430"/>
      <c r="BR224" s="431"/>
      <c r="BS224" s="430"/>
      <c r="BT224" s="430"/>
      <c r="BU224" s="430"/>
      <c r="BV224" s="430"/>
      <c r="BW224" s="8"/>
    </row>
    <row r="225" spans="4:75" hidden="1" x14ac:dyDescent="0.35">
      <c r="D225" s="8" t="s">
        <v>487</v>
      </c>
      <c r="E225" s="357"/>
      <c r="G225" s="430">
        <f>SUM(G226:G227)</f>
        <v>0</v>
      </c>
      <c r="H225" s="430"/>
      <c r="I225" s="430"/>
      <c r="J225" s="431"/>
      <c r="K225" s="430"/>
      <c r="L225" s="430">
        <f>SUM(L226:L227)</f>
        <v>0</v>
      </c>
      <c r="M225" s="430"/>
      <c r="N225" s="430"/>
      <c r="O225" s="431"/>
      <c r="P225" s="430"/>
      <c r="Q225" s="430">
        <f>SUM(Q226:Q227)</f>
        <v>0</v>
      </c>
      <c r="R225" s="430"/>
      <c r="S225" s="430"/>
      <c r="T225" s="431"/>
      <c r="U225" s="430"/>
      <c r="V225" s="430">
        <f>SUM(V226:V227)</f>
        <v>0</v>
      </c>
      <c r="W225" s="430"/>
      <c r="X225" s="430"/>
      <c r="Y225" s="431"/>
      <c r="Z225" s="430"/>
      <c r="AA225" s="430">
        <f>SUM(AA226:AA227)</f>
        <v>0</v>
      </c>
      <c r="AB225" s="430"/>
      <c r="AC225" s="430"/>
      <c r="AD225" s="431"/>
      <c r="AE225" s="430"/>
      <c r="AF225" s="430">
        <f>SUM(AF226:AF227)</f>
        <v>0</v>
      </c>
      <c r="AG225" s="430"/>
      <c r="AH225" s="430"/>
      <c r="AI225" s="431"/>
      <c r="AJ225" s="430"/>
      <c r="AK225" s="430">
        <f>SUM(AK226:AK227)</f>
        <v>0</v>
      </c>
      <c r="AL225" s="430"/>
      <c r="AM225" s="430"/>
      <c r="AN225" s="431"/>
      <c r="AO225" s="430"/>
      <c r="AP225" s="430">
        <f>SUM(AP226:AP227)</f>
        <v>0</v>
      </c>
      <c r="AQ225" s="430"/>
      <c r="AR225" s="430"/>
      <c r="AS225" s="431"/>
      <c r="AT225" s="430"/>
      <c r="AU225" s="430">
        <f>SUM(AU226:AU227)</f>
        <v>0</v>
      </c>
      <c r="AV225" s="430"/>
      <c r="AW225" s="430"/>
      <c r="AX225" s="431"/>
      <c r="AY225" s="430"/>
      <c r="AZ225" s="430">
        <f>SUM(AZ226:AZ227)</f>
        <v>0</v>
      </c>
      <c r="BA225" s="430"/>
      <c r="BB225" s="430"/>
      <c r="BC225" s="431"/>
      <c r="BD225" s="430"/>
      <c r="BE225" s="430">
        <f>SUM(BE226:BE227)</f>
        <v>0</v>
      </c>
      <c r="BF225" s="430"/>
      <c r="BG225" s="430"/>
      <c r="BH225" s="431"/>
      <c r="BI225" s="430"/>
      <c r="BJ225" s="430">
        <f>SUM(BJ226:BJ227)</f>
        <v>0</v>
      </c>
      <c r="BK225" s="430"/>
      <c r="BL225" s="430"/>
      <c r="BM225" s="431"/>
      <c r="BN225" s="430"/>
      <c r="BO225" s="430">
        <f>SUM(BO226:BO227)</f>
        <v>0</v>
      </c>
      <c r="BP225" s="430"/>
      <c r="BQ225" s="430"/>
      <c r="BR225" s="431"/>
      <c r="BS225" s="430"/>
      <c r="BT225" s="430">
        <f>SUM(BT226:BT227)</f>
        <v>0</v>
      </c>
      <c r="BU225" s="430"/>
      <c r="BV225" s="430"/>
      <c r="BW225" s="8"/>
    </row>
    <row r="226" spans="4:75" hidden="1" x14ac:dyDescent="0.35">
      <c r="D226" s="8" t="s">
        <v>469</v>
      </c>
      <c r="E226" s="357"/>
      <c r="F226" s="362"/>
      <c r="G226" s="428">
        <v>0</v>
      </c>
      <c r="H226" s="429"/>
      <c r="I226" s="430"/>
      <c r="J226" s="431"/>
      <c r="K226" s="432"/>
      <c r="L226" s="428">
        <v>0</v>
      </c>
      <c r="M226" s="429"/>
      <c r="N226" s="430"/>
      <c r="O226" s="431"/>
      <c r="P226" s="432"/>
      <c r="Q226" s="428">
        <v>0</v>
      </c>
      <c r="R226" s="429"/>
      <c r="S226" s="430"/>
      <c r="T226" s="431"/>
      <c r="U226" s="432"/>
      <c r="V226" s="428">
        <v>0</v>
      </c>
      <c r="W226" s="429"/>
      <c r="X226" s="430"/>
      <c r="Y226" s="431"/>
      <c r="Z226" s="432"/>
      <c r="AA226" s="428">
        <v>0</v>
      </c>
      <c r="AB226" s="429"/>
      <c r="AC226" s="430"/>
      <c r="AD226" s="431"/>
      <c r="AE226" s="432"/>
      <c r="AF226" s="428">
        <v>0</v>
      </c>
      <c r="AG226" s="429"/>
      <c r="AH226" s="430"/>
      <c r="AI226" s="431"/>
      <c r="AJ226" s="432"/>
      <c r="AK226" s="428">
        <v>0</v>
      </c>
      <c r="AL226" s="429"/>
      <c r="AM226" s="430"/>
      <c r="AN226" s="431"/>
      <c r="AO226" s="432"/>
      <c r="AP226" s="428">
        <v>0</v>
      </c>
      <c r="AQ226" s="429"/>
      <c r="AR226" s="430"/>
      <c r="AS226" s="431"/>
      <c r="AT226" s="432"/>
      <c r="AU226" s="428">
        <v>0</v>
      </c>
      <c r="AV226" s="429"/>
      <c r="AW226" s="430"/>
      <c r="AX226" s="431"/>
      <c r="AY226" s="432"/>
      <c r="AZ226" s="428">
        <v>0</v>
      </c>
      <c r="BA226" s="429"/>
      <c r="BB226" s="430"/>
      <c r="BC226" s="431"/>
      <c r="BD226" s="432"/>
      <c r="BE226" s="428">
        <v>0</v>
      </c>
      <c r="BF226" s="429"/>
      <c r="BG226" s="430"/>
      <c r="BH226" s="431"/>
      <c r="BI226" s="432"/>
      <c r="BJ226" s="428">
        <v>0</v>
      </c>
      <c r="BK226" s="429"/>
      <c r="BL226" s="430"/>
      <c r="BM226" s="431"/>
      <c r="BN226" s="432"/>
      <c r="BO226" s="428">
        <v>0</v>
      </c>
      <c r="BP226" s="429"/>
      <c r="BQ226" s="430"/>
      <c r="BR226" s="431"/>
      <c r="BS226" s="432"/>
      <c r="BT226" s="428">
        <f>SUM(L226:BO226)</f>
        <v>0</v>
      </c>
      <c r="BU226" s="429"/>
      <c r="BV226" s="430"/>
      <c r="BW226" s="8"/>
    </row>
    <row r="227" spans="4:75" hidden="1" x14ac:dyDescent="0.35">
      <c r="D227" s="8" t="s">
        <v>470</v>
      </c>
      <c r="E227" s="357"/>
      <c r="F227" s="375"/>
      <c r="G227" s="442">
        <v>0</v>
      </c>
      <c r="H227" s="443"/>
      <c r="I227" s="430"/>
      <c r="J227" s="431"/>
      <c r="K227" s="444"/>
      <c r="L227" s="442">
        <v>0</v>
      </c>
      <c r="M227" s="443"/>
      <c r="N227" s="430"/>
      <c r="O227" s="431"/>
      <c r="P227" s="444"/>
      <c r="Q227" s="442">
        <v>0</v>
      </c>
      <c r="R227" s="443"/>
      <c r="S227" s="430"/>
      <c r="T227" s="431"/>
      <c r="U227" s="444"/>
      <c r="V227" s="442">
        <v>0</v>
      </c>
      <c r="W227" s="443"/>
      <c r="X227" s="430"/>
      <c r="Y227" s="431"/>
      <c r="Z227" s="444"/>
      <c r="AA227" s="442">
        <v>0</v>
      </c>
      <c r="AB227" s="443"/>
      <c r="AC227" s="430"/>
      <c r="AD227" s="431"/>
      <c r="AE227" s="444"/>
      <c r="AF227" s="442">
        <v>0</v>
      </c>
      <c r="AG227" s="443"/>
      <c r="AH227" s="430"/>
      <c r="AI227" s="431"/>
      <c r="AJ227" s="444"/>
      <c r="AK227" s="442">
        <v>0</v>
      </c>
      <c r="AL227" s="443"/>
      <c r="AM227" s="430"/>
      <c r="AN227" s="431"/>
      <c r="AO227" s="444"/>
      <c r="AP227" s="442">
        <v>0</v>
      </c>
      <c r="AQ227" s="443"/>
      <c r="AR227" s="430"/>
      <c r="AS227" s="431"/>
      <c r="AT227" s="444"/>
      <c r="AU227" s="442">
        <v>0</v>
      </c>
      <c r="AV227" s="443"/>
      <c r="AW227" s="430"/>
      <c r="AX227" s="431"/>
      <c r="AY227" s="444"/>
      <c r="AZ227" s="442">
        <v>0</v>
      </c>
      <c r="BA227" s="443"/>
      <c r="BB227" s="430"/>
      <c r="BC227" s="431"/>
      <c r="BD227" s="444"/>
      <c r="BE227" s="442">
        <v>0</v>
      </c>
      <c r="BF227" s="443"/>
      <c r="BG227" s="430"/>
      <c r="BH227" s="431"/>
      <c r="BI227" s="444"/>
      <c r="BJ227" s="442">
        <v>0</v>
      </c>
      <c r="BK227" s="443"/>
      <c r="BL227" s="430"/>
      <c r="BM227" s="431"/>
      <c r="BN227" s="444"/>
      <c r="BO227" s="442">
        <v>0</v>
      </c>
      <c r="BP227" s="443"/>
      <c r="BQ227" s="430"/>
      <c r="BR227" s="431"/>
      <c r="BS227" s="444"/>
      <c r="BT227" s="442">
        <f>SUM(L227:BO227)</f>
        <v>0</v>
      </c>
      <c r="BU227" s="443"/>
      <c r="BV227" s="430"/>
      <c r="BW227" s="8"/>
    </row>
    <row r="228" spans="4:75" hidden="1" x14ac:dyDescent="0.35">
      <c r="D228" s="8"/>
      <c r="E228" s="357"/>
      <c r="G228" s="430"/>
      <c r="H228" s="430"/>
      <c r="I228" s="430"/>
      <c r="J228" s="431"/>
      <c r="K228" s="430"/>
      <c r="L228" s="430"/>
      <c r="M228" s="430"/>
      <c r="N228" s="430"/>
      <c r="O228" s="431"/>
      <c r="P228" s="430"/>
      <c r="Q228" s="430"/>
      <c r="R228" s="430"/>
      <c r="S228" s="430"/>
      <c r="T228" s="431"/>
      <c r="U228" s="430"/>
      <c r="V228" s="430"/>
      <c r="W228" s="430"/>
      <c r="X228" s="430"/>
      <c r="Y228" s="431"/>
      <c r="Z228" s="430"/>
      <c r="AA228" s="430"/>
      <c r="AB228" s="430"/>
      <c r="AC228" s="430"/>
      <c r="AD228" s="431"/>
      <c r="AE228" s="430"/>
      <c r="AF228" s="430"/>
      <c r="AG228" s="430"/>
      <c r="AH228" s="430"/>
      <c r="AI228" s="431"/>
      <c r="AJ228" s="430"/>
      <c r="AK228" s="430"/>
      <c r="AL228" s="430"/>
      <c r="AM228" s="430"/>
      <c r="AN228" s="431"/>
      <c r="AO228" s="430"/>
      <c r="AP228" s="430"/>
      <c r="AQ228" s="430"/>
      <c r="AR228" s="430"/>
      <c r="AS228" s="431"/>
      <c r="AT228" s="430"/>
      <c r="AU228" s="430"/>
      <c r="AV228" s="430"/>
      <c r="AW228" s="430"/>
      <c r="AX228" s="431"/>
      <c r="AY228" s="430"/>
      <c r="AZ228" s="430"/>
      <c r="BA228" s="430"/>
      <c r="BB228" s="430"/>
      <c r="BC228" s="431"/>
      <c r="BD228" s="430"/>
      <c r="BE228" s="430"/>
      <c r="BF228" s="430"/>
      <c r="BG228" s="430"/>
      <c r="BH228" s="431"/>
      <c r="BI228" s="430"/>
      <c r="BJ228" s="430"/>
      <c r="BK228" s="430"/>
      <c r="BL228" s="430"/>
      <c r="BM228" s="431"/>
      <c r="BN228" s="430"/>
      <c r="BO228" s="430"/>
      <c r="BP228" s="430"/>
      <c r="BQ228" s="430"/>
      <c r="BR228" s="431"/>
      <c r="BS228" s="430"/>
      <c r="BT228" s="430"/>
      <c r="BU228" s="430"/>
      <c r="BV228" s="430"/>
      <c r="BW228" s="8"/>
    </row>
    <row r="229" spans="4:75" hidden="1" x14ac:dyDescent="0.35">
      <c r="D229" s="8" t="s">
        <v>488</v>
      </c>
      <c r="E229" s="357"/>
      <c r="G229" s="430">
        <f>SUM(G230:G231)</f>
        <v>0</v>
      </c>
      <c r="H229" s="430"/>
      <c r="I229" s="430"/>
      <c r="J229" s="431"/>
      <c r="K229" s="430"/>
      <c r="L229" s="430">
        <f>SUM(L230:L231)</f>
        <v>0</v>
      </c>
      <c r="M229" s="430"/>
      <c r="N229" s="430"/>
      <c r="O229" s="431"/>
      <c r="P229" s="430"/>
      <c r="Q229" s="430">
        <f>SUM(Q230:Q231)</f>
        <v>0</v>
      </c>
      <c r="R229" s="430"/>
      <c r="S229" s="430"/>
      <c r="T229" s="431"/>
      <c r="U229" s="430"/>
      <c r="V229" s="430">
        <f>SUM(V230:V231)</f>
        <v>0</v>
      </c>
      <c r="W229" s="430"/>
      <c r="X229" s="430"/>
      <c r="Y229" s="431"/>
      <c r="Z229" s="430"/>
      <c r="AA229" s="430">
        <f>SUM(AA230:AA231)</f>
        <v>0</v>
      </c>
      <c r="AB229" s="430"/>
      <c r="AC229" s="430"/>
      <c r="AD229" s="431"/>
      <c r="AE229" s="430"/>
      <c r="AF229" s="430">
        <f>SUM(AF230:AF231)</f>
        <v>0</v>
      </c>
      <c r="AG229" s="430"/>
      <c r="AH229" s="430"/>
      <c r="AI229" s="431"/>
      <c r="AJ229" s="430"/>
      <c r="AK229" s="430">
        <f>SUM(AK230:AK231)</f>
        <v>0</v>
      </c>
      <c r="AL229" s="430"/>
      <c r="AM229" s="430"/>
      <c r="AN229" s="431"/>
      <c r="AO229" s="430"/>
      <c r="AP229" s="430">
        <f>SUM(AP230:AP231)</f>
        <v>0</v>
      </c>
      <c r="AQ229" s="430"/>
      <c r="AR229" s="430"/>
      <c r="AS229" s="431"/>
      <c r="AT229" s="430"/>
      <c r="AU229" s="430">
        <f>SUM(AU230:AU231)</f>
        <v>0</v>
      </c>
      <c r="AV229" s="430"/>
      <c r="AW229" s="430"/>
      <c r="AX229" s="431"/>
      <c r="AY229" s="430"/>
      <c r="AZ229" s="430">
        <f>SUM(AZ230:AZ231)</f>
        <v>0</v>
      </c>
      <c r="BA229" s="430"/>
      <c r="BB229" s="430"/>
      <c r="BC229" s="431"/>
      <c r="BD229" s="430"/>
      <c r="BE229" s="430">
        <f>SUM(BE230:BE231)</f>
        <v>0</v>
      </c>
      <c r="BF229" s="430"/>
      <c r="BG229" s="430"/>
      <c r="BH229" s="431"/>
      <c r="BI229" s="430"/>
      <c r="BJ229" s="430">
        <f>SUM(BJ230:BJ231)</f>
        <v>0</v>
      </c>
      <c r="BK229" s="430"/>
      <c r="BL229" s="430"/>
      <c r="BM229" s="431"/>
      <c r="BN229" s="430"/>
      <c r="BO229" s="430">
        <f>SUM(BO230:BO231)</f>
        <v>0</v>
      </c>
      <c r="BP229" s="430"/>
      <c r="BQ229" s="430"/>
      <c r="BR229" s="431"/>
      <c r="BS229" s="430"/>
      <c r="BT229" s="430">
        <f>SUM(BT230:BT231)</f>
        <v>0</v>
      </c>
      <c r="BU229" s="430"/>
      <c r="BV229" s="430"/>
      <c r="BW229" s="8"/>
    </row>
    <row r="230" spans="4:75" hidden="1" x14ac:dyDescent="0.35">
      <c r="D230" s="8" t="s">
        <v>469</v>
      </c>
      <c r="E230" s="357"/>
      <c r="F230" s="362"/>
      <c r="G230" s="428">
        <v>0</v>
      </c>
      <c r="H230" s="429"/>
      <c r="I230" s="430"/>
      <c r="J230" s="431"/>
      <c r="K230" s="432"/>
      <c r="L230" s="428">
        <v>0</v>
      </c>
      <c r="M230" s="429"/>
      <c r="N230" s="430"/>
      <c r="O230" s="431"/>
      <c r="P230" s="432"/>
      <c r="Q230" s="428">
        <v>0</v>
      </c>
      <c r="R230" s="429"/>
      <c r="S230" s="430"/>
      <c r="T230" s="431"/>
      <c r="U230" s="432"/>
      <c r="V230" s="428">
        <v>0</v>
      </c>
      <c r="W230" s="429"/>
      <c r="X230" s="430"/>
      <c r="Y230" s="431"/>
      <c r="Z230" s="432"/>
      <c r="AA230" s="428">
        <v>0</v>
      </c>
      <c r="AB230" s="429"/>
      <c r="AC230" s="430"/>
      <c r="AD230" s="431"/>
      <c r="AE230" s="432"/>
      <c r="AF230" s="428">
        <v>0</v>
      </c>
      <c r="AG230" s="429"/>
      <c r="AH230" s="430"/>
      <c r="AI230" s="431"/>
      <c r="AJ230" s="432"/>
      <c r="AK230" s="428">
        <v>0</v>
      </c>
      <c r="AL230" s="429"/>
      <c r="AM230" s="430"/>
      <c r="AN230" s="431"/>
      <c r="AO230" s="432"/>
      <c r="AP230" s="428">
        <v>0</v>
      </c>
      <c r="AQ230" s="429"/>
      <c r="AR230" s="430"/>
      <c r="AS230" s="431"/>
      <c r="AT230" s="432"/>
      <c r="AU230" s="428">
        <v>0</v>
      </c>
      <c r="AV230" s="429"/>
      <c r="AW230" s="430"/>
      <c r="AX230" s="431"/>
      <c r="AY230" s="432"/>
      <c r="AZ230" s="428">
        <v>0</v>
      </c>
      <c r="BA230" s="429"/>
      <c r="BB230" s="430"/>
      <c r="BC230" s="431"/>
      <c r="BD230" s="432"/>
      <c r="BE230" s="428">
        <v>0</v>
      </c>
      <c r="BF230" s="429"/>
      <c r="BG230" s="430"/>
      <c r="BH230" s="431"/>
      <c r="BI230" s="432"/>
      <c r="BJ230" s="428">
        <v>0</v>
      </c>
      <c r="BK230" s="429"/>
      <c r="BL230" s="430"/>
      <c r="BM230" s="431"/>
      <c r="BN230" s="432"/>
      <c r="BO230" s="428">
        <v>0</v>
      </c>
      <c r="BP230" s="429"/>
      <c r="BQ230" s="430"/>
      <c r="BR230" s="431"/>
      <c r="BS230" s="432"/>
      <c r="BT230" s="428">
        <f>SUM(L230:BO230)</f>
        <v>0</v>
      </c>
      <c r="BU230" s="429"/>
      <c r="BV230" s="430"/>
      <c r="BW230" s="8"/>
    </row>
    <row r="231" spans="4:75" hidden="1" x14ac:dyDescent="0.35">
      <c r="D231" s="8" t="s">
        <v>470</v>
      </c>
      <c r="E231" s="357"/>
      <c r="F231" s="375"/>
      <c r="G231" s="442">
        <v>0</v>
      </c>
      <c r="H231" s="443"/>
      <c r="I231" s="430"/>
      <c r="J231" s="431"/>
      <c r="K231" s="444"/>
      <c r="L231" s="442">
        <v>0</v>
      </c>
      <c r="M231" s="443"/>
      <c r="N231" s="430"/>
      <c r="O231" s="431"/>
      <c r="P231" s="444"/>
      <c r="Q231" s="442">
        <v>0</v>
      </c>
      <c r="R231" s="443"/>
      <c r="S231" s="430"/>
      <c r="T231" s="431"/>
      <c r="U231" s="444"/>
      <c r="V231" s="442">
        <v>0</v>
      </c>
      <c r="W231" s="443"/>
      <c r="X231" s="430"/>
      <c r="Y231" s="431"/>
      <c r="Z231" s="444"/>
      <c r="AA231" s="442">
        <v>0</v>
      </c>
      <c r="AB231" s="443"/>
      <c r="AC231" s="430"/>
      <c r="AD231" s="431"/>
      <c r="AE231" s="444"/>
      <c r="AF231" s="442">
        <v>0</v>
      </c>
      <c r="AG231" s="443"/>
      <c r="AH231" s="430"/>
      <c r="AI231" s="431"/>
      <c r="AJ231" s="444"/>
      <c r="AK231" s="442">
        <v>0</v>
      </c>
      <c r="AL231" s="443"/>
      <c r="AM231" s="430"/>
      <c r="AN231" s="431"/>
      <c r="AO231" s="444"/>
      <c r="AP231" s="442">
        <v>0</v>
      </c>
      <c r="AQ231" s="443"/>
      <c r="AR231" s="430"/>
      <c r="AS231" s="431"/>
      <c r="AT231" s="444"/>
      <c r="AU231" s="442">
        <v>0</v>
      </c>
      <c r="AV231" s="443"/>
      <c r="AW231" s="430"/>
      <c r="AX231" s="431"/>
      <c r="AY231" s="444"/>
      <c r="AZ231" s="442">
        <v>0</v>
      </c>
      <c r="BA231" s="443"/>
      <c r="BB231" s="430"/>
      <c r="BC231" s="431"/>
      <c r="BD231" s="444"/>
      <c r="BE231" s="442">
        <v>0</v>
      </c>
      <c r="BF231" s="443"/>
      <c r="BG231" s="430"/>
      <c r="BH231" s="431"/>
      <c r="BI231" s="444"/>
      <c r="BJ231" s="442">
        <v>0</v>
      </c>
      <c r="BK231" s="443"/>
      <c r="BL231" s="430"/>
      <c r="BM231" s="431"/>
      <c r="BN231" s="444"/>
      <c r="BO231" s="442">
        <v>0</v>
      </c>
      <c r="BP231" s="443"/>
      <c r="BQ231" s="430"/>
      <c r="BR231" s="431"/>
      <c r="BS231" s="444"/>
      <c r="BT231" s="442">
        <f>SUM(L231:BO231)</f>
        <v>0</v>
      </c>
      <c r="BU231" s="443"/>
      <c r="BV231" s="430"/>
      <c r="BW231" s="8"/>
    </row>
    <row r="232" spans="4:75" hidden="1" x14ac:dyDescent="0.35">
      <c r="D232" s="8"/>
      <c r="E232" s="357"/>
      <c r="G232" s="430"/>
      <c r="H232" s="430"/>
      <c r="I232" s="430"/>
      <c r="J232" s="431"/>
      <c r="K232" s="430"/>
      <c r="L232" s="430"/>
      <c r="M232" s="430"/>
      <c r="N232" s="430"/>
      <c r="O232" s="431"/>
      <c r="P232" s="430"/>
      <c r="Q232" s="430"/>
      <c r="R232" s="430"/>
      <c r="S232" s="430"/>
      <c r="T232" s="431"/>
      <c r="U232" s="430"/>
      <c r="V232" s="430"/>
      <c r="W232" s="430"/>
      <c r="X232" s="430"/>
      <c r="Y232" s="431"/>
      <c r="Z232" s="430"/>
      <c r="AA232" s="430"/>
      <c r="AB232" s="430"/>
      <c r="AC232" s="430"/>
      <c r="AD232" s="431"/>
      <c r="AE232" s="430"/>
      <c r="AF232" s="430"/>
      <c r="AG232" s="430"/>
      <c r="AH232" s="430"/>
      <c r="AI232" s="431"/>
      <c r="AJ232" s="430"/>
      <c r="AK232" s="430"/>
      <c r="AL232" s="430"/>
      <c r="AM232" s="430"/>
      <c r="AN232" s="431"/>
      <c r="AO232" s="430"/>
      <c r="AP232" s="430"/>
      <c r="AQ232" s="430"/>
      <c r="AR232" s="430"/>
      <c r="AS232" s="431"/>
      <c r="AT232" s="430"/>
      <c r="AU232" s="430"/>
      <c r="AV232" s="430"/>
      <c r="AW232" s="430"/>
      <c r="AX232" s="431"/>
      <c r="AY232" s="430"/>
      <c r="AZ232" s="430"/>
      <c r="BA232" s="430"/>
      <c r="BB232" s="430"/>
      <c r="BC232" s="431"/>
      <c r="BD232" s="430"/>
      <c r="BE232" s="430"/>
      <c r="BF232" s="430"/>
      <c r="BG232" s="430"/>
      <c r="BH232" s="431"/>
      <c r="BI232" s="430"/>
      <c r="BJ232" s="430"/>
      <c r="BK232" s="430"/>
      <c r="BL232" s="430"/>
      <c r="BM232" s="431"/>
      <c r="BN232" s="430"/>
      <c r="BO232" s="430"/>
      <c r="BP232" s="430"/>
      <c r="BQ232" s="430"/>
      <c r="BR232" s="431"/>
      <c r="BS232" s="430"/>
      <c r="BT232" s="430"/>
      <c r="BU232" s="430"/>
      <c r="BV232" s="430"/>
      <c r="BW232" s="8"/>
    </row>
    <row r="233" spans="4:75" hidden="1" x14ac:dyDescent="0.35">
      <c r="D233" s="8" t="s">
        <v>489</v>
      </c>
      <c r="E233" s="357"/>
      <c r="G233" s="430">
        <f>SUM(G234:G235)</f>
        <v>0</v>
      </c>
      <c r="H233" s="430"/>
      <c r="I233" s="430"/>
      <c r="J233" s="431"/>
      <c r="K233" s="430"/>
      <c r="L233" s="430">
        <f>SUM(L234:L235)</f>
        <v>0</v>
      </c>
      <c r="M233" s="430"/>
      <c r="N233" s="430"/>
      <c r="O233" s="431"/>
      <c r="P233" s="430"/>
      <c r="Q233" s="430">
        <f>SUM(Q234:Q235)</f>
        <v>0</v>
      </c>
      <c r="R233" s="430"/>
      <c r="S233" s="430"/>
      <c r="T233" s="431"/>
      <c r="U233" s="430"/>
      <c r="V233" s="430">
        <f>SUM(V234:V235)</f>
        <v>0</v>
      </c>
      <c r="W233" s="430"/>
      <c r="X233" s="430"/>
      <c r="Y233" s="431"/>
      <c r="Z233" s="430"/>
      <c r="AA233" s="430">
        <f>SUM(AA234:AA235)</f>
        <v>0</v>
      </c>
      <c r="AB233" s="430"/>
      <c r="AC233" s="430"/>
      <c r="AD233" s="431"/>
      <c r="AE233" s="430"/>
      <c r="AF233" s="430">
        <f>SUM(AF234:AF235)</f>
        <v>0</v>
      </c>
      <c r="AG233" s="430"/>
      <c r="AH233" s="430"/>
      <c r="AI233" s="431"/>
      <c r="AJ233" s="430"/>
      <c r="AK233" s="430">
        <f>SUM(AK234:AK235)</f>
        <v>0</v>
      </c>
      <c r="AL233" s="430"/>
      <c r="AM233" s="430"/>
      <c r="AN233" s="431"/>
      <c r="AO233" s="430"/>
      <c r="AP233" s="430">
        <f>SUM(AP234:AP235)</f>
        <v>0</v>
      </c>
      <c r="AQ233" s="430"/>
      <c r="AR233" s="430"/>
      <c r="AS233" s="431"/>
      <c r="AT233" s="430"/>
      <c r="AU233" s="430">
        <f>SUM(AU234:AU235)</f>
        <v>0</v>
      </c>
      <c r="AV233" s="430"/>
      <c r="AW233" s="430"/>
      <c r="AX233" s="431"/>
      <c r="AY233" s="430"/>
      <c r="AZ233" s="430">
        <f>SUM(AZ234:AZ235)</f>
        <v>0</v>
      </c>
      <c r="BA233" s="430"/>
      <c r="BB233" s="430"/>
      <c r="BC233" s="431"/>
      <c r="BD233" s="430"/>
      <c r="BE233" s="430">
        <f>SUM(BE234:BE235)</f>
        <v>0</v>
      </c>
      <c r="BF233" s="430"/>
      <c r="BG233" s="430"/>
      <c r="BH233" s="431"/>
      <c r="BI233" s="430"/>
      <c r="BJ233" s="430">
        <f>SUM(BJ234:BJ235)</f>
        <v>0</v>
      </c>
      <c r="BK233" s="430"/>
      <c r="BL233" s="430"/>
      <c r="BM233" s="431"/>
      <c r="BN233" s="430"/>
      <c r="BO233" s="430">
        <f>SUM(BO234:BO235)</f>
        <v>0</v>
      </c>
      <c r="BP233" s="430"/>
      <c r="BQ233" s="430"/>
      <c r="BR233" s="431"/>
      <c r="BS233" s="430"/>
      <c r="BT233" s="430">
        <f>SUM(BT234:BT235)</f>
        <v>0</v>
      </c>
      <c r="BU233" s="430"/>
      <c r="BV233" s="430"/>
      <c r="BW233" s="8"/>
    </row>
    <row r="234" spans="4:75" hidden="1" x14ac:dyDescent="0.35">
      <c r="D234" s="8" t="s">
        <v>469</v>
      </c>
      <c r="E234" s="357"/>
      <c r="F234" s="362"/>
      <c r="G234" s="428">
        <v>0</v>
      </c>
      <c r="H234" s="429"/>
      <c r="I234" s="430"/>
      <c r="J234" s="431"/>
      <c r="K234" s="432"/>
      <c r="L234" s="428">
        <v>0</v>
      </c>
      <c r="M234" s="429"/>
      <c r="N234" s="430"/>
      <c r="O234" s="431"/>
      <c r="P234" s="432"/>
      <c r="Q234" s="428">
        <v>0</v>
      </c>
      <c r="R234" s="429"/>
      <c r="S234" s="430"/>
      <c r="T234" s="431"/>
      <c r="U234" s="432"/>
      <c r="V234" s="428">
        <v>0</v>
      </c>
      <c r="W234" s="429"/>
      <c r="X234" s="430"/>
      <c r="Y234" s="431"/>
      <c r="Z234" s="432"/>
      <c r="AA234" s="428">
        <v>0</v>
      </c>
      <c r="AB234" s="429"/>
      <c r="AC234" s="430"/>
      <c r="AD234" s="431"/>
      <c r="AE234" s="432"/>
      <c r="AF234" s="428">
        <v>0</v>
      </c>
      <c r="AG234" s="429"/>
      <c r="AH234" s="430"/>
      <c r="AI234" s="431"/>
      <c r="AJ234" s="432"/>
      <c r="AK234" s="428">
        <v>0</v>
      </c>
      <c r="AL234" s="429"/>
      <c r="AM234" s="430"/>
      <c r="AN234" s="431"/>
      <c r="AO234" s="432"/>
      <c r="AP234" s="428">
        <v>0</v>
      </c>
      <c r="AQ234" s="429"/>
      <c r="AR234" s="430"/>
      <c r="AS234" s="431"/>
      <c r="AT234" s="432"/>
      <c r="AU234" s="428">
        <v>0</v>
      </c>
      <c r="AV234" s="429"/>
      <c r="AW234" s="430"/>
      <c r="AX234" s="431"/>
      <c r="AY234" s="432"/>
      <c r="AZ234" s="428">
        <v>0</v>
      </c>
      <c r="BA234" s="429"/>
      <c r="BB234" s="430"/>
      <c r="BC234" s="431"/>
      <c r="BD234" s="432"/>
      <c r="BE234" s="428">
        <v>0</v>
      </c>
      <c r="BF234" s="429"/>
      <c r="BG234" s="430"/>
      <c r="BH234" s="431"/>
      <c r="BI234" s="432"/>
      <c r="BJ234" s="428">
        <v>0</v>
      </c>
      <c r="BK234" s="429"/>
      <c r="BL234" s="430"/>
      <c r="BM234" s="431"/>
      <c r="BN234" s="432"/>
      <c r="BO234" s="428">
        <v>0</v>
      </c>
      <c r="BP234" s="429"/>
      <c r="BQ234" s="430"/>
      <c r="BR234" s="431"/>
      <c r="BS234" s="432"/>
      <c r="BT234" s="428">
        <f>SUM(L234:BO234)</f>
        <v>0</v>
      </c>
      <c r="BU234" s="429"/>
      <c r="BV234" s="430"/>
      <c r="BW234" s="8"/>
    </row>
    <row r="235" spans="4:75" hidden="1" x14ac:dyDescent="0.35">
      <c r="D235" s="8" t="s">
        <v>470</v>
      </c>
      <c r="E235" s="357"/>
      <c r="F235" s="375"/>
      <c r="G235" s="442">
        <v>0</v>
      </c>
      <c r="H235" s="443"/>
      <c r="I235" s="430"/>
      <c r="J235" s="431"/>
      <c r="K235" s="444"/>
      <c r="L235" s="442">
        <v>0</v>
      </c>
      <c r="M235" s="443"/>
      <c r="N235" s="430"/>
      <c r="O235" s="431"/>
      <c r="P235" s="444"/>
      <c r="Q235" s="442">
        <v>0</v>
      </c>
      <c r="R235" s="443"/>
      <c r="S235" s="430"/>
      <c r="T235" s="431"/>
      <c r="U235" s="444"/>
      <c r="V235" s="442">
        <v>0</v>
      </c>
      <c r="W235" s="443"/>
      <c r="X235" s="430"/>
      <c r="Y235" s="431"/>
      <c r="Z235" s="444"/>
      <c r="AA235" s="442">
        <v>0</v>
      </c>
      <c r="AB235" s="443"/>
      <c r="AC235" s="430"/>
      <c r="AD235" s="431"/>
      <c r="AE235" s="444"/>
      <c r="AF235" s="442">
        <v>0</v>
      </c>
      <c r="AG235" s="443"/>
      <c r="AH235" s="430"/>
      <c r="AI235" s="431"/>
      <c r="AJ235" s="444"/>
      <c r="AK235" s="442">
        <v>0</v>
      </c>
      <c r="AL235" s="443"/>
      <c r="AM235" s="430"/>
      <c r="AN235" s="431"/>
      <c r="AO235" s="444"/>
      <c r="AP235" s="442">
        <v>0</v>
      </c>
      <c r="AQ235" s="443"/>
      <c r="AR235" s="430"/>
      <c r="AS235" s="431"/>
      <c r="AT235" s="444"/>
      <c r="AU235" s="442">
        <v>0</v>
      </c>
      <c r="AV235" s="443"/>
      <c r="AW235" s="430"/>
      <c r="AX235" s="431"/>
      <c r="AY235" s="444"/>
      <c r="AZ235" s="442">
        <v>0</v>
      </c>
      <c r="BA235" s="443"/>
      <c r="BB235" s="430"/>
      <c r="BC235" s="431"/>
      <c r="BD235" s="444"/>
      <c r="BE235" s="442">
        <v>0</v>
      </c>
      <c r="BF235" s="443"/>
      <c r="BG235" s="430"/>
      <c r="BH235" s="431"/>
      <c r="BI235" s="444"/>
      <c r="BJ235" s="442">
        <v>0</v>
      </c>
      <c r="BK235" s="443"/>
      <c r="BL235" s="430"/>
      <c r="BM235" s="431"/>
      <c r="BN235" s="444"/>
      <c r="BO235" s="442">
        <v>0</v>
      </c>
      <c r="BP235" s="443"/>
      <c r="BQ235" s="430"/>
      <c r="BR235" s="431"/>
      <c r="BS235" s="444"/>
      <c r="BT235" s="442">
        <f>SUM(L235:BO235)</f>
        <v>0</v>
      </c>
      <c r="BU235" s="443"/>
      <c r="BV235" s="430"/>
      <c r="BW235" s="8"/>
    </row>
    <row r="236" spans="4:75" hidden="1" x14ac:dyDescent="0.35">
      <c r="D236" s="8"/>
      <c r="E236" s="357"/>
      <c r="G236" s="430"/>
      <c r="H236" s="430"/>
      <c r="I236" s="430"/>
      <c r="J236" s="431"/>
      <c r="K236" s="430"/>
      <c r="L236" s="430"/>
      <c r="M236" s="430"/>
      <c r="N236" s="430"/>
      <c r="O236" s="431"/>
      <c r="P236" s="430"/>
      <c r="Q236" s="430"/>
      <c r="R236" s="430"/>
      <c r="S236" s="430"/>
      <c r="T236" s="431"/>
      <c r="U236" s="430"/>
      <c r="V236" s="430"/>
      <c r="W236" s="430"/>
      <c r="X236" s="430"/>
      <c r="Y236" s="431"/>
      <c r="Z236" s="430"/>
      <c r="AA236" s="430"/>
      <c r="AB236" s="430"/>
      <c r="AC236" s="430"/>
      <c r="AD236" s="431"/>
      <c r="AE236" s="430"/>
      <c r="AF236" s="430"/>
      <c r="AG236" s="430"/>
      <c r="AH236" s="430"/>
      <c r="AI236" s="431"/>
      <c r="AJ236" s="430"/>
      <c r="AK236" s="430"/>
      <c r="AL236" s="430"/>
      <c r="AM236" s="430"/>
      <c r="AN236" s="431"/>
      <c r="AO236" s="430"/>
      <c r="AP236" s="430"/>
      <c r="AQ236" s="430"/>
      <c r="AR236" s="430"/>
      <c r="AS236" s="431"/>
      <c r="AT236" s="430"/>
      <c r="AU236" s="430"/>
      <c r="AV236" s="430"/>
      <c r="AW236" s="430"/>
      <c r="AX236" s="431"/>
      <c r="AY236" s="430"/>
      <c r="AZ236" s="430"/>
      <c r="BA236" s="430"/>
      <c r="BB236" s="430"/>
      <c r="BC236" s="431"/>
      <c r="BD236" s="430"/>
      <c r="BE236" s="430"/>
      <c r="BF236" s="430"/>
      <c r="BG236" s="430"/>
      <c r="BH236" s="431"/>
      <c r="BI236" s="430"/>
      <c r="BJ236" s="430"/>
      <c r="BK236" s="430"/>
      <c r="BL236" s="430"/>
      <c r="BM236" s="431"/>
      <c r="BN236" s="430"/>
      <c r="BO236" s="430"/>
      <c r="BP236" s="430"/>
      <c r="BQ236" s="430"/>
      <c r="BR236" s="431"/>
      <c r="BS236" s="430"/>
      <c r="BT236" s="430"/>
      <c r="BU236" s="430"/>
      <c r="BV236" s="430"/>
      <c r="BW236" s="8"/>
    </row>
    <row r="237" spans="4:75" x14ac:dyDescent="0.35">
      <c r="D237" s="75"/>
      <c r="E237" s="449"/>
      <c r="F237" s="3"/>
      <c r="G237" s="450"/>
      <c r="H237" s="450"/>
      <c r="I237" s="450"/>
      <c r="J237" s="451"/>
      <c r="K237" s="450"/>
      <c r="L237" s="450"/>
      <c r="M237" s="450"/>
      <c r="N237" s="450"/>
      <c r="O237" s="451"/>
      <c r="P237" s="450"/>
      <c r="Q237" s="450"/>
      <c r="R237" s="450"/>
      <c r="S237" s="450"/>
      <c r="T237" s="451"/>
      <c r="U237" s="450"/>
      <c r="V237" s="450"/>
      <c r="W237" s="450"/>
      <c r="X237" s="450"/>
      <c r="Y237" s="451"/>
      <c r="Z237" s="450"/>
      <c r="AA237" s="450"/>
      <c r="AB237" s="450"/>
      <c r="AC237" s="450"/>
      <c r="AD237" s="451"/>
      <c r="AE237" s="450"/>
      <c r="AF237" s="450"/>
      <c r="AG237" s="450"/>
      <c r="AH237" s="450"/>
      <c r="AI237" s="451"/>
      <c r="AJ237" s="450"/>
      <c r="AK237" s="450"/>
      <c r="AL237" s="450"/>
      <c r="AM237" s="450"/>
      <c r="AN237" s="451"/>
      <c r="AO237" s="450"/>
      <c r="AP237" s="450"/>
      <c r="AQ237" s="450"/>
      <c r="AR237" s="450"/>
      <c r="AS237" s="451"/>
      <c r="AT237" s="450"/>
      <c r="AU237" s="450"/>
      <c r="AV237" s="450"/>
      <c r="AW237" s="450"/>
      <c r="AX237" s="451"/>
      <c r="AY237" s="450"/>
      <c r="AZ237" s="450"/>
      <c r="BA237" s="450"/>
      <c r="BB237" s="450"/>
      <c r="BC237" s="451"/>
      <c r="BD237" s="450"/>
      <c r="BE237" s="450"/>
      <c r="BF237" s="450"/>
      <c r="BG237" s="450"/>
      <c r="BH237" s="451"/>
      <c r="BI237" s="450"/>
      <c r="BJ237" s="450"/>
      <c r="BK237" s="450"/>
      <c r="BL237" s="450"/>
      <c r="BM237" s="451"/>
      <c r="BN237" s="450"/>
      <c r="BO237" s="450"/>
      <c r="BP237" s="450"/>
      <c r="BQ237" s="450"/>
      <c r="BR237" s="451"/>
      <c r="BS237" s="450"/>
      <c r="BT237" s="450"/>
      <c r="BU237" s="450"/>
      <c r="BV237" s="450"/>
      <c r="BW237" s="8"/>
    </row>
    <row r="238" spans="4:75" x14ac:dyDescent="0.35">
      <c r="D238" s="472"/>
      <c r="G238" s="430"/>
      <c r="H238" s="430"/>
      <c r="I238" s="430"/>
      <c r="J238" s="430"/>
      <c r="K238" s="430"/>
      <c r="L238" s="430"/>
      <c r="M238" s="430"/>
      <c r="N238" s="430"/>
      <c r="O238" s="430"/>
      <c r="P238" s="430"/>
      <c r="Q238" s="430"/>
      <c r="R238" s="430"/>
      <c r="S238" s="430"/>
      <c r="T238" s="430"/>
      <c r="U238" s="430"/>
      <c r="V238" s="430"/>
      <c r="W238" s="430"/>
      <c r="X238" s="430"/>
      <c r="Y238" s="430"/>
      <c r="Z238" s="430"/>
      <c r="AA238" s="430"/>
      <c r="AB238" s="430"/>
      <c r="AC238" s="430"/>
      <c r="AD238" s="430"/>
      <c r="AE238" s="430"/>
      <c r="AF238" s="430"/>
      <c r="AG238" s="430"/>
      <c r="AH238" s="430"/>
      <c r="AI238" s="430"/>
      <c r="AJ238" s="430"/>
      <c r="AK238" s="430"/>
      <c r="AL238" s="430"/>
      <c r="AM238" s="430"/>
      <c r="AN238" s="430"/>
      <c r="AO238" s="430"/>
      <c r="AP238" s="430"/>
      <c r="AQ238" s="430"/>
      <c r="AR238" s="430"/>
      <c r="AS238" s="430"/>
      <c r="AT238" s="430"/>
      <c r="AU238" s="430"/>
      <c r="AV238" s="430"/>
      <c r="AW238" s="430"/>
      <c r="AX238" s="430"/>
      <c r="AY238" s="430"/>
      <c r="AZ238" s="430"/>
      <c r="BA238" s="430"/>
      <c r="BB238" s="430"/>
      <c r="BC238" s="430"/>
      <c r="BD238" s="430"/>
      <c r="BE238" s="430"/>
      <c r="BF238" s="430"/>
      <c r="BG238" s="430"/>
      <c r="BH238" s="430"/>
      <c r="BI238" s="430"/>
      <c r="BJ238" s="430"/>
      <c r="BK238" s="430"/>
      <c r="BL238" s="430"/>
      <c r="BM238" s="430"/>
      <c r="BN238" s="430"/>
      <c r="BO238" s="430"/>
      <c r="BP238" s="430"/>
      <c r="BQ238" s="430"/>
      <c r="BR238" s="430"/>
      <c r="BS238" s="430"/>
      <c r="BT238" s="430"/>
      <c r="BU238" s="430"/>
      <c r="BV238" s="430"/>
    </row>
    <row r="239" spans="4:75" ht="6" customHeight="1" x14ac:dyDescent="0.35">
      <c r="G239" s="430"/>
      <c r="H239" s="430"/>
      <c r="I239" s="430"/>
      <c r="J239" s="430"/>
      <c r="K239" s="430"/>
      <c r="L239" s="430"/>
      <c r="M239" s="430"/>
      <c r="N239" s="430"/>
      <c r="O239" s="430"/>
      <c r="P239" s="430"/>
      <c r="Q239" s="430"/>
      <c r="R239" s="430"/>
      <c r="S239" s="430"/>
      <c r="T239" s="430"/>
      <c r="U239" s="430"/>
      <c r="V239" s="430"/>
      <c r="W239" s="430"/>
      <c r="X239" s="430"/>
      <c r="Y239" s="430"/>
      <c r="Z239" s="430"/>
      <c r="AA239" s="430"/>
      <c r="AB239" s="430"/>
      <c r="AC239" s="430"/>
      <c r="AD239" s="430"/>
      <c r="AE239" s="430"/>
      <c r="AF239" s="430"/>
      <c r="AG239" s="430"/>
      <c r="AH239" s="430"/>
      <c r="AI239" s="430"/>
      <c r="AJ239" s="430"/>
      <c r="AK239" s="430"/>
      <c r="AL239" s="430"/>
      <c r="AM239" s="430"/>
      <c r="AN239" s="430"/>
      <c r="AO239" s="430"/>
      <c r="AP239" s="430"/>
      <c r="AQ239" s="430"/>
      <c r="AR239" s="430"/>
      <c r="AS239" s="430"/>
      <c r="AT239" s="430"/>
      <c r="AU239" s="430"/>
      <c r="AV239" s="430"/>
      <c r="AW239" s="430"/>
      <c r="AX239" s="430"/>
      <c r="AY239" s="430"/>
      <c r="AZ239" s="430"/>
      <c r="BA239" s="430"/>
      <c r="BB239" s="430"/>
      <c r="BC239" s="430"/>
      <c r="BD239" s="430"/>
      <c r="BE239" s="430"/>
      <c r="BF239" s="430"/>
      <c r="BG239" s="430"/>
      <c r="BH239" s="430"/>
      <c r="BI239" s="430"/>
      <c r="BJ239" s="430"/>
      <c r="BK239" s="430"/>
      <c r="BL239" s="430"/>
      <c r="BM239" s="430"/>
      <c r="BN239" s="430"/>
      <c r="BO239" s="430"/>
      <c r="BP239" s="430"/>
      <c r="BQ239" s="430"/>
      <c r="BR239" s="430"/>
      <c r="BS239" s="430"/>
      <c r="BT239" s="430"/>
      <c r="BU239" s="430"/>
      <c r="BV239" s="430"/>
    </row>
    <row r="240" spans="4:75" x14ac:dyDescent="0.35">
      <c r="G240" s="430"/>
      <c r="H240" s="430"/>
      <c r="I240" s="430"/>
      <c r="J240" s="430"/>
      <c r="K240" s="430"/>
      <c r="L240" s="430"/>
      <c r="M240" s="430"/>
      <c r="N240" s="430"/>
      <c r="O240" s="430"/>
      <c r="P240" s="430"/>
      <c r="Q240" s="430"/>
      <c r="R240" s="430"/>
      <c r="S240" s="430"/>
      <c r="T240" s="430"/>
      <c r="U240" s="430"/>
      <c r="V240" s="430"/>
      <c r="W240" s="430"/>
      <c r="X240" s="430"/>
      <c r="Y240" s="430"/>
      <c r="Z240" s="430"/>
      <c r="AA240" s="430"/>
      <c r="AB240" s="430"/>
      <c r="AC240" s="430"/>
      <c r="AD240" s="430"/>
      <c r="AE240" s="430"/>
      <c r="AF240" s="430"/>
      <c r="AG240" s="430"/>
      <c r="AH240" s="430"/>
      <c r="AI240" s="430"/>
      <c r="AJ240" s="430"/>
      <c r="AK240" s="430"/>
      <c r="AL240" s="430"/>
      <c r="AM240" s="430"/>
      <c r="AN240" s="430"/>
      <c r="AO240" s="430"/>
      <c r="AP240" s="430"/>
      <c r="AQ240" s="430"/>
      <c r="AR240" s="430"/>
      <c r="AS240" s="430"/>
      <c r="AT240" s="430"/>
      <c r="AU240" s="430"/>
      <c r="AV240" s="430"/>
      <c r="AW240" s="430"/>
      <c r="AX240" s="430"/>
      <c r="AY240" s="430"/>
      <c r="AZ240" s="430"/>
      <c r="BA240" s="430"/>
      <c r="BB240" s="430"/>
      <c r="BC240" s="430"/>
      <c r="BD240" s="430"/>
      <c r="BE240" s="430"/>
      <c r="BF240" s="430"/>
      <c r="BG240" s="430"/>
      <c r="BH240" s="430"/>
      <c r="BI240" s="430"/>
      <c r="BJ240" s="430"/>
      <c r="BK240" s="430"/>
      <c r="BL240" s="430"/>
      <c r="BM240" s="430"/>
      <c r="BN240" s="430"/>
      <c r="BO240" s="430"/>
      <c r="BP240" s="430"/>
      <c r="BQ240" s="430"/>
      <c r="BR240" s="430"/>
      <c r="BS240" s="430"/>
      <c r="BT240" s="430"/>
      <c r="BU240" s="430"/>
      <c r="BV240" s="430"/>
    </row>
    <row r="241" spans="4:74" x14ac:dyDescent="0.35">
      <c r="D241" s="22"/>
      <c r="E241" s="22"/>
      <c r="F241" s="22"/>
      <c r="G241" s="430"/>
      <c r="H241" s="430"/>
      <c r="I241" s="430"/>
      <c r="J241" s="430"/>
      <c r="K241" s="430"/>
      <c r="L241" s="430"/>
      <c r="M241" s="430"/>
      <c r="N241" s="430"/>
      <c r="O241" s="430"/>
      <c r="P241" s="430"/>
      <c r="Q241" s="430"/>
      <c r="R241" s="430"/>
      <c r="S241" s="430"/>
      <c r="T241" s="430"/>
      <c r="U241" s="430"/>
      <c r="V241" s="430"/>
      <c r="W241" s="430"/>
      <c r="X241" s="430"/>
      <c r="Y241" s="430"/>
      <c r="Z241" s="430"/>
      <c r="AA241" s="430"/>
      <c r="AB241" s="430"/>
      <c r="AC241" s="430"/>
      <c r="AD241" s="430"/>
      <c r="AE241" s="430"/>
      <c r="AF241" s="430"/>
      <c r="AG241" s="430"/>
      <c r="AH241" s="430"/>
      <c r="AI241" s="430"/>
      <c r="AJ241" s="430"/>
      <c r="AK241" s="430"/>
      <c r="AL241" s="430"/>
      <c r="AM241" s="430"/>
      <c r="AN241" s="430"/>
      <c r="AO241" s="430"/>
      <c r="AP241" s="430"/>
      <c r="AQ241" s="430"/>
      <c r="AR241" s="430"/>
      <c r="AS241" s="430"/>
      <c r="AT241" s="430"/>
      <c r="AU241" s="430"/>
      <c r="AV241" s="430"/>
      <c r="AW241" s="430"/>
      <c r="AX241" s="430"/>
      <c r="AY241" s="430"/>
      <c r="AZ241" s="430"/>
      <c r="BA241" s="430"/>
      <c r="BB241" s="430"/>
      <c r="BC241" s="430"/>
      <c r="BD241" s="430"/>
      <c r="BE241" s="430"/>
      <c r="BF241" s="430"/>
      <c r="BG241" s="430"/>
      <c r="BH241" s="430"/>
      <c r="BI241" s="430"/>
      <c r="BJ241" s="430"/>
      <c r="BK241" s="430"/>
      <c r="BL241" s="430"/>
      <c r="BM241" s="430"/>
      <c r="BN241" s="430"/>
      <c r="BO241" s="430"/>
      <c r="BP241" s="430"/>
      <c r="BQ241" s="430"/>
      <c r="BR241" s="430"/>
      <c r="BS241" s="430"/>
      <c r="BT241" s="430"/>
      <c r="BU241" s="430"/>
      <c r="BV241" s="430"/>
    </row>
    <row r="243" spans="4:74" ht="13.5" customHeight="1" x14ac:dyDescent="0.35"/>
    <row r="244" spans="4:74" hidden="1" x14ac:dyDescent="0.35">
      <c r="L244" s="1" t="e">
        <f>L12-#REF!</f>
        <v>#REF!</v>
      </c>
      <c r="M244" s="1" t="e">
        <f>M12-#REF!</f>
        <v>#REF!</v>
      </c>
      <c r="N244" s="1" t="e">
        <f>N12-#REF!</f>
        <v>#REF!</v>
      </c>
      <c r="O244" s="1" t="e">
        <f>O12-#REF!</f>
        <v>#REF!</v>
      </c>
      <c r="P244" s="1" t="e">
        <f>P12-#REF!</f>
        <v>#REF!</v>
      </c>
      <c r="Q244" s="1" t="e">
        <f>Q12-#REF!</f>
        <v>#REF!</v>
      </c>
      <c r="R244" s="1" t="e">
        <f>R12-#REF!</f>
        <v>#REF!</v>
      </c>
      <c r="S244" s="1" t="e">
        <f>S12-#REF!</f>
        <v>#REF!</v>
      </c>
      <c r="T244" s="1" t="e">
        <f>T12-#REF!</f>
        <v>#REF!</v>
      </c>
      <c r="U244" s="1" t="e">
        <f>U12-#REF!</f>
        <v>#REF!</v>
      </c>
      <c r="V244" s="1" t="e">
        <f>V12-#REF!</f>
        <v>#REF!</v>
      </c>
      <c r="W244" s="1" t="e">
        <f>W12-#REF!</f>
        <v>#REF!</v>
      </c>
      <c r="X244" s="1" t="e">
        <f>X12-#REF!</f>
        <v>#REF!</v>
      </c>
      <c r="Y244" s="1" t="e">
        <f>Y12-#REF!</f>
        <v>#REF!</v>
      </c>
      <c r="Z244" s="1" t="e">
        <f>Z12-#REF!</f>
        <v>#REF!</v>
      </c>
      <c r="AA244" s="1" t="e">
        <f>AA12-#REF!</f>
        <v>#REF!</v>
      </c>
      <c r="AB244" s="1" t="e">
        <f>AB12-#REF!</f>
        <v>#REF!</v>
      </c>
      <c r="AC244" s="1" t="e">
        <f>AC12-#REF!</f>
        <v>#REF!</v>
      </c>
      <c r="AD244" s="1" t="e">
        <f>AD12-#REF!</f>
        <v>#REF!</v>
      </c>
      <c r="AE244" s="1" t="e">
        <f>AE12-#REF!</f>
        <v>#REF!</v>
      </c>
      <c r="AF244" s="1" t="e">
        <f>AF12-#REF!</f>
        <v>#REF!</v>
      </c>
      <c r="AG244" s="1" t="e">
        <f>AG12-#REF!</f>
        <v>#REF!</v>
      </c>
      <c r="AH244" s="1" t="e">
        <f>AH12-#REF!</f>
        <v>#REF!</v>
      </c>
      <c r="AI244" s="1" t="e">
        <f>AI12-#REF!</f>
        <v>#REF!</v>
      </c>
      <c r="AJ244" s="1" t="e">
        <f>AJ12-#REF!</f>
        <v>#REF!</v>
      </c>
      <c r="AK244" s="1" t="e">
        <f>AK12-#REF!</f>
        <v>#REF!</v>
      </c>
      <c r="AL244" s="1" t="e">
        <f>AL12-#REF!</f>
        <v>#REF!</v>
      </c>
      <c r="AM244" s="1" t="e">
        <f>AM12-#REF!</f>
        <v>#REF!</v>
      </c>
      <c r="AN244" s="1" t="e">
        <f>AN12-#REF!</f>
        <v>#REF!</v>
      </c>
      <c r="AO244" s="1" t="e">
        <f>AO12-#REF!</f>
        <v>#REF!</v>
      </c>
      <c r="AP244" s="1" t="e">
        <f>AP12-#REF!</f>
        <v>#REF!</v>
      </c>
      <c r="AQ244" s="1" t="e">
        <f>AQ12-#REF!</f>
        <v>#REF!</v>
      </c>
      <c r="AR244" s="1" t="e">
        <f>AR12-#REF!</f>
        <v>#REF!</v>
      </c>
      <c r="AS244" s="1" t="e">
        <f>AS12-#REF!</f>
        <v>#REF!</v>
      </c>
      <c r="AT244" s="1" t="e">
        <f>AT12-#REF!</f>
        <v>#REF!</v>
      </c>
      <c r="AU244" s="1" t="e">
        <f>AU12-#REF!</f>
        <v>#REF!</v>
      </c>
      <c r="AV244" s="1" t="e">
        <f>AV12-#REF!</f>
        <v>#REF!</v>
      </c>
      <c r="AW244" s="1" t="e">
        <f>AW12-#REF!</f>
        <v>#REF!</v>
      </c>
      <c r="AX244" s="1" t="e">
        <f>AX12-#REF!</f>
        <v>#REF!</v>
      </c>
      <c r="AY244" s="1" t="e">
        <f>AY12-#REF!</f>
        <v>#REF!</v>
      </c>
      <c r="AZ244" s="1" t="e">
        <f>AZ12-#REF!</f>
        <v>#REF!</v>
      </c>
      <c r="BA244" s="1" t="e">
        <f>BA12-#REF!</f>
        <v>#REF!</v>
      </c>
      <c r="BB244" s="1" t="e">
        <f>BB12-#REF!</f>
        <v>#REF!</v>
      </c>
      <c r="BC244" s="1" t="e">
        <f>BC12-#REF!</f>
        <v>#REF!</v>
      </c>
      <c r="BD244" s="1" t="e">
        <f>BD12-#REF!</f>
        <v>#REF!</v>
      </c>
      <c r="BE244" s="1" t="e">
        <f>BE12-#REF!</f>
        <v>#REF!</v>
      </c>
      <c r="BF244" s="1" t="e">
        <f>BF12-#REF!</f>
        <v>#REF!</v>
      </c>
      <c r="BG244" s="1" t="e">
        <f>BG12-#REF!</f>
        <v>#REF!</v>
      </c>
      <c r="BH244" s="1" t="e">
        <f>BH12-#REF!</f>
        <v>#REF!</v>
      </c>
      <c r="BI244" s="1" t="e">
        <f>BI12-#REF!</f>
        <v>#REF!</v>
      </c>
      <c r="BJ244" s="1" t="e">
        <f>BJ12-#REF!</f>
        <v>#REF!</v>
      </c>
      <c r="BK244" s="1" t="e">
        <f>BK12-#REF!</f>
        <v>#REF!</v>
      </c>
      <c r="BL244" s="1" t="e">
        <f>BL12-#REF!</f>
        <v>#REF!</v>
      </c>
      <c r="BM244" s="1" t="e">
        <f>BM12-#REF!</f>
        <v>#REF!</v>
      </c>
      <c r="BN244" s="1" t="e">
        <f>BN12-#REF!</f>
        <v>#REF!</v>
      </c>
      <c r="BO244" s="1" t="e">
        <f>BO12-#REF!</f>
        <v>#REF!</v>
      </c>
    </row>
    <row r="245" spans="4:74" hidden="1" x14ac:dyDescent="0.35">
      <c r="L245" s="1" t="e">
        <f>L13-#REF!</f>
        <v>#REF!</v>
      </c>
      <c r="M245" s="1" t="e">
        <f>M13-#REF!</f>
        <v>#REF!</v>
      </c>
      <c r="N245" s="1" t="e">
        <f>N13-#REF!</f>
        <v>#REF!</v>
      </c>
      <c r="O245" s="1" t="e">
        <f>O13-#REF!</f>
        <v>#REF!</v>
      </c>
      <c r="P245" s="1" t="e">
        <f>P13-#REF!</f>
        <v>#REF!</v>
      </c>
      <c r="Q245" s="1" t="e">
        <f>Q13-#REF!</f>
        <v>#REF!</v>
      </c>
      <c r="R245" s="1" t="e">
        <f>R13-#REF!</f>
        <v>#REF!</v>
      </c>
      <c r="S245" s="1" t="e">
        <f>S13-#REF!</f>
        <v>#REF!</v>
      </c>
      <c r="T245" s="1" t="e">
        <f>T13-#REF!</f>
        <v>#REF!</v>
      </c>
      <c r="U245" s="1" t="e">
        <f>U13-#REF!</f>
        <v>#REF!</v>
      </c>
      <c r="V245" s="1" t="e">
        <f>V13-#REF!</f>
        <v>#REF!</v>
      </c>
      <c r="W245" s="1" t="e">
        <f>W13-#REF!</f>
        <v>#REF!</v>
      </c>
      <c r="X245" s="1" t="e">
        <f>X13-#REF!</f>
        <v>#REF!</v>
      </c>
      <c r="Y245" s="1" t="e">
        <f>Y13-#REF!</f>
        <v>#REF!</v>
      </c>
      <c r="Z245" s="1" t="e">
        <f>Z13-#REF!</f>
        <v>#REF!</v>
      </c>
      <c r="AA245" s="1" t="e">
        <f>AA13-#REF!</f>
        <v>#REF!</v>
      </c>
      <c r="AB245" s="1" t="e">
        <f>AB13-#REF!</f>
        <v>#REF!</v>
      </c>
      <c r="AC245" s="1" t="e">
        <f>AC13-#REF!</f>
        <v>#REF!</v>
      </c>
      <c r="AD245" s="1" t="e">
        <f>AD13-#REF!</f>
        <v>#REF!</v>
      </c>
      <c r="AE245" s="1" t="e">
        <f>AE13-#REF!</f>
        <v>#REF!</v>
      </c>
      <c r="AF245" s="1" t="e">
        <f>AF13-#REF!</f>
        <v>#REF!</v>
      </c>
      <c r="AG245" s="1" t="e">
        <f>AG13-#REF!</f>
        <v>#REF!</v>
      </c>
      <c r="AH245" s="1" t="e">
        <f>AH13-#REF!</f>
        <v>#REF!</v>
      </c>
      <c r="AI245" s="1" t="e">
        <f>AI13-#REF!</f>
        <v>#REF!</v>
      </c>
      <c r="AJ245" s="1" t="e">
        <f>AJ13-#REF!</f>
        <v>#REF!</v>
      </c>
      <c r="AK245" s="1" t="e">
        <f>AK13-#REF!</f>
        <v>#REF!</v>
      </c>
      <c r="AL245" s="1" t="e">
        <f>AL13-#REF!</f>
        <v>#REF!</v>
      </c>
      <c r="AM245" s="1" t="e">
        <f>AM13-#REF!</f>
        <v>#REF!</v>
      </c>
      <c r="AN245" s="1" t="e">
        <f>AN13-#REF!</f>
        <v>#REF!</v>
      </c>
      <c r="AO245" s="1" t="e">
        <f>AO13-#REF!</f>
        <v>#REF!</v>
      </c>
      <c r="AP245" s="1" t="e">
        <f>AP13-#REF!</f>
        <v>#REF!</v>
      </c>
      <c r="AQ245" s="1" t="e">
        <f>AQ13-#REF!</f>
        <v>#REF!</v>
      </c>
      <c r="AR245" s="1" t="e">
        <f>AR13-#REF!</f>
        <v>#REF!</v>
      </c>
      <c r="AS245" s="1" t="e">
        <f>AS13-#REF!</f>
        <v>#REF!</v>
      </c>
      <c r="AT245" s="1" t="e">
        <f>AT13-#REF!</f>
        <v>#REF!</v>
      </c>
      <c r="AU245" s="1" t="e">
        <f>AU13-#REF!</f>
        <v>#REF!</v>
      </c>
      <c r="AV245" s="1" t="e">
        <f>AV13-#REF!</f>
        <v>#REF!</v>
      </c>
      <c r="AW245" s="1" t="e">
        <f>AW13-#REF!</f>
        <v>#REF!</v>
      </c>
      <c r="AX245" s="1" t="e">
        <f>AX13-#REF!</f>
        <v>#REF!</v>
      </c>
      <c r="AY245" s="1" t="e">
        <f>AY13-#REF!</f>
        <v>#REF!</v>
      </c>
      <c r="AZ245" s="1" t="e">
        <f>AZ13-#REF!</f>
        <v>#REF!</v>
      </c>
      <c r="BA245" s="1" t="e">
        <f>BA13-#REF!</f>
        <v>#REF!</v>
      </c>
      <c r="BB245" s="1" t="e">
        <f>BB13-#REF!</f>
        <v>#REF!</v>
      </c>
      <c r="BC245" s="1" t="e">
        <f>BC13-#REF!</f>
        <v>#REF!</v>
      </c>
      <c r="BD245" s="1" t="e">
        <f>BD13-#REF!</f>
        <v>#REF!</v>
      </c>
      <c r="BE245" s="1" t="e">
        <f>BE13-#REF!</f>
        <v>#REF!</v>
      </c>
      <c r="BF245" s="1" t="e">
        <f>BF13-#REF!</f>
        <v>#REF!</v>
      </c>
      <c r="BG245" s="1" t="e">
        <f>BG13-#REF!</f>
        <v>#REF!</v>
      </c>
      <c r="BH245" s="1" t="e">
        <f>BH13-#REF!</f>
        <v>#REF!</v>
      </c>
      <c r="BI245" s="1" t="e">
        <f>BI13-#REF!</f>
        <v>#REF!</v>
      </c>
      <c r="BJ245" s="1" t="e">
        <f>BJ13-#REF!</f>
        <v>#REF!</v>
      </c>
      <c r="BK245" s="1" t="e">
        <f>BK13-#REF!</f>
        <v>#REF!</v>
      </c>
      <c r="BL245" s="1" t="e">
        <f>BL13-#REF!</f>
        <v>#REF!</v>
      </c>
      <c r="BM245" s="1" t="e">
        <f>BM13-#REF!</f>
        <v>#REF!</v>
      </c>
      <c r="BN245" s="1" t="e">
        <f>BN13-#REF!</f>
        <v>#REF!</v>
      </c>
      <c r="BO245" s="1" t="e">
        <f>BO13-#REF!</f>
        <v>#REF!</v>
      </c>
    </row>
    <row r="246" spans="4:74" hidden="1" x14ac:dyDescent="0.35">
      <c r="L246" s="1" t="e">
        <f>L14-#REF!</f>
        <v>#REF!</v>
      </c>
      <c r="M246" s="1" t="e">
        <f>M14-#REF!</f>
        <v>#REF!</v>
      </c>
      <c r="N246" s="1" t="e">
        <f>N14-#REF!</f>
        <v>#REF!</v>
      </c>
      <c r="O246" s="1" t="e">
        <f>O14-#REF!</f>
        <v>#REF!</v>
      </c>
      <c r="P246" s="1" t="e">
        <f>P14-#REF!</f>
        <v>#REF!</v>
      </c>
      <c r="Q246" s="1" t="e">
        <f>Q14-#REF!</f>
        <v>#REF!</v>
      </c>
      <c r="R246" s="1" t="e">
        <f>R14-#REF!</f>
        <v>#REF!</v>
      </c>
      <c r="S246" s="1" t="e">
        <f>S14-#REF!</f>
        <v>#REF!</v>
      </c>
      <c r="T246" s="1" t="e">
        <f>T14-#REF!</f>
        <v>#REF!</v>
      </c>
      <c r="U246" s="1" t="e">
        <f>U14-#REF!</f>
        <v>#REF!</v>
      </c>
      <c r="V246" s="1" t="e">
        <f>V14-#REF!</f>
        <v>#REF!</v>
      </c>
      <c r="W246" s="1" t="e">
        <f>W14-#REF!</f>
        <v>#REF!</v>
      </c>
      <c r="X246" s="1" t="e">
        <f>X14-#REF!</f>
        <v>#REF!</v>
      </c>
      <c r="Y246" s="1" t="e">
        <f>Y14-#REF!</f>
        <v>#REF!</v>
      </c>
      <c r="Z246" s="1" t="e">
        <f>Z14-#REF!</f>
        <v>#REF!</v>
      </c>
      <c r="AA246" s="1" t="e">
        <f>AA14-#REF!</f>
        <v>#REF!</v>
      </c>
      <c r="AB246" s="1" t="e">
        <f>AB14-#REF!</f>
        <v>#REF!</v>
      </c>
      <c r="AC246" s="1" t="e">
        <f>AC14-#REF!</f>
        <v>#REF!</v>
      </c>
      <c r="AD246" s="1" t="e">
        <f>AD14-#REF!</f>
        <v>#REF!</v>
      </c>
      <c r="AE246" s="1" t="e">
        <f>AE14-#REF!</f>
        <v>#REF!</v>
      </c>
      <c r="AF246" s="1" t="e">
        <f>AF14-#REF!</f>
        <v>#REF!</v>
      </c>
      <c r="AG246" s="1" t="e">
        <f>AG14-#REF!</f>
        <v>#REF!</v>
      </c>
      <c r="AH246" s="1" t="e">
        <f>AH14-#REF!</f>
        <v>#REF!</v>
      </c>
      <c r="AI246" s="1" t="e">
        <f>AI14-#REF!</f>
        <v>#REF!</v>
      </c>
      <c r="AJ246" s="1" t="e">
        <f>AJ14-#REF!</f>
        <v>#REF!</v>
      </c>
      <c r="AK246" s="1" t="e">
        <f>AK14-#REF!</f>
        <v>#REF!</v>
      </c>
      <c r="AL246" s="1" t="e">
        <f>AL14-#REF!</f>
        <v>#REF!</v>
      </c>
      <c r="AM246" s="1" t="e">
        <f>AM14-#REF!</f>
        <v>#REF!</v>
      </c>
      <c r="AN246" s="1" t="e">
        <f>AN14-#REF!</f>
        <v>#REF!</v>
      </c>
      <c r="AO246" s="1" t="e">
        <f>AO14-#REF!</f>
        <v>#REF!</v>
      </c>
      <c r="AP246" s="1" t="e">
        <f>AP14-#REF!</f>
        <v>#REF!</v>
      </c>
      <c r="AQ246" s="1" t="e">
        <f>AQ14-#REF!</f>
        <v>#REF!</v>
      </c>
      <c r="AR246" s="1" t="e">
        <f>AR14-#REF!</f>
        <v>#REF!</v>
      </c>
      <c r="AS246" s="1" t="e">
        <f>AS14-#REF!</f>
        <v>#REF!</v>
      </c>
      <c r="AT246" s="1" t="e">
        <f>AT14-#REF!</f>
        <v>#REF!</v>
      </c>
      <c r="AU246" s="1" t="e">
        <f>AU14-#REF!</f>
        <v>#REF!</v>
      </c>
      <c r="AV246" s="1" t="e">
        <f>AV14-#REF!</f>
        <v>#REF!</v>
      </c>
      <c r="AW246" s="1" t="e">
        <f>AW14-#REF!</f>
        <v>#REF!</v>
      </c>
      <c r="AX246" s="1" t="e">
        <f>AX14-#REF!</f>
        <v>#REF!</v>
      </c>
      <c r="AY246" s="1" t="e">
        <f>AY14-#REF!</f>
        <v>#REF!</v>
      </c>
      <c r="AZ246" s="1" t="e">
        <f>AZ14-#REF!</f>
        <v>#REF!</v>
      </c>
      <c r="BA246" s="1" t="e">
        <f>BA14-#REF!</f>
        <v>#REF!</v>
      </c>
      <c r="BB246" s="1" t="e">
        <f>BB14-#REF!</f>
        <v>#REF!</v>
      </c>
      <c r="BC246" s="1" t="e">
        <f>BC14-#REF!</f>
        <v>#REF!</v>
      </c>
      <c r="BD246" s="1" t="e">
        <f>BD14-#REF!</f>
        <v>#REF!</v>
      </c>
      <c r="BE246" s="1" t="e">
        <f>BE14-#REF!</f>
        <v>#REF!</v>
      </c>
      <c r="BF246" s="1" t="e">
        <f>BF14-#REF!</f>
        <v>#REF!</v>
      </c>
      <c r="BG246" s="1" t="e">
        <f>BG14-#REF!</f>
        <v>#REF!</v>
      </c>
      <c r="BH246" s="1" t="e">
        <f>BH14-#REF!</f>
        <v>#REF!</v>
      </c>
      <c r="BI246" s="1" t="e">
        <f>BI14-#REF!</f>
        <v>#REF!</v>
      </c>
      <c r="BJ246" s="1" t="e">
        <f>BJ14-#REF!</f>
        <v>#REF!</v>
      </c>
      <c r="BK246" s="1" t="e">
        <f>BK14-#REF!</f>
        <v>#REF!</v>
      </c>
      <c r="BL246" s="1" t="e">
        <f>BL14-#REF!</f>
        <v>#REF!</v>
      </c>
      <c r="BM246" s="1" t="e">
        <f>BM14-#REF!</f>
        <v>#REF!</v>
      </c>
      <c r="BN246" s="1" t="e">
        <f>BN14-#REF!</f>
        <v>#REF!</v>
      </c>
      <c r="BO246" s="1" t="e">
        <f>BO14-#REF!</f>
        <v>#REF!</v>
      </c>
      <c r="BU246" s="1" t="e">
        <f>BU12-#REF!</f>
        <v>#REF!</v>
      </c>
      <c r="BV246" s="1" t="e">
        <f>BV12-#REF!</f>
        <v>#REF!</v>
      </c>
    </row>
    <row r="247" spans="4:74" hidden="1" x14ac:dyDescent="0.35">
      <c r="L247" s="1" t="e">
        <f>L15-#REF!</f>
        <v>#REF!</v>
      </c>
      <c r="M247" s="1" t="e">
        <f>M15-#REF!</f>
        <v>#REF!</v>
      </c>
      <c r="N247" s="1" t="e">
        <f>N15-#REF!</f>
        <v>#REF!</v>
      </c>
      <c r="O247" s="1" t="e">
        <f>O15-#REF!</f>
        <v>#REF!</v>
      </c>
      <c r="P247" s="1" t="e">
        <f>P15-#REF!</f>
        <v>#REF!</v>
      </c>
      <c r="Q247" s="1" t="e">
        <f>Q15-#REF!</f>
        <v>#REF!</v>
      </c>
      <c r="R247" s="1" t="e">
        <f>R15-#REF!</f>
        <v>#REF!</v>
      </c>
      <c r="S247" s="1" t="e">
        <f>S15-#REF!</f>
        <v>#REF!</v>
      </c>
      <c r="T247" s="1" t="e">
        <f>T15-#REF!</f>
        <v>#REF!</v>
      </c>
      <c r="U247" s="1" t="e">
        <f>U15-#REF!</f>
        <v>#REF!</v>
      </c>
      <c r="V247" s="1" t="e">
        <f>V15-#REF!</f>
        <v>#REF!</v>
      </c>
      <c r="W247" s="1" t="e">
        <f>W15-#REF!</f>
        <v>#REF!</v>
      </c>
      <c r="X247" s="1" t="e">
        <f>X15-#REF!</f>
        <v>#REF!</v>
      </c>
      <c r="Y247" s="1" t="e">
        <f>Y15-#REF!</f>
        <v>#REF!</v>
      </c>
      <c r="Z247" s="1" t="e">
        <f>Z15-#REF!</f>
        <v>#REF!</v>
      </c>
      <c r="AA247" s="1" t="e">
        <f>AA15-#REF!</f>
        <v>#REF!</v>
      </c>
      <c r="AB247" s="1" t="e">
        <f>AB15-#REF!</f>
        <v>#REF!</v>
      </c>
      <c r="AC247" s="1" t="e">
        <f>AC15-#REF!</f>
        <v>#REF!</v>
      </c>
      <c r="AD247" s="1" t="e">
        <f>AD15-#REF!</f>
        <v>#REF!</v>
      </c>
      <c r="AE247" s="1" t="e">
        <f>AE15-#REF!</f>
        <v>#REF!</v>
      </c>
      <c r="AF247" s="1" t="e">
        <f>AF15-#REF!</f>
        <v>#REF!</v>
      </c>
      <c r="AG247" s="1" t="e">
        <f>AG15-#REF!</f>
        <v>#REF!</v>
      </c>
      <c r="AH247" s="1" t="e">
        <f>AH15-#REF!</f>
        <v>#REF!</v>
      </c>
      <c r="AI247" s="1" t="e">
        <f>AI15-#REF!</f>
        <v>#REF!</v>
      </c>
      <c r="AJ247" s="1" t="e">
        <f>AJ15-#REF!</f>
        <v>#REF!</v>
      </c>
      <c r="AK247" s="1" t="e">
        <f>AK15-#REF!</f>
        <v>#REF!</v>
      </c>
      <c r="AL247" s="1" t="e">
        <f>AL15-#REF!</f>
        <v>#REF!</v>
      </c>
      <c r="AM247" s="1" t="e">
        <f>AM15-#REF!</f>
        <v>#REF!</v>
      </c>
      <c r="AN247" s="1" t="e">
        <f>AN15-#REF!</f>
        <v>#REF!</v>
      </c>
      <c r="AO247" s="1" t="e">
        <f>AO15-#REF!</f>
        <v>#REF!</v>
      </c>
      <c r="AP247" s="1" t="e">
        <f>AP15-#REF!</f>
        <v>#REF!</v>
      </c>
      <c r="AQ247" s="1" t="e">
        <f>AQ15-#REF!</f>
        <v>#REF!</v>
      </c>
      <c r="AR247" s="1" t="e">
        <f>AR15-#REF!</f>
        <v>#REF!</v>
      </c>
      <c r="AS247" s="1" t="e">
        <f>AS15-#REF!</f>
        <v>#REF!</v>
      </c>
      <c r="AT247" s="1" t="e">
        <f>AT15-#REF!</f>
        <v>#REF!</v>
      </c>
      <c r="AU247" s="1" t="e">
        <f>AU15-#REF!</f>
        <v>#REF!</v>
      </c>
      <c r="AV247" s="1" t="e">
        <f>AV15-#REF!</f>
        <v>#REF!</v>
      </c>
      <c r="AW247" s="1" t="e">
        <f>AW15-#REF!</f>
        <v>#REF!</v>
      </c>
      <c r="AX247" s="1" t="e">
        <f>AX15-#REF!</f>
        <v>#REF!</v>
      </c>
      <c r="AY247" s="1" t="e">
        <f>AY15-#REF!</f>
        <v>#REF!</v>
      </c>
      <c r="AZ247" s="1" t="e">
        <f>AZ15-#REF!</f>
        <v>#REF!</v>
      </c>
      <c r="BA247" s="1" t="e">
        <f>BA15-#REF!</f>
        <v>#REF!</v>
      </c>
      <c r="BB247" s="1" t="e">
        <f>BB15-#REF!</f>
        <v>#REF!</v>
      </c>
      <c r="BC247" s="1" t="e">
        <f>BC15-#REF!</f>
        <v>#REF!</v>
      </c>
      <c r="BD247" s="1" t="e">
        <f>BD15-#REF!</f>
        <v>#REF!</v>
      </c>
      <c r="BE247" s="1" t="e">
        <f>BE15-#REF!</f>
        <v>#REF!</v>
      </c>
      <c r="BF247" s="1" t="e">
        <f>BF15-#REF!</f>
        <v>#REF!</v>
      </c>
      <c r="BG247" s="1" t="e">
        <f>BG15-#REF!</f>
        <v>#REF!</v>
      </c>
      <c r="BH247" s="1" t="e">
        <f>BH15-#REF!</f>
        <v>#REF!</v>
      </c>
      <c r="BI247" s="1" t="e">
        <f>BI15-#REF!</f>
        <v>#REF!</v>
      </c>
      <c r="BJ247" s="1" t="e">
        <f>BJ15-#REF!</f>
        <v>#REF!</v>
      </c>
      <c r="BK247" s="1" t="e">
        <f>BK15-#REF!</f>
        <v>#REF!</v>
      </c>
      <c r="BL247" s="1" t="e">
        <f>BL15-#REF!</f>
        <v>#REF!</v>
      </c>
      <c r="BM247" s="1" t="e">
        <f>BM15-#REF!</f>
        <v>#REF!</v>
      </c>
      <c r="BN247" s="1" t="e">
        <f>BN15-#REF!</f>
        <v>#REF!</v>
      </c>
      <c r="BO247" s="1" t="e">
        <f>BO15-#REF!</f>
        <v>#REF!</v>
      </c>
      <c r="BU247" s="1" t="e">
        <f>BU13-#REF!</f>
        <v>#REF!</v>
      </c>
      <c r="BV247" s="1" t="e">
        <f>BV13-#REF!</f>
        <v>#REF!</v>
      </c>
    </row>
    <row r="248" spans="4:74" hidden="1" x14ac:dyDescent="0.35">
      <c r="L248" s="1" t="e">
        <f>L16-#REF!</f>
        <v>#REF!</v>
      </c>
      <c r="M248" s="1" t="e">
        <f>M16-#REF!</f>
        <v>#REF!</v>
      </c>
      <c r="N248" s="1" t="e">
        <f>N16-#REF!</f>
        <v>#REF!</v>
      </c>
      <c r="O248" s="1" t="e">
        <f>O16-#REF!</f>
        <v>#REF!</v>
      </c>
      <c r="P248" s="1" t="e">
        <f>P16-#REF!</f>
        <v>#REF!</v>
      </c>
      <c r="Q248" s="1" t="e">
        <f>Q16-#REF!</f>
        <v>#REF!</v>
      </c>
      <c r="R248" s="1" t="e">
        <f>R16-#REF!</f>
        <v>#REF!</v>
      </c>
      <c r="S248" s="1" t="e">
        <f>S16-#REF!</f>
        <v>#REF!</v>
      </c>
      <c r="T248" s="1" t="e">
        <f>T16-#REF!</f>
        <v>#REF!</v>
      </c>
      <c r="U248" s="1" t="e">
        <f>U16-#REF!</f>
        <v>#REF!</v>
      </c>
      <c r="V248" s="1" t="e">
        <f>V16-#REF!</f>
        <v>#REF!</v>
      </c>
      <c r="W248" s="1" t="e">
        <f>W16-#REF!</f>
        <v>#REF!</v>
      </c>
      <c r="X248" s="1" t="e">
        <f>X16-#REF!</f>
        <v>#REF!</v>
      </c>
      <c r="Y248" s="1" t="e">
        <f>Y16-#REF!</f>
        <v>#REF!</v>
      </c>
      <c r="Z248" s="1" t="e">
        <f>Z16-#REF!</f>
        <v>#REF!</v>
      </c>
      <c r="AA248" s="1" t="e">
        <f>AA16-#REF!</f>
        <v>#REF!</v>
      </c>
      <c r="AB248" s="1" t="e">
        <f>AB16-#REF!</f>
        <v>#REF!</v>
      </c>
      <c r="AC248" s="1" t="e">
        <f>AC16-#REF!</f>
        <v>#REF!</v>
      </c>
      <c r="AD248" s="1" t="e">
        <f>AD16-#REF!</f>
        <v>#REF!</v>
      </c>
      <c r="AE248" s="1" t="e">
        <f>AE16-#REF!</f>
        <v>#REF!</v>
      </c>
      <c r="AF248" s="1" t="e">
        <f>AF16-#REF!</f>
        <v>#REF!</v>
      </c>
      <c r="AG248" s="1" t="e">
        <f>AG16-#REF!</f>
        <v>#REF!</v>
      </c>
      <c r="AH248" s="1" t="e">
        <f>AH16-#REF!</f>
        <v>#REF!</v>
      </c>
      <c r="AI248" s="1" t="e">
        <f>AI16-#REF!</f>
        <v>#REF!</v>
      </c>
      <c r="AJ248" s="1" t="e">
        <f>AJ16-#REF!</f>
        <v>#REF!</v>
      </c>
      <c r="AK248" s="1" t="e">
        <f>AK16-#REF!</f>
        <v>#REF!</v>
      </c>
      <c r="AL248" s="1" t="e">
        <f>AL16-#REF!</f>
        <v>#REF!</v>
      </c>
      <c r="AM248" s="1" t="e">
        <f>AM16-#REF!</f>
        <v>#REF!</v>
      </c>
      <c r="AN248" s="1" t="e">
        <f>AN16-#REF!</f>
        <v>#REF!</v>
      </c>
      <c r="AO248" s="1" t="e">
        <f>AO16-#REF!</f>
        <v>#REF!</v>
      </c>
      <c r="AP248" s="1" t="e">
        <f>AP16-#REF!</f>
        <v>#REF!</v>
      </c>
      <c r="AQ248" s="1" t="e">
        <f>AQ16-#REF!</f>
        <v>#REF!</v>
      </c>
      <c r="AR248" s="1" t="e">
        <f>AR16-#REF!</f>
        <v>#REF!</v>
      </c>
      <c r="AS248" s="1" t="e">
        <f>AS16-#REF!</f>
        <v>#REF!</v>
      </c>
      <c r="AT248" s="1" t="e">
        <f>AT16-#REF!</f>
        <v>#REF!</v>
      </c>
      <c r="AU248" s="1" t="e">
        <f>AU16-#REF!</f>
        <v>#REF!</v>
      </c>
      <c r="AV248" s="1" t="e">
        <f>AV16-#REF!</f>
        <v>#REF!</v>
      </c>
      <c r="AW248" s="1" t="e">
        <f>AW16-#REF!</f>
        <v>#REF!</v>
      </c>
      <c r="AX248" s="1" t="e">
        <f>AX16-#REF!</f>
        <v>#REF!</v>
      </c>
      <c r="AY248" s="1" t="e">
        <f>AY16-#REF!</f>
        <v>#REF!</v>
      </c>
      <c r="AZ248" s="1" t="e">
        <f>AZ16-#REF!</f>
        <v>#REF!</v>
      </c>
      <c r="BA248" s="1" t="e">
        <f>BA16-#REF!</f>
        <v>#REF!</v>
      </c>
      <c r="BB248" s="1" t="e">
        <f>BB16-#REF!</f>
        <v>#REF!</v>
      </c>
      <c r="BC248" s="1" t="e">
        <f>BC16-#REF!</f>
        <v>#REF!</v>
      </c>
      <c r="BD248" s="1" t="e">
        <f>BD16-#REF!</f>
        <v>#REF!</v>
      </c>
      <c r="BE248" s="1" t="e">
        <f>BE16-#REF!</f>
        <v>#REF!</v>
      </c>
      <c r="BF248" s="1" t="e">
        <f>BF16-#REF!</f>
        <v>#REF!</v>
      </c>
      <c r="BG248" s="1" t="e">
        <f>BG16-#REF!</f>
        <v>#REF!</v>
      </c>
      <c r="BH248" s="1" t="e">
        <f>BH16-#REF!</f>
        <v>#REF!</v>
      </c>
      <c r="BI248" s="1" t="e">
        <f>BI16-#REF!</f>
        <v>#REF!</v>
      </c>
      <c r="BJ248" s="1" t="e">
        <f>BJ16-#REF!</f>
        <v>#REF!</v>
      </c>
      <c r="BK248" s="1" t="e">
        <f>BK16-#REF!</f>
        <v>#REF!</v>
      </c>
      <c r="BL248" s="1" t="e">
        <f>BL16-#REF!</f>
        <v>#REF!</v>
      </c>
      <c r="BM248" s="1" t="e">
        <f>BM16-#REF!</f>
        <v>#REF!</v>
      </c>
      <c r="BN248" s="1" t="e">
        <f>BN16-#REF!</f>
        <v>#REF!</v>
      </c>
      <c r="BO248" s="1" t="e">
        <f>BO16-#REF!</f>
        <v>#REF!</v>
      </c>
      <c r="BU248" s="1" t="e">
        <f>BU14-#REF!</f>
        <v>#REF!</v>
      </c>
      <c r="BV248" s="1" t="e">
        <f>BV14-#REF!</f>
        <v>#REF!</v>
      </c>
    </row>
    <row r="249" spans="4:74" hidden="1" x14ac:dyDescent="0.35">
      <c r="L249" s="1" t="e">
        <f>L17-#REF!</f>
        <v>#REF!</v>
      </c>
      <c r="M249" s="1" t="e">
        <f>M17-#REF!</f>
        <v>#REF!</v>
      </c>
      <c r="N249" s="1" t="e">
        <f>N17-#REF!</f>
        <v>#REF!</v>
      </c>
      <c r="O249" s="1" t="e">
        <f>O17-#REF!</f>
        <v>#REF!</v>
      </c>
      <c r="P249" s="1" t="e">
        <f>P17-#REF!</f>
        <v>#REF!</v>
      </c>
      <c r="Q249" s="1" t="e">
        <f>Q17-#REF!</f>
        <v>#REF!</v>
      </c>
      <c r="R249" s="1" t="e">
        <f>R17-#REF!</f>
        <v>#REF!</v>
      </c>
      <c r="S249" s="1" t="e">
        <f>S17-#REF!</f>
        <v>#REF!</v>
      </c>
      <c r="T249" s="1" t="e">
        <f>T17-#REF!</f>
        <v>#REF!</v>
      </c>
      <c r="U249" s="1" t="e">
        <f>U17-#REF!</f>
        <v>#REF!</v>
      </c>
      <c r="V249" s="1" t="e">
        <f>V17-#REF!</f>
        <v>#REF!</v>
      </c>
      <c r="W249" s="1" t="e">
        <f>W17-#REF!</f>
        <v>#REF!</v>
      </c>
      <c r="X249" s="1" t="e">
        <f>X17-#REF!</f>
        <v>#REF!</v>
      </c>
      <c r="Y249" s="1" t="e">
        <f>Y17-#REF!</f>
        <v>#REF!</v>
      </c>
      <c r="Z249" s="1" t="e">
        <f>Z17-#REF!</f>
        <v>#REF!</v>
      </c>
      <c r="AA249" s="1" t="e">
        <f>AA17-#REF!</f>
        <v>#REF!</v>
      </c>
      <c r="AB249" s="1" t="e">
        <f>AB17-#REF!</f>
        <v>#REF!</v>
      </c>
      <c r="AC249" s="1" t="e">
        <f>AC17-#REF!</f>
        <v>#REF!</v>
      </c>
      <c r="AD249" s="1" t="e">
        <f>AD17-#REF!</f>
        <v>#REF!</v>
      </c>
      <c r="AE249" s="1" t="e">
        <f>AE17-#REF!</f>
        <v>#REF!</v>
      </c>
      <c r="AF249" s="1" t="e">
        <f>AF17-#REF!</f>
        <v>#REF!</v>
      </c>
      <c r="AG249" s="1" t="e">
        <f>AG17-#REF!</f>
        <v>#REF!</v>
      </c>
      <c r="AH249" s="1" t="e">
        <f>AH17-#REF!</f>
        <v>#REF!</v>
      </c>
      <c r="AI249" s="1" t="e">
        <f>AI17-#REF!</f>
        <v>#REF!</v>
      </c>
      <c r="AJ249" s="1" t="e">
        <f>AJ17-#REF!</f>
        <v>#REF!</v>
      </c>
      <c r="AK249" s="1" t="e">
        <f>AK17-#REF!</f>
        <v>#REF!</v>
      </c>
      <c r="AL249" s="1" t="e">
        <f>AL17-#REF!</f>
        <v>#REF!</v>
      </c>
      <c r="AM249" s="1" t="e">
        <f>AM17-#REF!</f>
        <v>#REF!</v>
      </c>
      <c r="AN249" s="1" t="e">
        <f>AN17-#REF!</f>
        <v>#REF!</v>
      </c>
      <c r="AO249" s="1" t="e">
        <f>AO17-#REF!</f>
        <v>#REF!</v>
      </c>
      <c r="AP249" s="1" t="e">
        <f>AP17-#REF!</f>
        <v>#REF!</v>
      </c>
      <c r="AQ249" s="1" t="e">
        <f>AQ17-#REF!</f>
        <v>#REF!</v>
      </c>
      <c r="AR249" s="1" t="e">
        <f>AR17-#REF!</f>
        <v>#REF!</v>
      </c>
      <c r="AS249" s="1" t="e">
        <f>AS17-#REF!</f>
        <v>#REF!</v>
      </c>
      <c r="AT249" s="1" t="e">
        <f>AT17-#REF!</f>
        <v>#REF!</v>
      </c>
      <c r="AU249" s="1" t="e">
        <f>AU17-#REF!</f>
        <v>#REF!</v>
      </c>
      <c r="AV249" s="1" t="e">
        <f>AV17-#REF!</f>
        <v>#REF!</v>
      </c>
      <c r="AW249" s="1" t="e">
        <f>AW17-#REF!</f>
        <v>#REF!</v>
      </c>
      <c r="AX249" s="1" t="e">
        <f>AX17-#REF!</f>
        <v>#REF!</v>
      </c>
      <c r="AY249" s="1" t="e">
        <f>AY17-#REF!</f>
        <v>#REF!</v>
      </c>
      <c r="AZ249" s="1" t="e">
        <f>AZ17-#REF!</f>
        <v>#REF!</v>
      </c>
      <c r="BA249" s="1" t="e">
        <f>BA17-#REF!</f>
        <v>#REF!</v>
      </c>
      <c r="BB249" s="1" t="e">
        <f>BB17-#REF!</f>
        <v>#REF!</v>
      </c>
      <c r="BC249" s="1" t="e">
        <f>BC17-#REF!</f>
        <v>#REF!</v>
      </c>
      <c r="BD249" s="1" t="e">
        <f>BD17-#REF!</f>
        <v>#REF!</v>
      </c>
      <c r="BE249" s="1" t="e">
        <f>BE17-#REF!</f>
        <v>#REF!</v>
      </c>
      <c r="BF249" s="1" t="e">
        <f>BF17-#REF!</f>
        <v>#REF!</v>
      </c>
      <c r="BG249" s="1" t="e">
        <f>BG17-#REF!</f>
        <v>#REF!</v>
      </c>
      <c r="BH249" s="1" t="e">
        <f>BH17-#REF!</f>
        <v>#REF!</v>
      </c>
      <c r="BI249" s="1" t="e">
        <f>BI17-#REF!</f>
        <v>#REF!</v>
      </c>
      <c r="BJ249" s="1" t="e">
        <f>BJ17-#REF!</f>
        <v>#REF!</v>
      </c>
      <c r="BK249" s="1" t="e">
        <f>BK17-#REF!</f>
        <v>#REF!</v>
      </c>
      <c r="BL249" s="1" t="e">
        <f>BL17-#REF!</f>
        <v>#REF!</v>
      </c>
      <c r="BM249" s="1" t="e">
        <f>BM17-#REF!</f>
        <v>#REF!</v>
      </c>
      <c r="BN249" s="1" t="e">
        <f>BN17-#REF!</f>
        <v>#REF!</v>
      </c>
      <c r="BO249" s="1" t="e">
        <f>BO17-#REF!</f>
        <v>#REF!</v>
      </c>
      <c r="BU249" s="1" t="e">
        <f>BU15-#REF!</f>
        <v>#REF!</v>
      </c>
      <c r="BV249" s="1" t="e">
        <f>BV15-#REF!</f>
        <v>#REF!</v>
      </c>
    </row>
    <row r="250" spans="4:74" hidden="1" x14ac:dyDescent="0.35">
      <c r="L250" s="1" t="e">
        <f>L18-#REF!</f>
        <v>#REF!</v>
      </c>
      <c r="M250" s="1" t="e">
        <f>M18-#REF!</f>
        <v>#REF!</v>
      </c>
      <c r="N250" s="1" t="e">
        <f>N18-#REF!</f>
        <v>#REF!</v>
      </c>
      <c r="O250" s="1" t="e">
        <f>O18-#REF!</f>
        <v>#REF!</v>
      </c>
      <c r="P250" s="1" t="e">
        <f>P18-#REF!</f>
        <v>#REF!</v>
      </c>
      <c r="Q250" s="1" t="e">
        <f>Q18-#REF!</f>
        <v>#REF!</v>
      </c>
      <c r="R250" s="1" t="e">
        <f>R18-#REF!</f>
        <v>#REF!</v>
      </c>
      <c r="S250" s="1" t="e">
        <f>S18-#REF!</f>
        <v>#REF!</v>
      </c>
      <c r="T250" s="1" t="e">
        <f>T18-#REF!</f>
        <v>#REF!</v>
      </c>
      <c r="U250" s="1" t="e">
        <f>U18-#REF!</f>
        <v>#REF!</v>
      </c>
      <c r="V250" s="1" t="e">
        <f>V18-#REF!</f>
        <v>#REF!</v>
      </c>
      <c r="W250" s="1" t="e">
        <f>W18-#REF!</f>
        <v>#REF!</v>
      </c>
      <c r="X250" s="1" t="e">
        <f>X18-#REF!</f>
        <v>#REF!</v>
      </c>
      <c r="Y250" s="1" t="e">
        <f>Y18-#REF!</f>
        <v>#REF!</v>
      </c>
      <c r="Z250" s="1" t="e">
        <f>Z18-#REF!</f>
        <v>#REF!</v>
      </c>
      <c r="AA250" s="1" t="e">
        <f>AA18-#REF!</f>
        <v>#REF!</v>
      </c>
      <c r="AB250" s="1" t="e">
        <f>AB18-#REF!</f>
        <v>#REF!</v>
      </c>
      <c r="AC250" s="1" t="e">
        <f>AC18-#REF!</f>
        <v>#REF!</v>
      </c>
      <c r="AD250" s="1" t="e">
        <f>AD18-#REF!</f>
        <v>#REF!</v>
      </c>
      <c r="AE250" s="1" t="e">
        <f>AE18-#REF!</f>
        <v>#REF!</v>
      </c>
      <c r="AF250" s="1" t="e">
        <f>AF18-#REF!</f>
        <v>#REF!</v>
      </c>
      <c r="AG250" s="1" t="e">
        <f>AG18-#REF!</f>
        <v>#REF!</v>
      </c>
      <c r="AH250" s="1" t="e">
        <f>AH18-#REF!</f>
        <v>#REF!</v>
      </c>
      <c r="AI250" s="1" t="e">
        <f>AI18-#REF!</f>
        <v>#REF!</v>
      </c>
      <c r="AJ250" s="1" t="e">
        <f>AJ18-#REF!</f>
        <v>#REF!</v>
      </c>
      <c r="AK250" s="1" t="e">
        <f>AK18-#REF!</f>
        <v>#REF!</v>
      </c>
      <c r="AL250" s="1" t="e">
        <f>AL18-#REF!</f>
        <v>#REF!</v>
      </c>
      <c r="AM250" s="1" t="e">
        <f>AM18-#REF!</f>
        <v>#REF!</v>
      </c>
      <c r="AN250" s="1" t="e">
        <f>AN18-#REF!</f>
        <v>#REF!</v>
      </c>
      <c r="AO250" s="1" t="e">
        <f>AO18-#REF!</f>
        <v>#REF!</v>
      </c>
      <c r="AP250" s="1" t="e">
        <f>AP18-#REF!</f>
        <v>#REF!</v>
      </c>
      <c r="AQ250" s="1" t="e">
        <f>AQ18-#REF!</f>
        <v>#REF!</v>
      </c>
      <c r="AR250" s="1" t="e">
        <f>AR18-#REF!</f>
        <v>#REF!</v>
      </c>
      <c r="AS250" s="1" t="e">
        <f>AS18-#REF!</f>
        <v>#REF!</v>
      </c>
      <c r="AT250" s="1" t="e">
        <f>AT18-#REF!</f>
        <v>#REF!</v>
      </c>
      <c r="AU250" s="1" t="e">
        <f>AU18-#REF!</f>
        <v>#REF!</v>
      </c>
      <c r="AV250" s="1" t="e">
        <f>AV18-#REF!</f>
        <v>#REF!</v>
      </c>
      <c r="AW250" s="1" t="e">
        <f>AW18-#REF!</f>
        <v>#REF!</v>
      </c>
      <c r="AX250" s="1" t="e">
        <f>AX18-#REF!</f>
        <v>#REF!</v>
      </c>
      <c r="AY250" s="1" t="e">
        <f>AY18-#REF!</f>
        <v>#REF!</v>
      </c>
      <c r="AZ250" s="1" t="e">
        <f>AZ18-#REF!</f>
        <v>#REF!</v>
      </c>
      <c r="BA250" s="1" t="e">
        <f>BA18-#REF!</f>
        <v>#REF!</v>
      </c>
      <c r="BB250" s="1" t="e">
        <f>BB18-#REF!</f>
        <v>#REF!</v>
      </c>
      <c r="BC250" s="1" t="e">
        <f>BC18-#REF!</f>
        <v>#REF!</v>
      </c>
      <c r="BD250" s="1" t="e">
        <f>BD18-#REF!</f>
        <v>#REF!</v>
      </c>
      <c r="BE250" s="1" t="e">
        <f>BE18-#REF!</f>
        <v>#REF!</v>
      </c>
      <c r="BF250" s="1" t="e">
        <f>BF18-#REF!</f>
        <v>#REF!</v>
      </c>
      <c r="BG250" s="1" t="e">
        <f>BG18-#REF!</f>
        <v>#REF!</v>
      </c>
      <c r="BH250" s="1" t="e">
        <f>BH18-#REF!</f>
        <v>#REF!</v>
      </c>
      <c r="BI250" s="1" t="e">
        <f>BI18-#REF!</f>
        <v>#REF!</v>
      </c>
      <c r="BJ250" s="1" t="e">
        <f>BJ18-#REF!</f>
        <v>#REF!</v>
      </c>
      <c r="BK250" s="1" t="e">
        <f>BK18-#REF!</f>
        <v>#REF!</v>
      </c>
      <c r="BL250" s="1" t="e">
        <f>BL18-#REF!</f>
        <v>#REF!</v>
      </c>
      <c r="BM250" s="1" t="e">
        <f>BM18-#REF!</f>
        <v>#REF!</v>
      </c>
      <c r="BN250" s="1" t="e">
        <f>BN18-#REF!</f>
        <v>#REF!</v>
      </c>
      <c r="BO250" s="1" t="e">
        <f>BO18-#REF!</f>
        <v>#REF!</v>
      </c>
      <c r="BU250" s="1" t="e">
        <f>BU16-#REF!</f>
        <v>#REF!</v>
      </c>
      <c r="BV250" s="1" t="e">
        <f>BV16-#REF!</f>
        <v>#REF!</v>
      </c>
    </row>
    <row r="251" spans="4:74" hidden="1" x14ac:dyDescent="0.35">
      <c r="L251" s="1" t="e">
        <f>L19-#REF!</f>
        <v>#REF!</v>
      </c>
      <c r="M251" s="1" t="e">
        <f>M19-#REF!</f>
        <v>#REF!</v>
      </c>
      <c r="N251" s="1" t="e">
        <f>N19-#REF!</f>
        <v>#REF!</v>
      </c>
      <c r="O251" s="1" t="e">
        <f>O19-#REF!</f>
        <v>#REF!</v>
      </c>
      <c r="P251" s="1" t="e">
        <f>P19-#REF!</f>
        <v>#REF!</v>
      </c>
      <c r="Q251" s="1" t="e">
        <f>Q19-#REF!</f>
        <v>#REF!</v>
      </c>
      <c r="R251" s="1" t="e">
        <f>R19-#REF!</f>
        <v>#REF!</v>
      </c>
      <c r="S251" s="1" t="e">
        <f>S19-#REF!</f>
        <v>#REF!</v>
      </c>
      <c r="T251" s="1" t="e">
        <f>T19-#REF!</f>
        <v>#REF!</v>
      </c>
      <c r="U251" s="1" t="e">
        <f>U19-#REF!</f>
        <v>#REF!</v>
      </c>
      <c r="V251" s="1" t="e">
        <f>V19-#REF!</f>
        <v>#REF!</v>
      </c>
      <c r="W251" s="1" t="e">
        <f>W19-#REF!</f>
        <v>#REF!</v>
      </c>
      <c r="X251" s="1" t="e">
        <f>X19-#REF!</f>
        <v>#REF!</v>
      </c>
      <c r="Y251" s="1" t="e">
        <f>Y19-#REF!</f>
        <v>#REF!</v>
      </c>
      <c r="Z251" s="1" t="e">
        <f>Z19-#REF!</f>
        <v>#REF!</v>
      </c>
      <c r="AA251" s="1" t="e">
        <f>AA19-#REF!</f>
        <v>#REF!</v>
      </c>
      <c r="AB251" s="1" t="e">
        <f>AB19-#REF!</f>
        <v>#REF!</v>
      </c>
      <c r="AC251" s="1" t="e">
        <f>AC19-#REF!</f>
        <v>#REF!</v>
      </c>
      <c r="AD251" s="1" t="e">
        <f>AD19-#REF!</f>
        <v>#REF!</v>
      </c>
      <c r="AE251" s="1" t="e">
        <f>AE19-#REF!</f>
        <v>#REF!</v>
      </c>
      <c r="AF251" s="1" t="e">
        <f>AF19-#REF!</f>
        <v>#REF!</v>
      </c>
      <c r="AG251" s="1" t="e">
        <f>AG19-#REF!</f>
        <v>#REF!</v>
      </c>
      <c r="AH251" s="1" t="e">
        <f>AH19-#REF!</f>
        <v>#REF!</v>
      </c>
      <c r="AI251" s="1" t="e">
        <f>AI19-#REF!</f>
        <v>#REF!</v>
      </c>
      <c r="AJ251" s="1" t="e">
        <f>AJ19-#REF!</f>
        <v>#REF!</v>
      </c>
      <c r="AK251" s="1" t="e">
        <f>AK19-#REF!</f>
        <v>#REF!</v>
      </c>
      <c r="AL251" s="1" t="e">
        <f>AL19-#REF!</f>
        <v>#REF!</v>
      </c>
      <c r="AM251" s="1" t="e">
        <f>AM19-#REF!</f>
        <v>#REF!</v>
      </c>
      <c r="AN251" s="1" t="e">
        <f>AN19-#REF!</f>
        <v>#REF!</v>
      </c>
      <c r="AO251" s="1" t="e">
        <f>AO19-#REF!</f>
        <v>#REF!</v>
      </c>
      <c r="AP251" s="1" t="e">
        <f>AP19-#REF!</f>
        <v>#REF!</v>
      </c>
      <c r="AQ251" s="1" t="e">
        <f>AQ19-#REF!</f>
        <v>#REF!</v>
      </c>
      <c r="AR251" s="1" t="e">
        <f>AR19-#REF!</f>
        <v>#REF!</v>
      </c>
      <c r="AS251" s="1" t="e">
        <f>AS19-#REF!</f>
        <v>#REF!</v>
      </c>
      <c r="AT251" s="1" t="e">
        <f>AT19-#REF!</f>
        <v>#REF!</v>
      </c>
      <c r="AU251" s="1" t="e">
        <f>AU19-#REF!</f>
        <v>#REF!</v>
      </c>
      <c r="AV251" s="1" t="e">
        <f>AV19-#REF!</f>
        <v>#REF!</v>
      </c>
      <c r="AW251" s="1" t="e">
        <f>AW19-#REF!</f>
        <v>#REF!</v>
      </c>
      <c r="AX251" s="1" t="e">
        <f>AX19-#REF!</f>
        <v>#REF!</v>
      </c>
      <c r="AY251" s="1" t="e">
        <f>AY19-#REF!</f>
        <v>#REF!</v>
      </c>
      <c r="AZ251" s="1" t="e">
        <f>AZ19-#REF!</f>
        <v>#REF!</v>
      </c>
      <c r="BA251" s="1" t="e">
        <f>BA19-#REF!</f>
        <v>#REF!</v>
      </c>
      <c r="BB251" s="1" t="e">
        <f>BB19-#REF!</f>
        <v>#REF!</v>
      </c>
      <c r="BC251" s="1" t="e">
        <f>BC19-#REF!</f>
        <v>#REF!</v>
      </c>
      <c r="BD251" s="1" t="e">
        <f>BD19-#REF!</f>
        <v>#REF!</v>
      </c>
      <c r="BE251" s="1" t="e">
        <f>BE19-#REF!</f>
        <v>#REF!</v>
      </c>
      <c r="BF251" s="1" t="e">
        <f>BF19-#REF!</f>
        <v>#REF!</v>
      </c>
      <c r="BG251" s="1" t="e">
        <f>BG19-#REF!</f>
        <v>#REF!</v>
      </c>
      <c r="BH251" s="1" t="e">
        <f>BH19-#REF!</f>
        <v>#REF!</v>
      </c>
      <c r="BI251" s="1" t="e">
        <f>BI19-#REF!</f>
        <v>#REF!</v>
      </c>
      <c r="BJ251" s="1" t="e">
        <f>BJ19-#REF!</f>
        <v>#REF!</v>
      </c>
      <c r="BK251" s="1" t="e">
        <f>BK19-#REF!</f>
        <v>#REF!</v>
      </c>
      <c r="BL251" s="1" t="e">
        <f>BL19-#REF!</f>
        <v>#REF!</v>
      </c>
      <c r="BM251" s="1" t="e">
        <f>BM19-#REF!</f>
        <v>#REF!</v>
      </c>
      <c r="BN251" s="1" t="e">
        <f>BN19-#REF!</f>
        <v>#REF!</v>
      </c>
      <c r="BO251" s="1" t="e">
        <f>BO19-#REF!</f>
        <v>#REF!</v>
      </c>
      <c r="BU251" s="1" t="e">
        <f>BU17-#REF!</f>
        <v>#REF!</v>
      </c>
      <c r="BV251" s="1" t="e">
        <f>BV17-#REF!</f>
        <v>#REF!</v>
      </c>
    </row>
    <row r="252" spans="4:74" hidden="1" x14ac:dyDescent="0.35">
      <c r="L252" s="1" t="e">
        <f>L20-#REF!</f>
        <v>#REF!</v>
      </c>
      <c r="M252" s="1" t="e">
        <f>M20-#REF!</f>
        <v>#REF!</v>
      </c>
      <c r="N252" s="1" t="e">
        <f>N20-#REF!</f>
        <v>#REF!</v>
      </c>
      <c r="O252" s="1" t="e">
        <f>O20-#REF!</f>
        <v>#REF!</v>
      </c>
      <c r="P252" s="1" t="e">
        <f>P20-#REF!</f>
        <v>#REF!</v>
      </c>
      <c r="Q252" s="1" t="e">
        <f>Q20-#REF!</f>
        <v>#REF!</v>
      </c>
      <c r="R252" s="1" t="e">
        <f>R20-#REF!</f>
        <v>#REF!</v>
      </c>
      <c r="S252" s="1" t="e">
        <f>S20-#REF!</f>
        <v>#REF!</v>
      </c>
      <c r="T252" s="1" t="e">
        <f>T20-#REF!</f>
        <v>#REF!</v>
      </c>
      <c r="U252" s="1" t="e">
        <f>U20-#REF!</f>
        <v>#REF!</v>
      </c>
      <c r="V252" s="1" t="e">
        <f>V20-#REF!</f>
        <v>#REF!</v>
      </c>
      <c r="W252" s="1" t="e">
        <f>W20-#REF!</f>
        <v>#REF!</v>
      </c>
      <c r="X252" s="1" t="e">
        <f>X20-#REF!</f>
        <v>#REF!</v>
      </c>
      <c r="Y252" s="1" t="e">
        <f>Y20-#REF!</f>
        <v>#REF!</v>
      </c>
      <c r="Z252" s="1" t="e">
        <f>Z20-#REF!</f>
        <v>#REF!</v>
      </c>
      <c r="AA252" s="1" t="e">
        <f>AA20-#REF!</f>
        <v>#REF!</v>
      </c>
      <c r="AB252" s="1" t="e">
        <f>AB20-#REF!</f>
        <v>#REF!</v>
      </c>
      <c r="AC252" s="1" t="e">
        <f>AC20-#REF!</f>
        <v>#REF!</v>
      </c>
      <c r="AD252" s="1" t="e">
        <f>AD20-#REF!</f>
        <v>#REF!</v>
      </c>
      <c r="AE252" s="1" t="e">
        <f>AE20-#REF!</f>
        <v>#REF!</v>
      </c>
      <c r="AF252" s="1" t="e">
        <f>AF20-#REF!</f>
        <v>#REF!</v>
      </c>
      <c r="AG252" s="1" t="e">
        <f>AG20-#REF!</f>
        <v>#REF!</v>
      </c>
      <c r="AH252" s="1" t="e">
        <f>AH20-#REF!</f>
        <v>#REF!</v>
      </c>
      <c r="AI252" s="1" t="e">
        <f>AI20-#REF!</f>
        <v>#REF!</v>
      </c>
      <c r="AJ252" s="1" t="e">
        <f>AJ20-#REF!</f>
        <v>#REF!</v>
      </c>
      <c r="AK252" s="1" t="e">
        <f>AK20-#REF!</f>
        <v>#REF!</v>
      </c>
      <c r="AL252" s="1" t="e">
        <f>AL20-#REF!</f>
        <v>#REF!</v>
      </c>
      <c r="AM252" s="1" t="e">
        <f>AM20-#REF!</f>
        <v>#REF!</v>
      </c>
      <c r="AN252" s="1" t="e">
        <f>AN20-#REF!</f>
        <v>#REF!</v>
      </c>
      <c r="AO252" s="1" t="e">
        <f>AO20-#REF!</f>
        <v>#REF!</v>
      </c>
      <c r="AP252" s="1" t="e">
        <f>AP20-#REF!</f>
        <v>#REF!</v>
      </c>
      <c r="AQ252" s="1" t="e">
        <f>AQ20-#REF!</f>
        <v>#REF!</v>
      </c>
      <c r="AR252" s="1" t="e">
        <f>AR20-#REF!</f>
        <v>#REF!</v>
      </c>
      <c r="AS252" s="1" t="e">
        <f>AS20-#REF!</f>
        <v>#REF!</v>
      </c>
      <c r="AT252" s="1" t="e">
        <f>AT20-#REF!</f>
        <v>#REF!</v>
      </c>
      <c r="AU252" s="1" t="e">
        <f>AU20-#REF!</f>
        <v>#REF!</v>
      </c>
      <c r="AV252" s="1" t="e">
        <f>AV20-#REF!</f>
        <v>#REF!</v>
      </c>
      <c r="AW252" s="1" t="e">
        <f>AW20-#REF!</f>
        <v>#REF!</v>
      </c>
      <c r="AX252" s="1" t="e">
        <f>AX20-#REF!</f>
        <v>#REF!</v>
      </c>
      <c r="AY252" s="1" t="e">
        <f>AY20-#REF!</f>
        <v>#REF!</v>
      </c>
      <c r="AZ252" s="1" t="e">
        <f>AZ20-#REF!</f>
        <v>#REF!</v>
      </c>
      <c r="BA252" s="1" t="e">
        <f>BA20-#REF!</f>
        <v>#REF!</v>
      </c>
      <c r="BB252" s="1" t="e">
        <f>BB20-#REF!</f>
        <v>#REF!</v>
      </c>
      <c r="BC252" s="1" t="e">
        <f>BC20-#REF!</f>
        <v>#REF!</v>
      </c>
      <c r="BD252" s="1" t="e">
        <f>BD20-#REF!</f>
        <v>#REF!</v>
      </c>
      <c r="BE252" s="1" t="e">
        <f>BE20-#REF!</f>
        <v>#REF!</v>
      </c>
      <c r="BF252" s="1" t="e">
        <f>BF20-#REF!</f>
        <v>#REF!</v>
      </c>
      <c r="BG252" s="1" t="e">
        <f>BG20-#REF!</f>
        <v>#REF!</v>
      </c>
      <c r="BH252" s="1" t="e">
        <f>BH20-#REF!</f>
        <v>#REF!</v>
      </c>
      <c r="BI252" s="1" t="e">
        <f>BI20-#REF!</f>
        <v>#REF!</v>
      </c>
      <c r="BJ252" s="1" t="e">
        <f>BJ20-#REF!</f>
        <v>#REF!</v>
      </c>
      <c r="BK252" s="1" t="e">
        <f>BK20-#REF!</f>
        <v>#REF!</v>
      </c>
      <c r="BL252" s="1" t="e">
        <f>BL20-#REF!</f>
        <v>#REF!</v>
      </c>
      <c r="BM252" s="1" t="e">
        <f>BM20-#REF!</f>
        <v>#REF!</v>
      </c>
      <c r="BN252" s="1" t="e">
        <f>BN20-#REF!</f>
        <v>#REF!</v>
      </c>
      <c r="BO252" s="1" t="e">
        <f>BO20-#REF!</f>
        <v>#REF!</v>
      </c>
      <c r="BU252" s="1" t="e">
        <f>BU18-#REF!</f>
        <v>#REF!</v>
      </c>
      <c r="BV252" s="1" t="e">
        <f>BV18-#REF!</f>
        <v>#REF!</v>
      </c>
    </row>
    <row r="253" spans="4:74" hidden="1" x14ac:dyDescent="0.35">
      <c r="L253" s="1" t="e">
        <f>L21-#REF!</f>
        <v>#REF!</v>
      </c>
      <c r="M253" s="1" t="e">
        <f>M21-#REF!</f>
        <v>#REF!</v>
      </c>
      <c r="N253" s="1" t="e">
        <f>N21-#REF!</f>
        <v>#REF!</v>
      </c>
      <c r="O253" s="1" t="e">
        <f>O21-#REF!</f>
        <v>#REF!</v>
      </c>
      <c r="P253" s="1" t="e">
        <f>P21-#REF!</f>
        <v>#REF!</v>
      </c>
      <c r="Q253" s="1" t="e">
        <f>Q21-#REF!</f>
        <v>#REF!</v>
      </c>
      <c r="R253" s="1" t="e">
        <f>R21-#REF!</f>
        <v>#REF!</v>
      </c>
      <c r="S253" s="1" t="e">
        <f>S21-#REF!</f>
        <v>#REF!</v>
      </c>
      <c r="T253" s="1" t="e">
        <f>T21-#REF!</f>
        <v>#REF!</v>
      </c>
      <c r="U253" s="1" t="e">
        <f>U21-#REF!</f>
        <v>#REF!</v>
      </c>
      <c r="V253" s="1" t="e">
        <f>V21-#REF!</f>
        <v>#REF!</v>
      </c>
      <c r="W253" s="1" t="e">
        <f>W21-#REF!</f>
        <v>#REF!</v>
      </c>
      <c r="X253" s="1" t="e">
        <f>X21-#REF!</f>
        <v>#REF!</v>
      </c>
      <c r="Y253" s="1" t="e">
        <f>Y21-#REF!</f>
        <v>#REF!</v>
      </c>
      <c r="Z253" s="1" t="e">
        <f>Z21-#REF!</f>
        <v>#REF!</v>
      </c>
      <c r="AA253" s="1" t="e">
        <f>AA21-#REF!</f>
        <v>#REF!</v>
      </c>
      <c r="AB253" s="1" t="e">
        <f>AB21-#REF!</f>
        <v>#REF!</v>
      </c>
      <c r="AC253" s="1" t="e">
        <f>AC21-#REF!</f>
        <v>#REF!</v>
      </c>
      <c r="AD253" s="1" t="e">
        <f>AD21-#REF!</f>
        <v>#REF!</v>
      </c>
      <c r="AE253" s="1" t="e">
        <f>AE21-#REF!</f>
        <v>#REF!</v>
      </c>
      <c r="AF253" s="1" t="e">
        <f>AF21-#REF!</f>
        <v>#REF!</v>
      </c>
      <c r="AG253" s="1" t="e">
        <f>AG21-#REF!</f>
        <v>#REF!</v>
      </c>
      <c r="AH253" s="1" t="e">
        <f>AH21-#REF!</f>
        <v>#REF!</v>
      </c>
      <c r="AI253" s="1" t="e">
        <f>AI21-#REF!</f>
        <v>#REF!</v>
      </c>
      <c r="AJ253" s="1" t="e">
        <f>AJ21-#REF!</f>
        <v>#REF!</v>
      </c>
      <c r="AK253" s="1" t="e">
        <f>AK21-#REF!</f>
        <v>#REF!</v>
      </c>
      <c r="AL253" s="1" t="e">
        <f>AL21-#REF!</f>
        <v>#REF!</v>
      </c>
      <c r="AM253" s="1" t="e">
        <f>AM21-#REF!</f>
        <v>#REF!</v>
      </c>
      <c r="AN253" s="1" t="e">
        <f>AN21-#REF!</f>
        <v>#REF!</v>
      </c>
      <c r="AO253" s="1" t="e">
        <f>AO21-#REF!</f>
        <v>#REF!</v>
      </c>
      <c r="AP253" s="1" t="e">
        <f>AP21-#REF!</f>
        <v>#REF!</v>
      </c>
      <c r="AQ253" s="1" t="e">
        <f>AQ21-#REF!</f>
        <v>#REF!</v>
      </c>
      <c r="AR253" s="1" t="e">
        <f>AR21-#REF!</f>
        <v>#REF!</v>
      </c>
      <c r="AS253" s="1" t="e">
        <f>AS21-#REF!</f>
        <v>#REF!</v>
      </c>
      <c r="AT253" s="1" t="e">
        <f>AT21-#REF!</f>
        <v>#REF!</v>
      </c>
      <c r="AU253" s="1" t="e">
        <f>AU21-#REF!</f>
        <v>#REF!</v>
      </c>
      <c r="AV253" s="1" t="e">
        <f>AV21-#REF!</f>
        <v>#REF!</v>
      </c>
      <c r="AW253" s="1" t="e">
        <f>AW21-#REF!</f>
        <v>#REF!</v>
      </c>
      <c r="AX253" s="1" t="e">
        <f>AX21-#REF!</f>
        <v>#REF!</v>
      </c>
      <c r="AY253" s="1" t="e">
        <f>AY21-#REF!</f>
        <v>#REF!</v>
      </c>
      <c r="AZ253" s="1" t="e">
        <f>AZ21-#REF!</f>
        <v>#REF!</v>
      </c>
      <c r="BA253" s="1" t="e">
        <f>BA21-#REF!</f>
        <v>#REF!</v>
      </c>
      <c r="BB253" s="1" t="e">
        <f>BB21-#REF!</f>
        <v>#REF!</v>
      </c>
      <c r="BC253" s="1" t="e">
        <f>BC21-#REF!</f>
        <v>#REF!</v>
      </c>
      <c r="BD253" s="1" t="e">
        <f>BD21-#REF!</f>
        <v>#REF!</v>
      </c>
      <c r="BE253" s="1" t="e">
        <f>BE21-#REF!</f>
        <v>#REF!</v>
      </c>
      <c r="BF253" s="1" t="e">
        <f>BF21-#REF!</f>
        <v>#REF!</v>
      </c>
      <c r="BG253" s="1" t="e">
        <f>BG21-#REF!</f>
        <v>#REF!</v>
      </c>
      <c r="BH253" s="1" t="e">
        <f>BH21-#REF!</f>
        <v>#REF!</v>
      </c>
      <c r="BI253" s="1" t="e">
        <f>BI21-#REF!</f>
        <v>#REF!</v>
      </c>
      <c r="BJ253" s="1" t="e">
        <f>BJ21-#REF!</f>
        <v>#REF!</v>
      </c>
      <c r="BK253" s="1" t="e">
        <f>BK21-#REF!</f>
        <v>#REF!</v>
      </c>
      <c r="BL253" s="1" t="e">
        <f>BL21-#REF!</f>
        <v>#REF!</v>
      </c>
      <c r="BM253" s="1" t="e">
        <f>BM21-#REF!</f>
        <v>#REF!</v>
      </c>
      <c r="BN253" s="1" t="e">
        <f>BN21-#REF!</f>
        <v>#REF!</v>
      </c>
      <c r="BO253" s="1" t="e">
        <f>BO21-#REF!</f>
        <v>#REF!</v>
      </c>
      <c r="BU253" s="1" t="e">
        <f>BU19-#REF!</f>
        <v>#REF!</v>
      </c>
      <c r="BV253" s="1" t="e">
        <f>BV19-#REF!</f>
        <v>#REF!</v>
      </c>
    </row>
    <row r="254" spans="4:74" hidden="1" x14ac:dyDescent="0.35">
      <c r="L254" s="1" t="e">
        <f>L32-#REF!</f>
        <v>#REF!</v>
      </c>
      <c r="M254" s="1" t="e">
        <f>M32-#REF!</f>
        <v>#REF!</v>
      </c>
      <c r="N254" s="1" t="e">
        <f>N32-#REF!</f>
        <v>#REF!</v>
      </c>
      <c r="O254" s="1" t="e">
        <f>O32-#REF!</f>
        <v>#REF!</v>
      </c>
      <c r="P254" s="1" t="e">
        <f>P32-#REF!</f>
        <v>#REF!</v>
      </c>
      <c r="Q254" s="1" t="e">
        <f>Q32-#REF!</f>
        <v>#REF!</v>
      </c>
      <c r="R254" s="1" t="e">
        <f>R32-#REF!</f>
        <v>#REF!</v>
      </c>
      <c r="S254" s="1" t="e">
        <f>S32-#REF!</f>
        <v>#REF!</v>
      </c>
      <c r="T254" s="1" t="e">
        <f>T32-#REF!</f>
        <v>#REF!</v>
      </c>
      <c r="U254" s="1" t="e">
        <f>U32-#REF!</f>
        <v>#REF!</v>
      </c>
      <c r="V254" s="1" t="e">
        <f>V32-#REF!</f>
        <v>#REF!</v>
      </c>
      <c r="W254" s="1" t="e">
        <f>W32-#REF!</f>
        <v>#REF!</v>
      </c>
      <c r="X254" s="1" t="e">
        <f>X32-#REF!</f>
        <v>#REF!</v>
      </c>
      <c r="Y254" s="1" t="e">
        <f>Y32-#REF!</f>
        <v>#REF!</v>
      </c>
      <c r="Z254" s="1" t="e">
        <f>Z32-#REF!</f>
        <v>#REF!</v>
      </c>
      <c r="AA254" s="1" t="e">
        <f>AA32-#REF!</f>
        <v>#REF!</v>
      </c>
      <c r="AB254" s="1" t="e">
        <f>AB32-#REF!</f>
        <v>#REF!</v>
      </c>
      <c r="AC254" s="1" t="e">
        <f>AC32-#REF!</f>
        <v>#REF!</v>
      </c>
      <c r="AD254" s="1" t="e">
        <f>AD32-#REF!</f>
        <v>#REF!</v>
      </c>
      <c r="AE254" s="1" t="e">
        <f>AE32-#REF!</f>
        <v>#REF!</v>
      </c>
      <c r="AF254" s="1" t="e">
        <f>AF32-#REF!</f>
        <v>#REF!</v>
      </c>
      <c r="AG254" s="1" t="e">
        <f>AG32-#REF!</f>
        <v>#REF!</v>
      </c>
      <c r="AH254" s="1" t="e">
        <f>AH32-#REF!</f>
        <v>#REF!</v>
      </c>
      <c r="AI254" s="1" t="e">
        <f>AI32-#REF!</f>
        <v>#REF!</v>
      </c>
      <c r="AJ254" s="1" t="e">
        <f>AJ32-#REF!</f>
        <v>#REF!</v>
      </c>
      <c r="AK254" s="1" t="e">
        <f>AK32-#REF!</f>
        <v>#REF!</v>
      </c>
      <c r="AL254" s="1" t="e">
        <f>AL32-#REF!</f>
        <v>#REF!</v>
      </c>
      <c r="AM254" s="1" t="e">
        <f>AM32-#REF!</f>
        <v>#REF!</v>
      </c>
      <c r="AN254" s="1" t="e">
        <f>AN32-#REF!</f>
        <v>#REF!</v>
      </c>
      <c r="AO254" s="1" t="e">
        <f>AO32-#REF!</f>
        <v>#REF!</v>
      </c>
      <c r="AP254" s="1" t="e">
        <f>AP32-#REF!</f>
        <v>#REF!</v>
      </c>
      <c r="AQ254" s="1" t="e">
        <f>AQ32-#REF!</f>
        <v>#REF!</v>
      </c>
      <c r="AR254" s="1" t="e">
        <f>AR32-#REF!</f>
        <v>#REF!</v>
      </c>
      <c r="AS254" s="1" t="e">
        <f>AS32-#REF!</f>
        <v>#REF!</v>
      </c>
      <c r="AT254" s="1" t="e">
        <f>AT32-#REF!</f>
        <v>#REF!</v>
      </c>
      <c r="AU254" s="1" t="e">
        <f>AU32-#REF!</f>
        <v>#REF!</v>
      </c>
      <c r="AV254" s="1" t="e">
        <f>AV32-#REF!</f>
        <v>#REF!</v>
      </c>
      <c r="AW254" s="1" t="e">
        <f>AW32-#REF!</f>
        <v>#REF!</v>
      </c>
      <c r="AX254" s="1" t="e">
        <f>AX32-#REF!</f>
        <v>#REF!</v>
      </c>
      <c r="AY254" s="1" t="e">
        <f>AY32-#REF!</f>
        <v>#REF!</v>
      </c>
      <c r="AZ254" s="1" t="e">
        <f>AZ32-#REF!</f>
        <v>#REF!</v>
      </c>
      <c r="BA254" s="1" t="e">
        <f>BA32-#REF!</f>
        <v>#REF!</v>
      </c>
      <c r="BB254" s="1" t="e">
        <f>BB32-#REF!</f>
        <v>#REF!</v>
      </c>
      <c r="BC254" s="1" t="e">
        <f>BC32-#REF!</f>
        <v>#REF!</v>
      </c>
      <c r="BD254" s="1" t="e">
        <f>BD32-#REF!</f>
        <v>#REF!</v>
      </c>
      <c r="BE254" s="1" t="e">
        <f>BE32-#REF!</f>
        <v>#REF!</v>
      </c>
      <c r="BF254" s="1" t="e">
        <f>BF32-#REF!</f>
        <v>#REF!</v>
      </c>
      <c r="BG254" s="1" t="e">
        <f>BG32-#REF!</f>
        <v>#REF!</v>
      </c>
      <c r="BH254" s="1" t="e">
        <f>BH32-#REF!</f>
        <v>#REF!</v>
      </c>
      <c r="BI254" s="1" t="e">
        <f>BI32-#REF!</f>
        <v>#REF!</v>
      </c>
      <c r="BJ254" s="1" t="e">
        <f>BJ32-#REF!</f>
        <v>#REF!</v>
      </c>
      <c r="BK254" s="1" t="e">
        <f>BK32-#REF!</f>
        <v>#REF!</v>
      </c>
      <c r="BL254" s="1" t="e">
        <f>BL32-#REF!</f>
        <v>#REF!</v>
      </c>
      <c r="BM254" s="1" t="e">
        <f>BM32-#REF!</f>
        <v>#REF!</v>
      </c>
      <c r="BN254" s="1" t="e">
        <f>BN32-#REF!</f>
        <v>#REF!</v>
      </c>
      <c r="BO254" s="1" t="e">
        <f>BO32-#REF!</f>
        <v>#REF!</v>
      </c>
      <c r="BU254" s="1" t="e">
        <f>BU20-#REF!</f>
        <v>#REF!</v>
      </c>
      <c r="BV254" s="1" t="e">
        <f>BV20-#REF!</f>
        <v>#REF!</v>
      </c>
    </row>
    <row r="255" spans="4:74" hidden="1" x14ac:dyDescent="0.35">
      <c r="L255" s="1" t="e">
        <f>L33-#REF!</f>
        <v>#REF!</v>
      </c>
      <c r="M255" s="1" t="e">
        <f>M33-#REF!</f>
        <v>#REF!</v>
      </c>
      <c r="N255" s="1" t="e">
        <f>N33-#REF!</f>
        <v>#REF!</v>
      </c>
      <c r="O255" s="1" t="e">
        <f>O33-#REF!</f>
        <v>#REF!</v>
      </c>
      <c r="P255" s="1" t="e">
        <f>P33-#REF!</f>
        <v>#REF!</v>
      </c>
      <c r="Q255" s="1" t="e">
        <f>Q33-#REF!</f>
        <v>#REF!</v>
      </c>
      <c r="R255" s="1" t="e">
        <f>R33-#REF!</f>
        <v>#REF!</v>
      </c>
      <c r="S255" s="1" t="e">
        <f>S33-#REF!</f>
        <v>#REF!</v>
      </c>
      <c r="T255" s="1" t="e">
        <f>T33-#REF!</f>
        <v>#REF!</v>
      </c>
      <c r="U255" s="1" t="e">
        <f>U33-#REF!</f>
        <v>#REF!</v>
      </c>
      <c r="V255" s="1" t="e">
        <f>V33-#REF!</f>
        <v>#REF!</v>
      </c>
      <c r="W255" s="1" t="e">
        <f>W33-#REF!</f>
        <v>#REF!</v>
      </c>
      <c r="X255" s="1" t="e">
        <f>X33-#REF!</f>
        <v>#REF!</v>
      </c>
      <c r="Y255" s="1" t="e">
        <f>Y33-#REF!</f>
        <v>#REF!</v>
      </c>
      <c r="Z255" s="1" t="e">
        <f>Z33-#REF!</f>
        <v>#REF!</v>
      </c>
      <c r="AA255" s="1" t="e">
        <f>AA33-#REF!</f>
        <v>#REF!</v>
      </c>
      <c r="AB255" s="1" t="e">
        <f>AB33-#REF!</f>
        <v>#REF!</v>
      </c>
      <c r="AC255" s="1" t="e">
        <f>AC33-#REF!</f>
        <v>#REF!</v>
      </c>
      <c r="AD255" s="1" t="e">
        <f>AD33-#REF!</f>
        <v>#REF!</v>
      </c>
      <c r="AE255" s="1" t="e">
        <f>AE33-#REF!</f>
        <v>#REF!</v>
      </c>
      <c r="AF255" s="1" t="e">
        <f>AF33-#REF!</f>
        <v>#REF!</v>
      </c>
      <c r="AG255" s="1" t="e">
        <f>AG33-#REF!</f>
        <v>#REF!</v>
      </c>
      <c r="AH255" s="1" t="e">
        <f>AH33-#REF!</f>
        <v>#REF!</v>
      </c>
      <c r="AI255" s="1" t="e">
        <f>AI33-#REF!</f>
        <v>#REF!</v>
      </c>
      <c r="AJ255" s="1" t="e">
        <f>AJ33-#REF!</f>
        <v>#REF!</v>
      </c>
      <c r="AK255" s="1" t="e">
        <f>AK33-#REF!</f>
        <v>#REF!</v>
      </c>
      <c r="AL255" s="1" t="e">
        <f>AL33-#REF!</f>
        <v>#REF!</v>
      </c>
      <c r="AM255" s="1" t="e">
        <f>AM33-#REF!</f>
        <v>#REF!</v>
      </c>
      <c r="AN255" s="1" t="e">
        <f>AN33-#REF!</f>
        <v>#REF!</v>
      </c>
      <c r="AO255" s="1" t="e">
        <f>AO33-#REF!</f>
        <v>#REF!</v>
      </c>
      <c r="AP255" s="1" t="e">
        <f>AP33-#REF!</f>
        <v>#REF!</v>
      </c>
      <c r="AQ255" s="1" t="e">
        <f>AQ33-#REF!</f>
        <v>#REF!</v>
      </c>
      <c r="AR255" s="1" t="e">
        <f>AR33-#REF!</f>
        <v>#REF!</v>
      </c>
      <c r="AS255" s="1" t="e">
        <f>AS33-#REF!</f>
        <v>#REF!</v>
      </c>
      <c r="AT255" s="1" t="e">
        <f>AT33-#REF!</f>
        <v>#REF!</v>
      </c>
      <c r="AU255" s="1" t="e">
        <f>AU33-#REF!</f>
        <v>#REF!</v>
      </c>
      <c r="AV255" s="1" t="e">
        <f>AV33-#REF!</f>
        <v>#REF!</v>
      </c>
      <c r="AW255" s="1" t="e">
        <f>AW33-#REF!</f>
        <v>#REF!</v>
      </c>
      <c r="AX255" s="1" t="e">
        <f>AX33-#REF!</f>
        <v>#REF!</v>
      </c>
      <c r="AY255" s="1" t="e">
        <f>AY33-#REF!</f>
        <v>#REF!</v>
      </c>
      <c r="AZ255" s="1" t="e">
        <f>AZ33-#REF!</f>
        <v>#REF!</v>
      </c>
      <c r="BA255" s="1" t="e">
        <f>BA33-#REF!</f>
        <v>#REF!</v>
      </c>
      <c r="BB255" s="1" t="e">
        <f>BB33-#REF!</f>
        <v>#REF!</v>
      </c>
      <c r="BC255" s="1" t="e">
        <f>BC33-#REF!</f>
        <v>#REF!</v>
      </c>
      <c r="BD255" s="1" t="e">
        <f>BD33-#REF!</f>
        <v>#REF!</v>
      </c>
      <c r="BE255" s="1" t="e">
        <f>BE33-#REF!</f>
        <v>#REF!</v>
      </c>
      <c r="BF255" s="1" t="e">
        <f>BF33-#REF!</f>
        <v>#REF!</v>
      </c>
      <c r="BG255" s="1" t="e">
        <f>BG33-#REF!</f>
        <v>#REF!</v>
      </c>
      <c r="BH255" s="1" t="e">
        <f>BH33-#REF!</f>
        <v>#REF!</v>
      </c>
      <c r="BI255" s="1" t="e">
        <f>BI33-#REF!</f>
        <v>#REF!</v>
      </c>
      <c r="BJ255" s="1" t="e">
        <f>BJ33-#REF!</f>
        <v>#REF!</v>
      </c>
      <c r="BK255" s="1" t="e">
        <f>BK33-#REF!</f>
        <v>#REF!</v>
      </c>
      <c r="BL255" s="1" t="e">
        <f>BL33-#REF!</f>
        <v>#REF!</v>
      </c>
      <c r="BM255" s="1" t="e">
        <f>BM33-#REF!</f>
        <v>#REF!</v>
      </c>
      <c r="BN255" s="1" t="e">
        <f>BN33-#REF!</f>
        <v>#REF!</v>
      </c>
      <c r="BO255" s="1" t="e">
        <f>BO33-#REF!</f>
        <v>#REF!</v>
      </c>
      <c r="BU255" s="1" t="e">
        <f>BU21-#REF!</f>
        <v>#REF!</v>
      </c>
      <c r="BV255" s="1" t="e">
        <f>BV21-#REF!</f>
        <v>#REF!</v>
      </c>
    </row>
    <row r="256" spans="4:74" hidden="1" x14ac:dyDescent="0.35">
      <c r="L256" s="1" t="e">
        <f>L34-#REF!</f>
        <v>#REF!</v>
      </c>
      <c r="M256" s="1" t="e">
        <f>M34-#REF!</f>
        <v>#REF!</v>
      </c>
      <c r="N256" s="1" t="e">
        <f>N34-#REF!</f>
        <v>#REF!</v>
      </c>
      <c r="O256" s="1" t="e">
        <f>O34-#REF!</f>
        <v>#REF!</v>
      </c>
      <c r="P256" s="1" t="e">
        <f>P34-#REF!</f>
        <v>#REF!</v>
      </c>
      <c r="Q256" s="1" t="e">
        <f>Q34-#REF!</f>
        <v>#REF!</v>
      </c>
      <c r="R256" s="1" t="e">
        <f>R34-#REF!</f>
        <v>#REF!</v>
      </c>
      <c r="S256" s="1" t="e">
        <f>S34-#REF!</f>
        <v>#REF!</v>
      </c>
      <c r="T256" s="1" t="e">
        <f>T34-#REF!</f>
        <v>#REF!</v>
      </c>
      <c r="U256" s="1" t="e">
        <f>U34-#REF!</f>
        <v>#REF!</v>
      </c>
      <c r="V256" s="1" t="e">
        <f>V34-#REF!</f>
        <v>#REF!</v>
      </c>
      <c r="W256" s="1" t="e">
        <f>W34-#REF!</f>
        <v>#REF!</v>
      </c>
      <c r="X256" s="1" t="e">
        <f>X34-#REF!</f>
        <v>#REF!</v>
      </c>
      <c r="Y256" s="1" t="e">
        <f>Y34-#REF!</f>
        <v>#REF!</v>
      </c>
      <c r="Z256" s="1" t="e">
        <f>Z34-#REF!</f>
        <v>#REF!</v>
      </c>
      <c r="AA256" s="1" t="e">
        <f>AA34-#REF!</f>
        <v>#REF!</v>
      </c>
      <c r="AB256" s="1" t="e">
        <f>AB34-#REF!</f>
        <v>#REF!</v>
      </c>
      <c r="AC256" s="1" t="e">
        <f>AC34-#REF!</f>
        <v>#REF!</v>
      </c>
      <c r="AD256" s="1" t="e">
        <f>AD34-#REF!</f>
        <v>#REF!</v>
      </c>
      <c r="AE256" s="1" t="e">
        <f>AE34-#REF!</f>
        <v>#REF!</v>
      </c>
      <c r="AF256" s="1" t="e">
        <f>AF34-#REF!</f>
        <v>#REF!</v>
      </c>
      <c r="AG256" s="1" t="e">
        <f>AG34-#REF!</f>
        <v>#REF!</v>
      </c>
      <c r="AH256" s="1" t="e">
        <f>AH34-#REF!</f>
        <v>#REF!</v>
      </c>
      <c r="AI256" s="1" t="e">
        <f>AI34-#REF!</f>
        <v>#REF!</v>
      </c>
      <c r="AJ256" s="1" t="e">
        <f>AJ34-#REF!</f>
        <v>#REF!</v>
      </c>
      <c r="AK256" s="1" t="e">
        <f>AK34-#REF!</f>
        <v>#REF!</v>
      </c>
      <c r="AL256" s="1" t="e">
        <f>AL34-#REF!</f>
        <v>#REF!</v>
      </c>
      <c r="AM256" s="1" t="e">
        <f>AM34-#REF!</f>
        <v>#REF!</v>
      </c>
      <c r="AN256" s="1" t="e">
        <f>AN34-#REF!</f>
        <v>#REF!</v>
      </c>
      <c r="AO256" s="1" t="e">
        <f>AO34-#REF!</f>
        <v>#REF!</v>
      </c>
      <c r="AP256" s="1" t="e">
        <f>AP34-#REF!</f>
        <v>#REF!</v>
      </c>
      <c r="AQ256" s="1" t="e">
        <f>AQ34-#REF!</f>
        <v>#REF!</v>
      </c>
      <c r="AR256" s="1" t="e">
        <f>AR34-#REF!</f>
        <v>#REF!</v>
      </c>
      <c r="AS256" s="1" t="e">
        <f>AS34-#REF!</f>
        <v>#REF!</v>
      </c>
      <c r="AT256" s="1" t="e">
        <f>AT34-#REF!</f>
        <v>#REF!</v>
      </c>
      <c r="AU256" s="1" t="e">
        <f>AU34-#REF!</f>
        <v>#REF!</v>
      </c>
      <c r="AV256" s="1" t="e">
        <f>AV34-#REF!</f>
        <v>#REF!</v>
      </c>
      <c r="AW256" s="1" t="e">
        <f>AW34-#REF!</f>
        <v>#REF!</v>
      </c>
      <c r="AX256" s="1" t="e">
        <f>AX34-#REF!</f>
        <v>#REF!</v>
      </c>
      <c r="AY256" s="1" t="e">
        <f>AY34-#REF!</f>
        <v>#REF!</v>
      </c>
      <c r="AZ256" s="1" t="e">
        <f>AZ34-#REF!</f>
        <v>#REF!</v>
      </c>
      <c r="BA256" s="1" t="e">
        <f>BA34-#REF!</f>
        <v>#REF!</v>
      </c>
      <c r="BB256" s="1" t="e">
        <f>BB34-#REF!</f>
        <v>#REF!</v>
      </c>
      <c r="BC256" s="1" t="e">
        <f>BC34-#REF!</f>
        <v>#REF!</v>
      </c>
      <c r="BD256" s="1" t="e">
        <f>BD34-#REF!</f>
        <v>#REF!</v>
      </c>
      <c r="BE256" s="1" t="e">
        <f>BE34-#REF!</f>
        <v>#REF!</v>
      </c>
      <c r="BF256" s="1" t="e">
        <f>BF34-#REF!</f>
        <v>#REF!</v>
      </c>
      <c r="BG256" s="1" t="e">
        <f>BG34-#REF!</f>
        <v>#REF!</v>
      </c>
      <c r="BH256" s="1" t="e">
        <f>BH34-#REF!</f>
        <v>#REF!</v>
      </c>
      <c r="BI256" s="1" t="e">
        <f>BI34-#REF!</f>
        <v>#REF!</v>
      </c>
      <c r="BJ256" s="1" t="e">
        <f>BJ34-#REF!</f>
        <v>#REF!</v>
      </c>
      <c r="BK256" s="1" t="e">
        <f>BK34-#REF!</f>
        <v>#REF!</v>
      </c>
      <c r="BL256" s="1" t="e">
        <f>BL34-#REF!</f>
        <v>#REF!</v>
      </c>
      <c r="BM256" s="1" t="e">
        <f>BM34-#REF!</f>
        <v>#REF!</v>
      </c>
      <c r="BN256" s="1" t="e">
        <f>BN34-#REF!</f>
        <v>#REF!</v>
      </c>
      <c r="BO256" s="1" t="e">
        <f>BO34-#REF!</f>
        <v>#REF!</v>
      </c>
      <c r="BU256" s="1" t="e">
        <f>BU32-#REF!</f>
        <v>#REF!</v>
      </c>
      <c r="BV256" s="1" t="e">
        <f>BV32-#REF!</f>
        <v>#REF!</v>
      </c>
    </row>
    <row r="257" spans="12:74" hidden="1" x14ac:dyDescent="0.35">
      <c r="L257" s="1" t="e">
        <f>L35-#REF!</f>
        <v>#REF!</v>
      </c>
      <c r="M257" s="1" t="e">
        <f>M35-#REF!</f>
        <v>#REF!</v>
      </c>
      <c r="N257" s="1" t="e">
        <f>N35-#REF!</f>
        <v>#REF!</v>
      </c>
      <c r="O257" s="1" t="e">
        <f>O35-#REF!</f>
        <v>#REF!</v>
      </c>
      <c r="P257" s="1" t="e">
        <f>P35-#REF!</f>
        <v>#REF!</v>
      </c>
      <c r="Q257" s="1" t="e">
        <f>Q35-#REF!</f>
        <v>#REF!</v>
      </c>
      <c r="R257" s="1" t="e">
        <f>R35-#REF!</f>
        <v>#REF!</v>
      </c>
      <c r="S257" s="1" t="e">
        <f>S35-#REF!</f>
        <v>#REF!</v>
      </c>
      <c r="T257" s="1" t="e">
        <f>T35-#REF!</f>
        <v>#REF!</v>
      </c>
      <c r="U257" s="1" t="e">
        <f>U35-#REF!</f>
        <v>#REF!</v>
      </c>
      <c r="V257" s="1" t="e">
        <f>V35-#REF!</f>
        <v>#REF!</v>
      </c>
      <c r="W257" s="1" t="e">
        <f>W35-#REF!</f>
        <v>#REF!</v>
      </c>
      <c r="X257" s="1" t="e">
        <f>X35-#REF!</f>
        <v>#REF!</v>
      </c>
      <c r="Y257" s="1" t="e">
        <f>Y35-#REF!</f>
        <v>#REF!</v>
      </c>
      <c r="Z257" s="1" t="e">
        <f>Z35-#REF!</f>
        <v>#REF!</v>
      </c>
      <c r="AA257" s="1" t="e">
        <f>AA35-#REF!</f>
        <v>#REF!</v>
      </c>
      <c r="AB257" s="1" t="e">
        <f>AB35-#REF!</f>
        <v>#REF!</v>
      </c>
      <c r="AC257" s="1" t="e">
        <f>AC35-#REF!</f>
        <v>#REF!</v>
      </c>
      <c r="AD257" s="1" t="e">
        <f>AD35-#REF!</f>
        <v>#REF!</v>
      </c>
      <c r="AE257" s="1" t="e">
        <f>AE35-#REF!</f>
        <v>#REF!</v>
      </c>
      <c r="AF257" s="1" t="e">
        <f>AF35-#REF!</f>
        <v>#REF!</v>
      </c>
      <c r="AG257" s="1" t="e">
        <f>AG35-#REF!</f>
        <v>#REF!</v>
      </c>
      <c r="AH257" s="1" t="e">
        <f>AH35-#REF!</f>
        <v>#REF!</v>
      </c>
      <c r="AI257" s="1" t="e">
        <f>AI35-#REF!</f>
        <v>#REF!</v>
      </c>
      <c r="AJ257" s="1" t="e">
        <f>AJ35-#REF!</f>
        <v>#REF!</v>
      </c>
      <c r="AK257" s="1" t="e">
        <f>AK35-#REF!</f>
        <v>#REF!</v>
      </c>
      <c r="AL257" s="1" t="e">
        <f>AL35-#REF!</f>
        <v>#REF!</v>
      </c>
      <c r="AM257" s="1" t="e">
        <f>AM35-#REF!</f>
        <v>#REF!</v>
      </c>
      <c r="AN257" s="1" t="e">
        <f>AN35-#REF!</f>
        <v>#REF!</v>
      </c>
      <c r="AO257" s="1" t="e">
        <f>AO35-#REF!</f>
        <v>#REF!</v>
      </c>
      <c r="AP257" s="1" t="e">
        <f>AP35-#REF!</f>
        <v>#REF!</v>
      </c>
      <c r="AQ257" s="1" t="e">
        <f>AQ35-#REF!</f>
        <v>#REF!</v>
      </c>
      <c r="AR257" s="1" t="e">
        <f>AR35-#REF!</f>
        <v>#REF!</v>
      </c>
      <c r="AS257" s="1" t="e">
        <f>AS35-#REF!</f>
        <v>#REF!</v>
      </c>
      <c r="AT257" s="1" t="e">
        <f>AT35-#REF!</f>
        <v>#REF!</v>
      </c>
      <c r="AU257" s="1" t="e">
        <f>AU35-#REF!</f>
        <v>#REF!</v>
      </c>
      <c r="AV257" s="1" t="e">
        <f>AV35-#REF!</f>
        <v>#REF!</v>
      </c>
      <c r="AW257" s="1" t="e">
        <f>AW35-#REF!</f>
        <v>#REF!</v>
      </c>
      <c r="AX257" s="1" t="e">
        <f>AX35-#REF!</f>
        <v>#REF!</v>
      </c>
      <c r="AY257" s="1" t="e">
        <f>AY35-#REF!</f>
        <v>#REF!</v>
      </c>
      <c r="AZ257" s="1" t="e">
        <f>AZ35-#REF!</f>
        <v>#REF!</v>
      </c>
      <c r="BA257" s="1" t="e">
        <f>BA35-#REF!</f>
        <v>#REF!</v>
      </c>
      <c r="BB257" s="1" t="e">
        <f>BB35-#REF!</f>
        <v>#REF!</v>
      </c>
      <c r="BC257" s="1" t="e">
        <f>BC35-#REF!</f>
        <v>#REF!</v>
      </c>
      <c r="BD257" s="1" t="e">
        <f>BD35-#REF!</f>
        <v>#REF!</v>
      </c>
      <c r="BE257" s="1" t="e">
        <f>BE35-#REF!</f>
        <v>#REF!</v>
      </c>
      <c r="BF257" s="1" t="e">
        <f>BF35-#REF!</f>
        <v>#REF!</v>
      </c>
      <c r="BG257" s="1" t="e">
        <f>BG35-#REF!</f>
        <v>#REF!</v>
      </c>
      <c r="BH257" s="1" t="e">
        <f>BH35-#REF!</f>
        <v>#REF!</v>
      </c>
      <c r="BI257" s="1" t="e">
        <f>BI35-#REF!</f>
        <v>#REF!</v>
      </c>
      <c r="BJ257" s="1" t="e">
        <f>BJ35-#REF!</f>
        <v>#REF!</v>
      </c>
      <c r="BK257" s="1" t="e">
        <f>BK35-#REF!</f>
        <v>#REF!</v>
      </c>
      <c r="BL257" s="1" t="e">
        <f>BL35-#REF!</f>
        <v>#REF!</v>
      </c>
      <c r="BM257" s="1" t="e">
        <f>BM35-#REF!</f>
        <v>#REF!</v>
      </c>
      <c r="BN257" s="1" t="e">
        <f>BN35-#REF!</f>
        <v>#REF!</v>
      </c>
      <c r="BO257" s="1" t="e">
        <f>BO35-#REF!</f>
        <v>#REF!</v>
      </c>
      <c r="BU257" s="1" t="e">
        <f>BU33-#REF!</f>
        <v>#REF!</v>
      </c>
      <c r="BV257" s="1" t="e">
        <f>BV33-#REF!</f>
        <v>#REF!</v>
      </c>
    </row>
    <row r="258" spans="12:74" hidden="1" x14ac:dyDescent="0.35">
      <c r="L258" s="1" t="e">
        <f>L36-#REF!</f>
        <v>#REF!</v>
      </c>
      <c r="M258" s="1" t="e">
        <f>M36-#REF!</f>
        <v>#REF!</v>
      </c>
      <c r="N258" s="1" t="e">
        <f>N36-#REF!</f>
        <v>#REF!</v>
      </c>
      <c r="O258" s="1" t="e">
        <f>O36-#REF!</f>
        <v>#REF!</v>
      </c>
      <c r="P258" s="1" t="e">
        <f>P36-#REF!</f>
        <v>#REF!</v>
      </c>
      <c r="Q258" s="1" t="e">
        <f>Q36-#REF!</f>
        <v>#REF!</v>
      </c>
      <c r="R258" s="1" t="e">
        <f>R36-#REF!</f>
        <v>#REF!</v>
      </c>
      <c r="S258" s="1" t="e">
        <f>S36-#REF!</f>
        <v>#REF!</v>
      </c>
      <c r="T258" s="1" t="e">
        <f>T36-#REF!</f>
        <v>#REF!</v>
      </c>
      <c r="U258" s="1" t="e">
        <f>U36-#REF!</f>
        <v>#REF!</v>
      </c>
      <c r="V258" s="1" t="e">
        <f>V36-#REF!</f>
        <v>#REF!</v>
      </c>
      <c r="W258" s="1" t="e">
        <f>W36-#REF!</f>
        <v>#REF!</v>
      </c>
      <c r="X258" s="1" t="e">
        <f>X36-#REF!</f>
        <v>#REF!</v>
      </c>
      <c r="Y258" s="1" t="e">
        <f>Y36-#REF!</f>
        <v>#REF!</v>
      </c>
      <c r="Z258" s="1" t="e">
        <f>Z36-#REF!</f>
        <v>#REF!</v>
      </c>
      <c r="AA258" s="1" t="e">
        <f>AA36-#REF!</f>
        <v>#REF!</v>
      </c>
      <c r="AB258" s="1" t="e">
        <f>AB36-#REF!</f>
        <v>#REF!</v>
      </c>
      <c r="AC258" s="1" t="e">
        <f>AC36-#REF!</f>
        <v>#REF!</v>
      </c>
      <c r="AD258" s="1" t="e">
        <f>AD36-#REF!</f>
        <v>#REF!</v>
      </c>
      <c r="AE258" s="1" t="e">
        <f>AE36-#REF!</f>
        <v>#REF!</v>
      </c>
      <c r="AF258" s="1" t="e">
        <f>AF36-#REF!</f>
        <v>#REF!</v>
      </c>
      <c r="AG258" s="1" t="e">
        <f>AG36-#REF!</f>
        <v>#REF!</v>
      </c>
      <c r="AH258" s="1" t="e">
        <f>AH36-#REF!</f>
        <v>#REF!</v>
      </c>
      <c r="AI258" s="1" t="e">
        <f>AI36-#REF!</f>
        <v>#REF!</v>
      </c>
      <c r="AJ258" s="1" t="e">
        <f>AJ36-#REF!</f>
        <v>#REF!</v>
      </c>
      <c r="AK258" s="1" t="e">
        <f>AK36-#REF!</f>
        <v>#REF!</v>
      </c>
      <c r="AL258" s="1" t="e">
        <f>AL36-#REF!</f>
        <v>#REF!</v>
      </c>
      <c r="AM258" s="1" t="e">
        <f>AM36-#REF!</f>
        <v>#REF!</v>
      </c>
      <c r="AN258" s="1" t="e">
        <f>AN36-#REF!</f>
        <v>#REF!</v>
      </c>
      <c r="AO258" s="1" t="e">
        <f>AO36-#REF!</f>
        <v>#REF!</v>
      </c>
      <c r="AP258" s="1" t="e">
        <f>AP36-#REF!</f>
        <v>#REF!</v>
      </c>
      <c r="AQ258" s="1" t="e">
        <f>AQ36-#REF!</f>
        <v>#REF!</v>
      </c>
      <c r="AR258" s="1" t="e">
        <f>AR36-#REF!</f>
        <v>#REF!</v>
      </c>
      <c r="AS258" s="1" t="e">
        <f>AS36-#REF!</f>
        <v>#REF!</v>
      </c>
      <c r="AT258" s="1" t="e">
        <f>AT36-#REF!</f>
        <v>#REF!</v>
      </c>
      <c r="AU258" s="1" t="e">
        <f>AU36-#REF!</f>
        <v>#REF!</v>
      </c>
      <c r="AV258" s="1" t="e">
        <f>AV36-#REF!</f>
        <v>#REF!</v>
      </c>
      <c r="AW258" s="1" t="e">
        <f>AW36-#REF!</f>
        <v>#REF!</v>
      </c>
      <c r="AX258" s="1" t="e">
        <f>AX36-#REF!</f>
        <v>#REF!</v>
      </c>
      <c r="AY258" s="1" t="e">
        <f>AY36-#REF!</f>
        <v>#REF!</v>
      </c>
      <c r="AZ258" s="1" t="e">
        <f>AZ36-#REF!</f>
        <v>#REF!</v>
      </c>
      <c r="BA258" s="1" t="e">
        <f>BA36-#REF!</f>
        <v>#REF!</v>
      </c>
      <c r="BB258" s="1" t="e">
        <f>BB36-#REF!</f>
        <v>#REF!</v>
      </c>
      <c r="BC258" s="1" t="e">
        <f>BC36-#REF!</f>
        <v>#REF!</v>
      </c>
      <c r="BD258" s="1" t="e">
        <f>BD36-#REF!</f>
        <v>#REF!</v>
      </c>
      <c r="BE258" s="1" t="e">
        <f>BE36-#REF!</f>
        <v>#REF!</v>
      </c>
      <c r="BF258" s="1" t="e">
        <f>BF36-#REF!</f>
        <v>#REF!</v>
      </c>
      <c r="BG258" s="1" t="e">
        <f>BG36-#REF!</f>
        <v>#REF!</v>
      </c>
      <c r="BH258" s="1" t="e">
        <f>BH36-#REF!</f>
        <v>#REF!</v>
      </c>
      <c r="BI258" s="1" t="e">
        <f>BI36-#REF!</f>
        <v>#REF!</v>
      </c>
      <c r="BJ258" s="1" t="e">
        <f>BJ36-#REF!</f>
        <v>#REF!</v>
      </c>
      <c r="BK258" s="1" t="e">
        <f>BK36-#REF!</f>
        <v>#REF!</v>
      </c>
      <c r="BL258" s="1" t="e">
        <f>BL36-#REF!</f>
        <v>#REF!</v>
      </c>
      <c r="BM258" s="1" t="e">
        <f>BM36-#REF!</f>
        <v>#REF!</v>
      </c>
      <c r="BN258" s="1" t="e">
        <f>BN36-#REF!</f>
        <v>#REF!</v>
      </c>
      <c r="BO258" s="1" t="e">
        <f>BO36-#REF!</f>
        <v>#REF!</v>
      </c>
      <c r="BU258" s="1" t="e">
        <f>BU34-#REF!</f>
        <v>#REF!</v>
      </c>
      <c r="BV258" s="1" t="e">
        <f>BV34-#REF!</f>
        <v>#REF!</v>
      </c>
    </row>
    <row r="259" spans="12:74" hidden="1" x14ac:dyDescent="0.35">
      <c r="L259" s="1" t="e">
        <f>L37-#REF!</f>
        <v>#REF!</v>
      </c>
      <c r="M259" s="1" t="e">
        <f>M37-#REF!</f>
        <v>#REF!</v>
      </c>
      <c r="N259" s="1" t="e">
        <f>N37-#REF!</f>
        <v>#REF!</v>
      </c>
      <c r="O259" s="1" t="e">
        <f>O37-#REF!</f>
        <v>#REF!</v>
      </c>
      <c r="P259" s="1" t="e">
        <f>P37-#REF!</f>
        <v>#REF!</v>
      </c>
      <c r="Q259" s="1" t="e">
        <f>Q37-#REF!</f>
        <v>#REF!</v>
      </c>
      <c r="R259" s="1" t="e">
        <f>R37-#REF!</f>
        <v>#REF!</v>
      </c>
      <c r="S259" s="1" t="e">
        <f>S37-#REF!</f>
        <v>#REF!</v>
      </c>
      <c r="T259" s="1" t="e">
        <f>T37-#REF!</f>
        <v>#REF!</v>
      </c>
      <c r="U259" s="1" t="e">
        <f>U37-#REF!</f>
        <v>#REF!</v>
      </c>
      <c r="V259" s="1" t="e">
        <f>V37-#REF!</f>
        <v>#REF!</v>
      </c>
      <c r="W259" s="1" t="e">
        <f>W37-#REF!</f>
        <v>#REF!</v>
      </c>
      <c r="X259" s="1" t="e">
        <f>X37-#REF!</f>
        <v>#REF!</v>
      </c>
      <c r="Y259" s="1" t="e">
        <f>Y37-#REF!</f>
        <v>#REF!</v>
      </c>
      <c r="Z259" s="1" t="e">
        <f>Z37-#REF!</f>
        <v>#REF!</v>
      </c>
      <c r="AA259" s="1" t="e">
        <f>AA37-#REF!</f>
        <v>#REF!</v>
      </c>
      <c r="AB259" s="1" t="e">
        <f>AB37-#REF!</f>
        <v>#REF!</v>
      </c>
      <c r="AC259" s="1" t="e">
        <f>AC37-#REF!</f>
        <v>#REF!</v>
      </c>
      <c r="AD259" s="1" t="e">
        <f>AD37-#REF!</f>
        <v>#REF!</v>
      </c>
      <c r="AE259" s="1" t="e">
        <f>AE37-#REF!</f>
        <v>#REF!</v>
      </c>
      <c r="AF259" s="1" t="e">
        <f>AF37-#REF!</f>
        <v>#REF!</v>
      </c>
      <c r="AG259" s="1" t="e">
        <f>AG37-#REF!</f>
        <v>#REF!</v>
      </c>
      <c r="AH259" s="1" t="e">
        <f>AH37-#REF!</f>
        <v>#REF!</v>
      </c>
      <c r="AI259" s="1" t="e">
        <f>AI37-#REF!</f>
        <v>#REF!</v>
      </c>
      <c r="AJ259" s="1" t="e">
        <f>AJ37-#REF!</f>
        <v>#REF!</v>
      </c>
      <c r="AK259" s="1" t="e">
        <f>AK37-#REF!</f>
        <v>#REF!</v>
      </c>
      <c r="AL259" s="1" t="e">
        <f>AL37-#REF!</f>
        <v>#REF!</v>
      </c>
      <c r="AM259" s="1" t="e">
        <f>AM37-#REF!</f>
        <v>#REF!</v>
      </c>
      <c r="AN259" s="1" t="e">
        <f>AN37-#REF!</f>
        <v>#REF!</v>
      </c>
      <c r="AO259" s="1" t="e">
        <f>AO37-#REF!</f>
        <v>#REF!</v>
      </c>
      <c r="AP259" s="1" t="e">
        <f>AP37-#REF!</f>
        <v>#REF!</v>
      </c>
      <c r="AQ259" s="1" t="e">
        <f>AQ37-#REF!</f>
        <v>#REF!</v>
      </c>
      <c r="AR259" s="1" t="e">
        <f>AR37-#REF!</f>
        <v>#REF!</v>
      </c>
      <c r="AS259" s="1" t="e">
        <f>AS37-#REF!</f>
        <v>#REF!</v>
      </c>
      <c r="AT259" s="1" t="e">
        <f>AT37-#REF!</f>
        <v>#REF!</v>
      </c>
      <c r="AU259" s="1" t="e">
        <f>AU37-#REF!</f>
        <v>#REF!</v>
      </c>
      <c r="AV259" s="1" t="e">
        <f>AV37-#REF!</f>
        <v>#REF!</v>
      </c>
      <c r="AW259" s="1" t="e">
        <f>AW37-#REF!</f>
        <v>#REF!</v>
      </c>
      <c r="AX259" s="1" t="e">
        <f>AX37-#REF!</f>
        <v>#REF!</v>
      </c>
      <c r="AY259" s="1" t="e">
        <f>AY37-#REF!</f>
        <v>#REF!</v>
      </c>
      <c r="AZ259" s="1" t="e">
        <f>AZ37-#REF!</f>
        <v>#REF!</v>
      </c>
      <c r="BA259" s="1" t="e">
        <f>BA37-#REF!</f>
        <v>#REF!</v>
      </c>
      <c r="BB259" s="1" t="e">
        <f>BB37-#REF!</f>
        <v>#REF!</v>
      </c>
      <c r="BC259" s="1" t="e">
        <f>BC37-#REF!</f>
        <v>#REF!</v>
      </c>
      <c r="BD259" s="1" t="e">
        <f>BD37-#REF!</f>
        <v>#REF!</v>
      </c>
      <c r="BE259" s="1" t="e">
        <f>BE37-#REF!</f>
        <v>#REF!</v>
      </c>
      <c r="BF259" s="1" t="e">
        <f>BF37-#REF!</f>
        <v>#REF!</v>
      </c>
      <c r="BG259" s="1" t="e">
        <f>BG37-#REF!</f>
        <v>#REF!</v>
      </c>
      <c r="BH259" s="1" t="e">
        <f>BH37-#REF!</f>
        <v>#REF!</v>
      </c>
      <c r="BI259" s="1" t="e">
        <f>BI37-#REF!</f>
        <v>#REF!</v>
      </c>
      <c r="BJ259" s="1" t="e">
        <f>BJ37-#REF!</f>
        <v>#REF!</v>
      </c>
      <c r="BK259" s="1" t="e">
        <f>BK37-#REF!</f>
        <v>#REF!</v>
      </c>
      <c r="BL259" s="1" t="e">
        <f>BL37-#REF!</f>
        <v>#REF!</v>
      </c>
      <c r="BM259" s="1" t="e">
        <f>BM37-#REF!</f>
        <v>#REF!</v>
      </c>
      <c r="BN259" s="1" t="e">
        <f>BN37-#REF!</f>
        <v>#REF!</v>
      </c>
      <c r="BO259" s="1" t="e">
        <f>BO37-#REF!</f>
        <v>#REF!</v>
      </c>
      <c r="BU259" s="1" t="e">
        <f>BU35-#REF!</f>
        <v>#REF!</v>
      </c>
      <c r="BV259" s="1" t="e">
        <f>BV35-#REF!</f>
        <v>#REF!</v>
      </c>
    </row>
    <row r="260" spans="12:74" hidden="1" x14ac:dyDescent="0.35">
      <c r="L260" s="1" t="e">
        <f>L38-#REF!</f>
        <v>#REF!</v>
      </c>
      <c r="M260" s="1" t="e">
        <f>M38-#REF!</f>
        <v>#REF!</v>
      </c>
      <c r="N260" s="1" t="e">
        <f>N38-#REF!</f>
        <v>#REF!</v>
      </c>
      <c r="O260" s="1" t="e">
        <f>O38-#REF!</f>
        <v>#REF!</v>
      </c>
      <c r="P260" s="1" t="e">
        <f>P38-#REF!</f>
        <v>#REF!</v>
      </c>
      <c r="Q260" s="1" t="e">
        <f>Q38-#REF!</f>
        <v>#REF!</v>
      </c>
      <c r="R260" s="1" t="e">
        <f>R38-#REF!</f>
        <v>#REF!</v>
      </c>
      <c r="S260" s="1" t="e">
        <f>S38-#REF!</f>
        <v>#REF!</v>
      </c>
      <c r="T260" s="1" t="e">
        <f>T38-#REF!</f>
        <v>#REF!</v>
      </c>
      <c r="U260" s="1" t="e">
        <f>U38-#REF!</f>
        <v>#REF!</v>
      </c>
      <c r="V260" s="1" t="e">
        <f>V38-#REF!</f>
        <v>#REF!</v>
      </c>
      <c r="W260" s="1" t="e">
        <f>W38-#REF!</f>
        <v>#REF!</v>
      </c>
      <c r="X260" s="1" t="e">
        <f>X38-#REF!</f>
        <v>#REF!</v>
      </c>
      <c r="Y260" s="1" t="e">
        <f>Y38-#REF!</f>
        <v>#REF!</v>
      </c>
      <c r="Z260" s="1" t="e">
        <f>Z38-#REF!</f>
        <v>#REF!</v>
      </c>
      <c r="AA260" s="1" t="e">
        <f>AA38-#REF!</f>
        <v>#REF!</v>
      </c>
      <c r="AB260" s="1" t="e">
        <f>AB38-#REF!</f>
        <v>#REF!</v>
      </c>
      <c r="AC260" s="1" t="e">
        <f>AC38-#REF!</f>
        <v>#REF!</v>
      </c>
      <c r="AD260" s="1" t="e">
        <f>AD38-#REF!</f>
        <v>#REF!</v>
      </c>
      <c r="AE260" s="1" t="e">
        <f>AE38-#REF!</f>
        <v>#REF!</v>
      </c>
      <c r="AF260" s="1" t="e">
        <f>AF38-#REF!</f>
        <v>#REF!</v>
      </c>
      <c r="AG260" s="1" t="e">
        <f>AG38-#REF!</f>
        <v>#REF!</v>
      </c>
      <c r="AH260" s="1" t="e">
        <f>AH38-#REF!</f>
        <v>#REF!</v>
      </c>
      <c r="AI260" s="1" t="e">
        <f>AI38-#REF!</f>
        <v>#REF!</v>
      </c>
      <c r="AJ260" s="1" t="e">
        <f>AJ38-#REF!</f>
        <v>#REF!</v>
      </c>
      <c r="AK260" s="1" t="e">
        <f>AK38-#REF!</f>
        <v>#REF!</v>
      </c>
      <c r="AL260" s="1" t="e">
        <f>AL38-#REF!</f>
        <v>#REF!</v>
      </c>
      <c r="AM260" s="1" t="e">
        <f>AM38-#REF!</f>
        <v>#REF!</v>
      </c>
      <c r="AN260" s="1" t="e">
        <f>AN38-#REF!</f>
        <v>#REF!</v>
      </c>
      <c r="AO260" s="1" t="e">
        <f>AO38-#REF!</f>
        <v>#REF!</v>
      </c>
      <c r="AP260" s="1" t="e">
        <f>AP38-#REF!</f>
        <v>#REF!</v>
      </c>
      <c r="AQ260" s="1" t="e">
        <f>AQ38-#REF!</f>
        <v>#REF!</v>
      </c>
      <c r="AR260" s="1" t="e">
        <f>AR38-#REF!</f>
        <v>#REF!</v>
      </c>
      <c r="AS260" s="1" t="e">
        <f>AS38-#REF!</f>
        <v>#REF!</v>
      </c>
      <c r="AT260" s="1" t="e">
        <f>AT38-#REF!</f>
        <v>#REF!</v>
      </c>
      <c r="AU260" s="1" t="e">
        <f>AU38-#REF!</f>
        <v>#REF!</v>
      </c>
      <c r="AV260" s="1" t="e">
        <f>AV38-#REF!</f>
        <v>#REF!</v>
      </c>
      <c r="AW260" s="1" t="e">
        <f>AW38-#REF!</f>
        <v>#REF!</v>
      </c>
      <c r="AX260" s="1" t="e">
        <f>AX38-#REF!</f>
        <v>#REF!</v>
      </c>
      <c r="AY260" s="1" t="e">
        <f>AY38-#REF!</f>
        <v>#REF!</v>
      </c>
      <c r="AZ260" s="1" t="e">
        <f>AZ38-#REF!</f>
        <v>#REF!</v>
      </c>
      <c r="BA260" s="1" t="e">
        <f>BA38-#REF!</f>
        <v>#REF!</v>
      </c>
      <c r="BB260" s="1" t="e">
        <f>BB38-#REF!</f>
        <v>#REF!</v>
      </c>
      <c r="BC260" s="1" t="e">
        <f>BC38-#REF!</f>
        <v>#REF!</v>
      </c>
      <c r="BD260" s="1" t="e">
        <f>BD38-#REF!</f>
        <v>#REF!</v>
      </c>
      <c r="BE260" s="1" t="e">
        <f>BE38-#REF!</f>
        <v>#REF!</v>
      </c>
      <c r="BF260" s="1" t="e">
        <f>BF38-#REF!</f>
        <v>#REF!</v>
      </c>
      <c r="BG260" s="1" t="e">
        <f>BG38-#REF!</f>
        <v>#REF!</v>
      </c>
      <c r="BH260" s="1" t="e">
        <f>BH38-#REF!</f>
        <v>#REF!</v>
      </c>
      <c r="BI260" s="1" t="e">
        <f>BI38-#REF!</f>
        <v>#REF!</v>
      </c>
      <c r="BJ260" s="1" t="e">
        <f>BJ38-#REF!</f>
        <v>#REF!</v>
      </c>
      <c r="BK260" s="1" t="e">
        <f>BK38-#REF!</f>
        <v>#REF!</v>
      </c>
      <c r="BL260" s="1" t="e">
        <f>BL38-#REF!</f>
        <v>#REF!</v>
      </c>
      <c r="BM260" s="1" t="e">
        <f>BM38-#REF!</f>
        <v>#REF!</v>
      </c>
      <c r="BN260" s="1" t="e">
        <f>BN38-#REF!</f>
        <v>#REF!</v>
      </c>
      <c r="BO260" s="1" t="e">
        <f>BO38-#REF!</f>
        <v>#REF!</v>
      </c>
      <c r="BU260" s="1" t="e">
        <f>BU36-#REF!</f>
        <v>#REF!</v>
      </c>
      <c r="BV260" s="1" t="e">
        <f>BV36-#REF!</f>
        <v>#REF!</v>
      </c>
    </row>
    <row r="261" spans="12:74" hidden="1" x14ac:dyDescent="0.35">
      <c r="L261" s="1" t="e">
        <f>L39-#REF!</f>
        <v>#REF!</v>
      </c>
      <c r="M261" s="1" t="e">
        <f>M39-#REF!</f>
        <v>#REF!</v>
      </c>
      <c r="N261" s="1" t="e">
        <f>N39-#REF!</f>
        <v>#REF!</v>
      </c>
      <c r="O261" s="1" t="e">
        <f>O39-#REF!</f>
        <v>#REF!</v>
      </c>
      <c r="P261" s="1" t="e">
        <f>P39-#REF!</f>
        <v>#REF!</v>
      </c>
      <c r="Q261" s="1" t="e">
        <f>Q39-#REF!</f>
        <v>#REF!</v>
      </c>
      <c r="R261" s="1" t="e">
        <f>R39-#REF!</f>
        <v>#REF!</v>
      </c>
      <c r="S261" s="1" t="e">
        <f>S39-#REF!</f>
        <v>#REF!</v>
      </c>
      <c r="T261" s="1" t="e">
        <f>T39-#REF!</f>
        <v>#REF!</v>
      </c>
      <c r="U261" s="1" t="e">
        <f>U39-#REF!</f>
        <v>#REF!</v>
      </c>
      <c r="V261" s="1" t="e">
        <f>V39-#REF!</f>
        <v>#REF!</v>
      </c>
      <c r="W261" s="1" t="e">
        <f>W39-#REF!</f>
        <v>#REF!</v>
      </c>
      <c r="X261" s="1" t="e">
        <f>X39-#REF!</f>
        <v>#REF!</v>
      </c>
      <c r="Y261" s="1" t="e">
        <f>Y39-#REF!</f>
        <v>#REF!</v>
      </c>
      <c r="Z261" s="1" t="e">
        <f>Z39-#REF!</f>
        <v>#REF!</v>
      </c>
      <c r="AA261" s="1" t="e">
        <f>AA39-#REF!</f>
        <v>#REF!</v>
      </c>
      <c r="AB261" s="1" t="e">
        <f>AB39-#REF!</f>
        <v>#REF!</v>
      </c>
      <c r="AC261" s="1" t="e">
        <f>AC39-#REF!</f>
        <v>#REF!</v>
      </c>
      <c r="AD261" s="1" t="e">
        <f>AD39-#REF!</f>
        <v>#REF!</v>
      </c>
      <c r="AE261" s="1" t="e">
        <f>AE39-#REF!</f>
        <v>#REF!</v>
      </c>
      <c r="AF261" s="1" t="e">
        <f>AF39-#REF!</f>
        <v>#REF!</v>
      </c>
      <c r="AG261" s="1" t="e">
        <f>AG39-#REF!</f>
        <v>#REF!</v>
      </c>
      <c r="AH261" s="1" t="e">
        <f>AH39-#REF!</f>
        <v>#REF!</v>
      </c>
      <c r="AI261" s="1" t="e">
        <f>AI39-#REF!</f>
        <v>#REF!</v>
      </c>
      <c r="AJ261" s="1" t="e">
        <f>AJ39-#REF!</f>
        <v>#REF!</v>
      </c>
      <c r="AK261" s="1" t="e">
        <f>AK39-#REF!</f>
        <v>#REF!</v>
      </c>
      <c r="AL261" s="1" t="e">
        <f>AL39-#REF!</f>
        <v>#REF!</v>
      </c>
      <c r="AM261" s="1" t="e">
        <f>AM39-#REF!</f>
        <v>#REF!</v>
      </c>
      <c r="AN261" s="1" t="e">
        <f>AN39-#REF!</f>
        <v>#REF!</v>
      </c>
      <c r="AO261" s="1" t="e">
        <f>AO39-#REF!</f>
        <v>#REF!</v>
      </c>
      <c r="AP261" s="1" t="e">
        <f>AP39-#REF!</f>
        <v>#REF!</v>
      </c>
      <c r="AQ261" s="1" t="e">
        <f>AQ39-#REF!</f>
        <v>#REF!</v>
      </c>
      <c r="AR261" s="1" t="e">
        <f>AR39-#REF!</f>
        <v>#REF!</v>
      </c>
      <c r="AS261" s="1" t="e">
        <f>AS39-#REF!</f>
        <v>#REF!</v>
      </c>
      <c r="AT261" s="1" t="e">
        <f>AT39-#REF!</f>
        <v>#REF!</v>
      </c>
      <c r="AU261" s="1" t="e">
        <f>AU39-#REF!</f>
        <v>#REF!</v>
      </c>
      <c r="AV261" s="1" t="e">
        <f>AV39-#REF!</f>
        <v>#REF!</v>
      </c>
      <c r="AW261" s="1" t="e">
        <f>AW39-#REF!</f>
        <v>#REF!</v>
      </c>
      <c r="AX261" s="1" t="e">
        <f>AX39-#REF!</f>
        <v>#REF!</v>
      </c>
      <c r="AY261" s="1" t="e">
        <f>AY39-#REF!</f>
        <v>#REF!</v>
      </c>
      <c r="AZ261" s="1" t="e">
        <f>AZ39-#REF!</f>
        <v>#REF!</v>
      </c>
      <c r="BA261" s="1" t="e">
        <f>BA39-#REF!</f>
        <v>#REF!</v>
      </c>
      <c r="BB261" s="1" t="e">
        <f>BB39-#REF!</f>
        <v>#REF!</v>
      </c>
      <c r="BC261" s="1" t="e">
        <f>BC39-#REF!</f>
        <v>#REF!</v>
      </c>
      <c r="BD261" s="1" t="e">
        <f>BD39-#REF!</f>
        <v>#REF!</v>
      </c>
      <c r="BE261" s="1" t="e">
        <f>BE39-#REF!</f>
        <v>#REF!</v>
      </c>
      <c r="BF261" s="1" t="e">
        <f>BF39-#REF!</f>
        <v>#REF!</v>
      </c>
      <c r="BG261" s="1" t="e">
        <f>BG39-#REF!</f>
        <v>#REF!</v>
      </c>
      <c r="BH261" s="1" t="e">
        <f>BH39-#REF!</f>
        <v>#REF!</v>
      </c>
      <c r="BI261" s="1" t="e">
        <f>BI39-#REF!</f>
        <v>#REF!</v>
      </c>
      <c r="BJ261" s="1" t="e">
        <f>BJ39-#REF!</f>
        <v>#REF!</v>
      </c>
      <c r="BK261" s="1" t="e">
        <f>BK39-#REF!</f>
        <v>#REF!</v>
      </c>
      <c r="BL261" s="1" t="e">
        <f>BL39-#REF!</f>
        <v>#REF!</v>
      </c>
      <c r="BM261" s="1" t="e">
        <f>BM39-#REF!</f>
        <v>#REF!</v>
      </c>
      <c r="BN261" s="1" t="e">
        <f>BN39-#REF!</f>
        <v>#REF!</v>
      </c>
      <c r="BO261" s="1" t="e">
        <f>BO39-#REF!</f>
        <v>#REF!</v>
      </c>
      <c r="BU261" s="1" t="e">
        <f>BU37-#REF!</f>
        <v>#REF!</v>
      </c>
      <c r="BV261" s="1" t="e">
        <f>BV37-#REF!</f>
        <v>#REF!</v>
      </c>
    </row>
    <row r="262" spans="12:74" hidden="1" x14ac:dyDescent="0.35">
      <c r="L262" s="1" t="e">
        <f>L40-#REF!</f>
        <v>#REF!</v>
      </c>
      <c r="M262" s="1" t="e">
        <f>M40-#REF!</f>
        <v>#REF!</v>
      </c>
      <c r="N262" s="1" t="e">
        <f>N40-#REF!</f>
        <v>#REF!</v>
      </c>
      <c r="O262" s="1" t="e">
        <f>O40-#REF!</f>
        <v>#REF!</v>
      </c>
      <c r="P262" s="1" t="e">
        <f>P40-#REF!</f>
        <v>#REF!</v>
      </c>
      <c r="Q262" s="1" t="e">
        <f>Q40-#REF!</f>
        <v>#REF!</v>
      </c>
      <c r="R262" s="1" t="e">
        <f>R40-#REF!</f>
        <v>#REF!</v>
      </c>
      <c r="S262" s="1" t="e">
        <f>S40-#REF!</f>
        <v>#REF!</v>
      </c>
      <c r="T262" s="1" t="e">
        <f>T40-#REF!</f>
        <v>#REF!</v>
      </c>
      <c r="U262" s="1" t="e">
        <f>U40-#REF!</f>
        <v>#REF!</v>
      </c>
      <c r="V262" s="1" t="e">
        <f>V40-#REF!</f>
        <v>#REF!</v>
      </c>
      <c r="W262" s="1" t="e">
        <f>W40-#REF!</f>
        <v>#REF!</v>
      </c>
      <c r="X262" s="1" t="e">
        <f>X40-#REF!</f>
        <v>#REF!</v>
      </c>
      <c r="Y262" s="1" t="e">
        <f>Y40-#REF!</f>
        <v>#REF!</v>
      </c>
      <c r="Z262" s="1" t="e">
        <f>Z40-#REF!</f>
        <v>#REF!</v>
      </c>
      <c r="AA262" s="1" t="e">
        <f>AA40-#REF!</f>
        <v>#REF!</v>
      </c>
      <c r="AB262" s="1" t="e">
        <f>AB40-#REF!</f>
        <v>#REF!</v>
      </c>
      <c r="AC262" s="1" t="e">
        <f>AC40-#REF!</f>
        <v>#REF!</v>
      </c>
      <c r="AD262" s="1" t="e">
        <f>AD40-#REF!</f>
        <v>#REF!</v>
      </c>
      <c r="AE262" s="1" t="e">
        <f>AE40-#REF!</f>
        <v>#REF!</v>
      </c>
      <c r="AF262" s="1" t="e">
        <f>AF40-#REF!</f>
        <v>#REF!</v>
      </c>
      <c r="AG262" s="1" t="e">
        <f>AG40-#REF!</f>
        <v>#REF!</v>
      </c>
      <c r="AH262" s="1" t="e">
        <f>AH40-#REF!</f>
        <v>#REF!</v>
      </c>
      <c r="AI262" s="1" t="e">
        <f>AI40-#REF!</f>
        <v>#REF!</v>
      </c>
      <c r="AJ262" s="1" t="e">
        <f>AJ40-#REF!</f>
        <v>#REF!</v>
      </c>
      <c r="AK262" s="1" t="e">
        <f>AK40-#REF!</f>
        <v>#REF!</v>
      </c>
      <c r="AL262" s="1" t="e">
        <f>AL40-#REF!</f>
        <v>#REF!</v>
      </c>
      <c r="AM262" s="1" t="e">
        <f>AM40-#REF!</f>
        <v>#REF!</v>
      </c>
      <c r="AN262" s="1" t="e">
        <f>AN40-#REF!</f>
        <v>#REF!</v>
      </c>
      <c r="AO262" s="1" t="e">
        <f>AO40-#REF!</f>
        <v>#REF!</v>
      </c>
      <c r="AP262" s="1" t="e">
        <f>AP40-#REF!</f>
        <v>#REF!</v>
      </c>
      <c r="AQ262" s="1" t="e">
        <f>AQ40-#REF!</f>
        <v>#REF!</v>
      </c>
      <c r="AR262" s="1" t="e">
        <f>AR40-#REF!</f>
        <v>#REF!</v>
      </c>
      <c r="AS262" s="1" t="e">
        <f>AS40-#REF!</f>
        <v>#REF!</v>
      </c>
      <c r="AT262" s="1" t="e">
        <f>AT40-#REF!</f>
        <v>#REF!</v>
      </c>
      <c r="AU262" s="1" t="e">
        <f>AU40-#REF!</f>
        <v>#REF!</v>
      </c>
      <c r="AV262" s="1" t="e">
        <f>AV40-#REF!</f>
        <v>#REF!</v>
      </c>
      <c r="AW262" s="1" t="e">
        <f>AW40-#REF!</f>
        <v>#REF!</v>
      </c>
      <c r="AX262" s="1" t="e">
        <f>AX40-#REF!</f>
        <v>#REF!</v>
      </c>
      <c r="AY262" s="1" t="e">
        <f>AY40-#REF!</f>
        <v>#REF!</v>
      </c>
      <c r="AZ262" s="1" t="e">
        <f>AZ40-#REF!</f>
        <v>#REF!</v>
      </c>
      <c r="BA262" s="1" t="e">
        <f>BA40-#REF!</f>
        <v>#REF!</v>
      </c>
      <c r="BB262" s="1" t="e">
        <f>BB40-#REF!</f>
        <v>#REF!</v>
      </c>
      <c r="BC262" s="1" t="e">
        <f>BC40-#REF!</f>
        <v>#REF!</v>
      </c>
      <c r="BD262" s="1" t="e">
        <f>BD40-#REF!</f>
        <v>#REF!</v>
      </c>
      <c r="BE262" s="1" t="e">
        <f>BE40-#REF!</f>
        <v>#REF!</v>
      </c>
      <c r="BF262" s="1" t="e">
        <f>BF40-#REF!</f>
        <v>#REF!</v>
      </c>
      <c r="BG262" s="1" t="e">
        <f>BG40-#REF!</f>
        <v>#REF!</v>
      </c>
      <c r="BH262" s="1" t="e">
        <f>BH40-#REF!</f>
        <v>#REF!</v>
      </c>
      <c r="BI262" s="1" t="e">
        <f>BI40-#REF!</f>
        <v>#REF!</v>
      </c>
      <c r="BJ262" s="1" t="e">
        <f>BJ40-#REF!</f>
        <v>#REF!</v>
      </c>
      <c r="BK262" s="1" t="e">
        <f>BK40-#REF!</f>
        <v>#REF!</v>
      </c>
      <c r="BL262" s="1" t="e">
        <f>BL40-#REF!</f>
        <v>#REF!</v>
      </c>
      <c r="BM262" s="1" t="e">
        <f>BM40-#REF!</f>
        <v>#REF!</v>
      </c>
      <c r="BN262" s="1" t="e">
        <f>BN40-#REF!</f>
        <v>#REF!</v>
      </c>
      <c r="BO262" s="1" t="e">
        <f>BO40-#REF!</f>
        <v>#REF!</v>
      </c>
      <c r="BU262" s="1" t="e">
        <f>BU38-#REF!</f>
        <v>#REF!</v>
      </c>
      <c r="BV262" s="1" t="e">
        <f>BV38-#REF!</f>
        <v>#REF!</v>
      </c>
    </row>
    <row r="263" spans="12:74" hidden="1" x14ac:dyDescent="0.35">
      <c r="L263" s="1" t="e">
        <f>L41-#REF!</f>
        <v>#REF!</v>
      </c>
      <c r="M263" s="1" t="e">
        <f>M41-#REF!</f>
        <v>#REF!</v>
      </c>
      <c r="N263" s="1" t="e">
        <f>N41-#REF!</f>
        <v>#REF!</v>
      </c>
      <c r="O263" s="1" t="e">
        <f>O41-#REF!</f>
        <v>#REF!</v>
      </c>
      <c r="P263" s="1" t="e">
        <f>P41-#REF!</f>
        <v>#REF!</v>
      </c>
      <c r="Q263" s="1" t="e">
        <f>Q41-#REF!</f>
        <v>#REF!</v>
      </c>
      <c r="R263" s="1" t="e">
        <f>R41-#REF!</f>
        <v>#REF!</v>
      </c>
      <c r="S263" s="1" t="e">
        <f>S41-#REF!</f>
        <v>#REF!</v>
      </c>
      <c r="T263" s="1" t="e">
        <f>T41-#REF!</f>
        <v>#REF!</v>
      </c>
      <c r="U263" s="1" t="e">
        <f>U41-#REF!</f>
        <v>#REF!</v>
      </c>
      <c r="V263" s="1" t="e">
        <f>V41-#REF!</f>
        <v>#REF!</v>
      </c>
      <c r="W263" s="1" t="e">
        <f>W41-#REF!</f>
        <v>#REF!</v>
      </c>
      <c r="X263" s="1" t="e">
        <f>X41-#REF!</f>
        <v>#REF!</v>
      </c>
      <c r="Y263" s="1" t="e">
        <f>Y41-#REF!</f>
        <v>#REF!</v>
      </c>
      <c r="Z263" s="1" t="e">
        <f>Z41-#REF!</f>
        <v>#REF!</v>
      </c>
      <c r="AA263" s="1" t="e">
        <f>AA41-#REF!</f>
        <v>#REF!</v>
      </c>
      <c r="AB263" s="1" t="e">
        <f>AB41-#REF!</f>
        <v>#REF!</v>
      </c>
      <c r="AC263" s="1" t="e">
        <f>AC41-#REF!</f>
        <v>#REF!</v>
      </c>
      <c r="AD263" s="1" t="e">
        <f>AD41-#REF!</f>
        <v>#REF!</v>
      </c>
      <c r="AE263" s="1" t="e">
        <f>AE41-#REF!</f>
        <v>#REF!</v>
      </c>
      <c r="AF263" s="1" t="e">
        <f>AF41-#REF!</f>
        <v>#REF!</v>
      </c>
      <c r="AG263" s="1" t="e">
        <f>AG41-#REF!</f>
        <v>#REF!</v>
      </c>
      <c r="AH263" s="1" t="e">
        <f>AH41-#REF!</f>
        <v>#REF!</v>
      </c>
      <c r="AI263" s="1" t="e">
        <f>AI41-#REF!</f>
        <v>#REF!</v>
      </c>
      <c r="AJ263" s="1" t="e">
        <f>AJ41-#REF!</f>
        <v>#REF!</v>
      </c>
      <c r="AK263" s="1" t="e">
        <f>AK41-#REF!</f>
        <v>#REF!</v>
      </c>
      <c r="AL263" s="1" t="e">
        <f>AL41-#REF!</f>
        <v>#REF!</v>
      </c>
      <c r="AM263" s="1" t="e">
        <f>AM41-#REF!</f>
        <v>#REF!</v>
      </c>
      <c r="AN263" s="1" t="e">
        <f>AN41-#REF!</f>
        <v>#REF!</v>
      </c>
      <c r="AO263" s="1" t="e">
        <f>AO41-#REF!</f>
        <v>#REF!</v>
      </c>
      <c r="AP263" s="1" t="e">
        <f>AP41-#REF!</f>
        <v>#REF!</v>
      </c>
      <c r="AQ263" s="1" t="e">
        <f>AQ41-#REF!</f>
        <v>#REF!</v>
      </c>
      <c r="AR263" s="1" t="e">
        <f>AR41-#REF!</f>
        <v>#REF!</v>
      </c>
      <c r="AS263" s="1" t="e">
        <f>AS41-#REF!</f>
        <v>#REF!</v>
      </c>
      <c r="AT263" s="1" t="e">
        <f>AT41-#REF!</f>
        <v>#REF!</v>
      </c>
      <c r="AU263" s="1" t="e">
        <f>AU41-#REF!</f>
        <v>#REF!</v>
      </c>
      <c r="AV263" s="1" t="e">
        <f>AV41-#REF!</f>
        <v>#REF!</v>
      </c>
      <c r="AW263" s="1" t="e">
        <f>AW41-#REF!</f>
        <v>#REF!</v>
      </c>
      <c r="AX263" s="1" t="e">
        <f>AX41-#REF!</f>
        <v>#REF!</v>
      </c>
      <c r="AY263" s="1" t="e">
        <f>AY41-#REF!</f>
        <v>#REF!</v>
      </c>
      <c r="AZ263" s="1" t="e">
        <f>AZ41-#REF!</f>
        <v>#REF!</v>
      </c>
      <c r="BA263" s="1" t="e">
        <f>BA41-#REF!</f>
        <v>#REF!</v>
      </c>
      <c r="BB263" s="1" t="e">
        <f>BB41-#REF!</f>
        <v>#REF!</v>
      </c>
      <c r="BC263" s="1" t="e">
        <f>BC41-#REF!</f>
        <v>#REF!</v>
      </c>
      <c r="BD263" s="1" t="e">
        <f>BD41-#REF!</f>
        <v>#REF!</v>
      </c>
      <c r="BE263" s="1" t="e">
        <f>BE41-#REF!</f>
        <v>#REF!</v>
      </c>
      <c r="BF263" s="1" t="e">
        <f>BF41-#REF!</f>
        <v>#REF!</v>
      </c>
      <c r="BG263" s="1" t="e">
        <f>BG41-#REF!</f>
        <v>#REF!</v>
      </c>
      <c r="BH263" s="1" t="e">
        <f>BH41-#REF!</f>
        <v>#REF!</v>
      </c>
      <c r="BI263" s="1" t="e">
        <f>BI41-#REF!</f>
        <v>#REF!</v>
      </c>
      <c r="BJ263" s="1" t="e">
        <f>BJ41-#REF!</f>
        <v>#REF!</v>
      </c>
      <c r="BK263" s="1" t="e">
        <f>BK41-#REF!</f>
        <v>#REF!</v>
      </c>
      <c r="BL263" s="1" t="e">
        <f>BL41-#REF!</f>
        <v>#REF!</v>
      </c>
      <c r="BM263" s="1" t="e">
        <f>BM41-#REF!</f>
        <v>#REF!</v>
      </c>
      <c r="BN263" s="1" t="e">
        <f>BN41-#REF!</f>
        <v>#REF!</v>
      </c>
      <c r="BO263" s="1" t="e">
        <f>BO41-#REF!</f>
        <v>#REF!</v>
      </c>
      <c r="BU263" s="1" t="e">
        <f>BU39-#REF!</f>
        <v>#REF!</v>
      </c>
      <c r="BV263" s="1" t="e">
        <f>BV39-#REF!</f>
        <v>#REF!</v>
      </c>
    </row>
    <row r="264" spans="12:74" hidden="1" x14ac:dyDescent="0.35">
      <c r="L264" s="1" t="e">
        <f>L42-#REF!</f>
        <v>#REF!</v>
      </c>
      <c r="M264" s="1" t="e">
        <f>M42-#REF!</f>
        <v>#REF!</v>
      </c>
      <c r="N264" s="1" t="e">
        <f>N42-#REF!</f>
        <v>#REF!</v>
      </c>
      <c r="O264" s="1" t="e">
        <f>O42-#REF!</f>
        <v>#REF!</v>
      </c>
      <c r="P264" s="1" t="e">
        <f>P42-#REF!</f>
        <v>#REF!</v>
      </c>
      <c r="Q264" s="1" t="e">
        <f>Q42-#REF!</f>
        <v>#REF!</v>
      </c>
      <c r="R264" s="1" t="e">
        <f>R42-#REF!</f>
        <v>#REF!</v>
      </c>
      <c r="S264" s="1" t="e">
        <f>S42-#REF!</f>
        <v>#REF!</v>
      </c>
      <c r="T264" s="1" t="e">
        <f>T42-#REF!</f>
        <v>#REF!</v>
      </c>
      <c r="U264" s="1" t="e">
        <f>U42-#REF!</f>
        <v>#REF!</v>
      </c>
      <c r="V264" s="1" t="e">
        <f>V42-#REF!</f>
        <v>#REF!</v>
      </c>
      <c r="W264" s="1" t="e">
        <f>W42-#REF!</f>
        <v>#REF!</v>
      </c>
      <c r="X264" s="1" t="e">
        <f>X42-#REF!</f>
        <v>#REF!</v>
      </c>
      <c r="Y264" s="1" t="e">
        <f>Y42-#REF!</f>
        <v>#REF!</v>
      </c>
      <c r="Z264" s="1" t="e">
        <f>Z42-#REF!</f>
        <v>#REF!</v>
      </c>
      <c r="AA264" s="1" t="e">
        <f>AA42-#REF!</f>
        <v>#REF!</v>
      </c>
      <c r="AB264" s="1" t="e">
        <f>AB42-#REF!</f>
        <v>#REF!</v>
      </c>
      <c r="AC264" s="1" t="e">
        <f>AC42-#REF!</f>
        <v>#REF!</v>
      </c>
      <c r="AD264" s="1" t="e">
        <f>AD42-#REF!</f>
        <v>#REF!</v>
      </c>
      <c r="AE264" s="1" t="e">
        <f>AE42-#REF!</f>
        <v>#REF!</v>
      </c>
      <c r="AF264" s="1" t="e">
        <f>AF42-#REF!</f>
        <v>#REF!</v>
      </c>
      <c r="AG264" s="1" t="e">
        <f>AG42-#REF!</f>
        <v>#REF!</v>
      </c>
      <c r="AH264" s="1" t="e">
        <f>AH42-#REF!</f>
        <v>#REF!</v>
      </c>
      <c r="AI264" s="1" t="e">
        <f>AI42-#REF!</f>
        <v>#REF!</v>
      </c>
      <c r="AJ264" s="1" t="e">
        <f>AJ42-#REF!</f>
        <v>#REF!</v>
      </c>
      <c r="AK264" s="1" t="e">
        <f>AK42-#REF!</f>
        <v>#REF!</v>
      </c>
      <c r="AL264" s="1" t="e">
        <f>AL42-#REF!</f>
        <v>#REF!</v>
      </c>
      <c r="AM264" s="1" t="e">
        <f>AM42-#REF!</f>
        <v>#REF!</v>
      </c>
      <c r="AN264" s="1" t="e">
        <f>AN42-#REF!</f>
        <v>#REF!</v>
      </c>
      <c r="AO264" s="1" t="e">
        <f>AO42-#REF!</f>
        <v>#REF!</v>
      </c>
      <c r="AP264" s="1" t="e">
        <f>AP42-#REF!</f>
        <v>#REF!</v>
      </c>
      <c r="AQ264" s="1" t="e">
        <f>AQ42-#REF!</f>
        <v>#REF!</v>
      </c>
      <c r="AR264" s="1" t="e">
        <f>AR42-#REF!</f>
        <v>#REF!</v>
      </c>
      <c r="AS264" s="1" t="e">
        <f>AS42-#REF!</f>
        <v>#REF!</v>
      </c>
      <c r="AT264" s="1" t="e">
        <f>AT42-#REF!</f>
        <v>#REF!</v>
      </c>
      <c r="AU264" s="1" t="e">
        <f>AU42-#REF!</f>
        <v>#REF!</v>
      </c>
      <c r="AV264" s="1" t="e">
        <f>AV42-#REF!</f>
        <v>#REF!</v>
      </c>
      <c r="AW264" s="1" t="e">
        <f>AW42-#REF!</f>
        <v>#REF!</v>
      </c>
      <c r="AX264" s="1" t="e">
        <f>AX42-#REF!</f>
        <v>#REF!</v>
      </c>
      <c r="AY264" s="1" t="e">
        <f>AY42-#REF!</f>
        <v>#REF!</v>
      </c>
      <c r="AZ264" s="1" t="e">
        <f>AZ42-#REF!</f>
        <v>#REF!</v>
      </c>
      <c r="BA264" s="1" t="e">
        <f>BA42-#REF!</f>
        <v>#REF!</v>
      </c>
      <c r="BB264" s="1" t="e">
        <f>BB42-#REF!</f>
        <v>#REF!</v>
      </c>
      <c r="BC264" s="1" t="e">
        <f>BC42-#REF!</f>
        <v>#REF!</v>
      </c>
      <c r="BD264" s="1" t="e">
        <f>BD42-#REF!</f>
        <v>#REF!</v>
      </c>
      <c r="BE264" s="1" t="e">
        <f>BE42-#REF!</f>
        <v>#REF!</v>
      </c>
      <c r="BF264" s="1" t="e">
        <f>BF42-#REF!</f>
        <v>#REF!</v>
      </c>
      <c r="BG264" s="1" t="e">
        <f>BG42-#REF!</f>
        <v>#REF!</v>
      </c>
      <c r="BH264" s="1" t="e">
        <f>BH42-#REF!</f>
        <v>#REF!</v>
      </c>
      <c r="BI264" s="1" t="e">
        <f>BI42-#REF!</f>
        <v>#REF!</v>
      </c>
      <c r="BJ264" s="1" t="e">
        <f>BJ42-#REF!</f>
        <v>#REF!</v>
      </c>
      <c r="BK264" s="1" t="e">
        <f>BK42-#REF!</f>
        <v>#REF!</v>
      </c>
      <c r="BL264" s="1" t="e">
        <f>BL42-#REF!</f>
        <v>#REF!</v>
      </c>
      <c r="BM264" s="1" t="e">
        <f>BM42-#REF!</f>
        <v>#REF!</v>
      </c>
      <c r="BN264" s="1" t="e">
        <f>BN42-#REF!</f>
        <v>#REF!</v>
      </c>
      <c r="BO264" s="1" t="e">
        <f>BO42-#REF!</f>
        <v>#REF!</v>
      </c>
      <c r="BU264" s="1" t="e">
        <f>BU40-#REF!</f>
        <v>#REF!</v>
      </c>
      <c r="BV264" s="1" t="e">
        <f>BV40-#REF!</f>
        <v>#REF!</v>
      </c>
    </row>
    <row r="265" spans="12:74" hidden="1" x14ac:dyDescent="0.35">
      <c r="L265" s="1" t="e">
        <f>L43-#REF!</f>
        <v>#REF!</v>
      </c>
      <c r="M265" s="1" t="e">
        <f>M43-#REF!</f>
        <v>#REF!</v>
      </c>
      <c r="N265" s="1" t="e">
        <f>N43-#REF!</f>
        <v>#REF!</v>
      </c>
      <c r="O265" s="1" t="e">
        <f>O43-#REF!</f>
        <v>#REF!</v>
      </c>
      <c r="P265" s="1" t="e">
        <f>P43-#REF!</f>
        <v>#REF!</v>
      </c>
      <c r="Q265" s="1" t="e">
        <f>Q43-#REF!</f>
        <v>#REF!</v>
      </c>
      <c r="R265" s="1" t="e">
        <f>R43-#REF!</f>
        <v>#REF!</v>
      </c>
      <c r="S265" s="1" t="e">
        <f>S43-#REF!</f>
        <v>#REF!</v>
      </c>
      <c r="T265" s="1" t="e">
        <f>T43-#REF!</f>
        <v>#REF!</v>
      </c>
      <c r="U265" s="1" t="e">
        <f>U43-#REF!</f>
        <v>#REF!</v>
      </c>
      <c r="V265" s="1" t="e">
        <f>V43-#REF!</f>
        <v>#REF!</v>
      </c>
      <c r="W265" s="1" t="e">
        <f>W43-#REF!</f>
        <v>#REF!</v>
      </c>
      <c r="X265" s="1" t="e">
        <f>X43-#REF!</f>
        <v>#REF!</v>
      </c>
      <c r="Y265" s="1" t="e">
        <f>Y43-#REF!</f>
        <v>#REF!</v>
      </c>
      <c r="Z265" s="1" t="e">
        <f>Z43-#REF!</f>
        <v>#REF!</v>
      </c>
      <c r="AA265" s="1" t="e">
        <f>AA43-#REF!</f>
        <v>#REF!</v>
      </c>
      <c r="AB265" s="1" t="e">
        <f>AB43-#REF!</f>
        <v>#REF!</v>
      </c>
      <c r="AC265" s="1" t="e">
        <f>AC43-#REF!</f>
        <v>#REF!</v>
      </c>
      <c r="AD265" s="1" t="e">
        <f>AD43-#REF!</f>
        <v>#REF!</v>
      </c>
      <c r="AE265" s="1" t="e">
        <f>AE43-#REF!</f>
        <v>#REF!</v>
      </c>
      <c r="AF265" s="1" t="e">
        <f>AF43-#REF!</f>
        <v>#REF!</v>
      </c>
      <c r="AG265" s="1" t="e">
        <f>AG43-#REF!</f>
        <v>#REF!</v>
      </c>
      <c r="AH265" s="1" t="e">
        <f>AH43-#REF!</f>
        <v>#REF!</v>
      </c>
      <c r="AI265" s="1" t="e">
        <f>AI43-#REF!</f>
        <v>#REF!</v>
      </c>
      <c r="AJ265" s="1" t="e">
        <f>AJ43-#REF!</f>
        <v>#REF!</v>
      </c>
      <c r="AK265" s="1" t="e">
        <f>AK43-#REF!</f>
        <v>#REF!</v>
      </c>
      <c r="AL265" s="1" t="e">
        <f>AL43-#REF!</f>
        <v>#REF!</v>
      </c>
      <c r="AM265" s="1" t="e">
        <f>AM43-#REF!</f>
        <v>#REF!</v>
      </c>
      <c r="AN265" s="1" t="e">
        <f>AN43-#REF!</f>
        <v>#REF!</v>
      </c>
      <c r="AO265" s="1" t="e">
        <f>AO43-#REF!</f>
        <v>#REF!</v>
      </c>
      <c r="AP265" s="1" t="e">
        <f>AP43-#REF!</f>
        <v>#REF!</v>
      </c>
      <c r="AQ265" s="1" t="e">
        <f>AQ43-#REF!</f>
        <v>#REF!</v>
      </c>
      <c r="AR265" s="1" t="e">
        <f>AR43-#REF!</f>
        <v>#REF!</v>
      </c>
      <c r="AS265" s="1" t="e">
        <f>AS43-#REF!</f>
        <v>#REF!</v>
      </c>
      <c r="AT265" s="1" t="e">
        <f>AT43-#REF!</f>
        <v>#REF!</v>
      </c>
      <c r="AU265" s="1" t="e">
        <f>AU43-#REF!</f>
        <v>#REF!</v>
      </c>
      <c r="AV265" s="1" t="e">
        <f>AV43-#REF!</f>
        <v>#REF!</v>
      </c>
      <c r="AW265" s="1" t="e">
        <f>AW43-#REF!</f>
        <v>#REF!</v>
      </c>
      <c r="AX265" s="1" t="e">
        <f>AX43-#REF!</f>
        <v>#REF!</v>
      </c>
      <c r="AY265" s="1" t="e">
        <f>AY43-#REF!</f>
        <v>#REF!</v>
      </c>
      <c r="AZ265" s="1" t="e">
        <f>AZ43-#REF!</f>
        <v>#REF!</v>
      </c>
      <c r="BA265" s="1" t="e">
        <f>BA43-#REF!</f>
        <v>#REF!</v>
      </c>
      <c r="BB265" s="1" t="e">
        <f>BB43-#REF!</f>
        <v>#REF!</v>
      </c>
      <c r="BC265" s="1" t="e">
        <f>BC43-#REF!</f>
        <v>#REF!</v>
      </c>
      <c r="BD265" s="1" t="e">
        <f>BD43-#REF!</f>
        <v>#REF!</v>
      </c>
      <c r="BE265" s="1" t="e">
        <f>BE43-#REF!</f>
        <v>#REF!</v>
      </c>
      <c r="BF265" s="1" t="e">
        <f>BF43-#REF!</f>
        <v>#REF!</v>
      </c>
      <c r="BG265" s="1" t="e">
        <f>BG43-#REF!</f>
        <v>#REF!</v>
      </c>
      <c r="BH265" s="1" t="e">
        <f>BH43-#REF!</f>
        <v>#REF!</v>
      </c>
      <c r="BI265" s="1" t="e">
        <f>BI43-#REF!</f>
        <v>#REF!</v>
      </c>
      <c r="BJ265" s="1" t="e">
        <f>BJ43-#REF!</f>
        <v>#REF!</v>
      </c>
      <c r="BK265" s="1" t="e">
        <f>BK43-#REF!</f>
        <v>#REF!</v>
      </c>
      <c r="BL265" s="1" t="e">
        <f>BL43-#REF!</f>
        <v>#REF!</v>
      </c>
      <c r="BM265" s="1" t="e">
        <f>BM43-#REF!</f>
        <v>#REF!</v>
      </c>
      <c r="BN265" s="1" t="e">
        <f>BN43-#REF!</f>
        <v>#REF!</v>
      </c>
      <c r="BO265" s="1" t="e">
        <f>BO43-#REF!</f>
        <v>#REF!</v>
      </c>
      <c r="BU265" s="1" t="e">
        <f>BU41-#REF!</f>
        <v>#REF!</v>
      </c>
      <c r="BV265" s="1" t="e">
        <f>BV41-#REF!</f>
        <v>#REF!</v>
      </c>
    </row>
    <row r="266" spans="12:74" hidden="1" x14ac:dyDescent="0.35">
      <c r="L266" s="1" t="e">
        <f>L44-#REF!</f>
        <v>#REF!</v>
      </c>
      <c r="M266" s="1" t="e">
        <f>M44-#REF!</f>
        <v>#REF!</v>
      </c>
      <c r="N266" s="1" t="e">
        <f>N44-#REF!</f>
        <v>#REF!</v>
      </c>
      <c r="O266" s="1" t="e">
        <f>O44-#REF!</f>
        <v>#REF!</v>
      </c>
      <c r="P266" s="1" t="e">
        <f>P44-#REF!</f>
        <v>#REF!</v>
      </c>
      <c r="Q266" s="1" t="e">
        <f>Q44-#REF!</f>
        <v>#REF!</v>
      </c>
      <c r="R266" s="1" t="e">
        <f>R44-#REF!</f>
        <v>#REF!</v>
      </c>
      <c r="S266" s="1" t="e">
        <f>S44-#REF!</f>
        <v>#REF!</v>
      </c>
      <c r="T266" s="1" t="e">
        <f>T44-#REF!</f>
        <v>#REF!</v>
      </c>
      <c r="U266" s="1" t="e">
        <f>U44-#REF!</f>
        <v>#REF!</v>
      </c>
      <c r="V266" s="1" t="e">
        <f>V44-#REF!</f>
        <v>#REF!</v>
      </c>
      <c r="W266" s="1" t="e">
        <f>W44-#REF!</f>
        <v>#REF!</v>
      </c>
      <c r="X266" s="1" t="e">
        <f>X44-#REF!</f>
        <v>#REF!</v>
      </c>
      <c r="Y266" s="1" t="e">
        <f>Y44-#REF!</f>
        <v>#REF!</v>
      </c>
      <c r="Z266" s="1" t="e">
        <f>Z44-#REF!</f>
        <v>#REF!</v>
      </c>
      <c r="AA266" s="1" t="e">
        <f>AA44-#REF!</f>
        <v>#REF!</v>
      </c>
      <c r="AB266" s="1" t="e">
        <f>AB44-#REF!</f>
        <v>#REF!</v>
      </c>
      <c r="AC266" s="1" t="e">
        <f>AC44-#REF!</f>
        <v>#REF!</v>
      </c>
      <c r="AD266" s="1" t="e">
        <f>AD44-#REF!</f>
        <v>#REF!</v>
      </c>
      <c r="AE266" s="1" t="e">
        <f>AE44-#REF!</f>
        <v>#REF!</v>
      </c>
      <c r="AF266" s="1" t="e">
        <f>AF44-#REF!</f>
        <v>#REF!</v>
      </c>
      <c r="AG266" s="1" t="e">
        <f>AG44-#REF!</f>
        <v>#REF!</v>
      </c>
      <c r="AH266" s="1" t="e">
        <f>AH44-#REF!</f>
        <v>#REF!</v>
      </c>
      <c r="AI266" s="1" t="e">
        <f>AI44-#REF!</f>
        <v>#REF!</v>
      </c>
      <c r="AJ266" s="1" t="e">
        <f>AJ44-#REF!</f>
        <v>#REF!</v>
      </c>
      <c r="AK266" s="1" t="e">
        <f>AK44-#REF!</f>
        <v>#REF!</v>
      </c>
      <c r="AL266" s="1" t="e">
        <f>AL44-#REF!</f>
        <v>#REF!</v>
      </c>
      <c r="AM266" s="1" t="e">
        <f>AM44-#REF!</f>
        <v>#REF!</v>
      </c>
      <c r="AN266" s="1" t="e">
        <f>AN44-#REF!</f>
        <v>#REF!</v>
      </c>
      <c r="AO266" s="1" t="e">
        <f>AO44-#REF!</f>
        <v>#REF!</v>
      </c>
      <c r="AP266" s="1" t="e">
        <f>AP44-#REF!</f>
        <v>#REF!</v>
      </c>
      <c r="AQ266" s="1" t="e">
        <f>AQ44-#REF!</f>
        <v>#REF!</v>
      </c>
      <c r="AR266" s="1" t="e">
        <f>AR44-#REF!</f>
        <v>#REF!</v>
      </c>
      <c r="AS266" s="1" t="e">
        <f>AS44-#REF!</f>
        <v>#REF!</v>
      </c>
      <c r="AT266" s="1" t="e">
        <f>AT44-#REF!</f>
        <v>#REF!</v>
      </c>
      <c r="AU266" s="1" t="e">
        <f>AU44-#REF!</f>
        <v>#REF!</v>
      </c>
      <c r="AV266" s="1" t="e">
        <f>AV44-#REF!</f>
        <v>#REF!</v>
      </c>
      <c r="AW266" s="1" t="e">
        <f>AW44-#REF!</f>
        <v>#REF!</v>
      </c>
      <c r="AX266" s="1" t="e">
        <f>AX44-#REF!</f>
        <v>#REF!</v>
      </c>
      <c r="AY266" s="1" t="e">
        <f>AY44-#REF!</f>
        <v>#REF!</v>
      </c>
      <c r="AZ266" s="1" t="e">
        <f>AZ44-#REF!</f>
        <v>#REF!</v>
      </c>
      <c r="BA266" s="1" t="e">
        <f>BA44-#REF!</f>
        <v>#REF!</v>
      </c>
      <c r="BB266" s="1" t="e">
        <f>BB44-#REF!</f>
        <v>#REF!</v>
      </c>
      <c r="BC266" s="1" t="e">
        <f>BC44-#REF!</f>
        <v>#REF!</v>
      </c>
      <c r="BD266" s="1" t="e">
        <f>BD44-#REF!</f>
        <v>#REF!</v>
      </c>
      <c r="BE266" s="1" t="e">
        <f>BE44-#REF!</f>
        <v>#REF!</v>
      </c>
      <c r="BF266" s="1" t="e">
        <f>BF44-#REF!</f>
        <v>#REF!</v>
      </c>
      <c r="BG266" s="1" t="e">
        <f>BG44-#REF!</f>
        <v>#REF!</v>
      </c>
      <c r="BH266" s="1" t="e">
        <f>BH44-#REF!</f>
        <v>#REF!</v>
      </c>
      <c r="BI266" s="1" t="e">
        <f>BI44-#REF!</f>
        <v>#REF!</v>
      </c>
      <c r="BJ266" s="1" t="e">
        <f>BJ44-#REF!</f>
        <v>#REF!</v>
      </c>
      <c r="BK266" s="1" t="e">
        <f>BK44-#REF!</f>
        <v>#REF!</v>
      </c>
      <c r="BL266" s="1" t="e">
        <f>BL44-#REF!</f>
        <v>#REF!</v>
      </c>
      <c r="BM266" s="1" t="e">
        <f>BM44-#REF!</f>
        <v>#REF!</v>
      </c>
      <c r="BN266" s="1" t="e">
        <f>BN44-#REF!</f>
        <v>#REF!</v>
      </c>
      <c r="BO266" s="1" t="e">
        <f>BO44-#REF!</f>
        <v>#REF!</v>
      </c>
      <c r="BU266" s="1" t="e">
        <f>BU42-#REF!</f>
        <v>#REF!</v>
      </c>
      <c r="BV266" s="1" t="e">
        <f>BV42-#REF!</f>
        <v>#REF!</v>
      </c>
    </row>
    <row r="267" spans="12:74" hidden="1" x14ac:dyDescent="0.35">
      <c r="L267" s="1" t="e">
        <f>L45-#REF!</f>
        <v>#REF!</v>
      </c>
      <c r="M267" s="1" t="e">
        <f>M45-#REF!</f>
        <v>#REF!</v>
      </c>
      <c r="N267" s="1" t="e">
        <f>N45-#REF!</f>
        <v>#REF!</v>
      </c>
      <c r="O267" s="1" t="e">
        <f>O45-#REF!</f>
        <v>#REF!</v>
      </c>
      <c r="P267" s="1" t="e">
        <f>P45-#REF!</f>
        <v>#REF!</v>
      </c>
      <c r="Q267" s="1" t="e">
        <f>Q45-#REF!</f>
        <v>#REF!</v>
      </c>
      <c r="R267" s="1" t="e">
        <f>R45-#REF!</f>
        <v>#REF!</v>
      </c>
      <c r="S267" s="1" t="e">
        <f>S45-#REF!</f>
        <v>#REF!</v>
      </c>
      <c r="T267" s="1" t="e">
        <f>T45-#REF!</f>
        <v>#REF!</v>
      </c>
      <c r="U267" s="1" t="e">
        <f>U45-#REF!</f>
        <v>#REF!</v>
      </c>
      <c r="V267" s="1" t="e">
        <f>V45-#REF!</f>
        <v>#REF!</v>
      </c>
      <c r="W267" s="1" t="e">
        <f>W45-#REF!</f>
        <v>#REF!</v>
      </c>
      <c r="X267" s="1" t="e">
        <f>X45-#REF!</f>
        <v>#REF!</v>
      </c>
      <c r="Y267" s="1" t="e">
        <f>Y45-#REF!</f>
        <v>#REF!</v>
      </c>
      <c r="Z267" s="1" t="e">
        <f>Z45-#REF!</f>
        <v>#REF!</v>
      </c>
      <c r="AA267" s="1" t="e">
        <f>AA45-#REF!</f>
        <v>#REF!</v>
      </c>
      <c r="AB267" s="1" t="e">
        <f>AB45-#REF!</f>
        <v>#REF!</v>
      </c>
      <c r="AC267" s="1" t="e">
        <f>AC45-#REF!</f>
        <v>#REF!</v>
      </c>
      <c r="AD267" s="1" t="e">
        <f>AD45-#REF!</f>
        <v>#REF!</v>
      </c>
      <c r="AE267" s="1" t="e">
        <f>AE45-#REF!</f>
        <v>#REF!</v>
      </c>
      <c r="AF267" s="1" t="e">
        <f>AF45-#REF!</f>
        <v>#REF!</v>
      </c>
      <c r="AG267" s="1" t="e">
        <f>AG45-#REF!</f>
        <v>#REF!</v>
      </c>
      <c r="AH267" s="1" t="e">
        <f>AH45-#REF!</f>
        <v>#REF!</v>
      </c>
      <c r="AI267" s="1" t="e">
        <f>AI45-#REF!</f>
        <v>#REF!</v>
      </c>
      <c r="AJ267" s="1" t="e">
        <f>AJ45-#REF!</f>
        <v>#REF!</v>
      </c>
      <c r="AK267" s="1" t="e">
        <f>AK45-#REF!</f>
        <v>#REF!</v>
      </c>
      <c r="AL267" s="1" t="e">
        <f>AL45-#REF!</f>
        <v>#REF!</v>
      </c>
      <c r="AM267" s="1" t="e">
        <f>AM45-#REF!</f>
        <v>#REF!</v>
      </c>
      <c r="AN267" s="1" t="e">
        <f>AN45-#REF!</f>
        <v>#REF!</v>
      </c>
      <c r="AO267" s="1" t="e">
        <f>AO45-#REF!</f>
        <v>#REF!</v>
      </c>
      <c r="AP267" s="1" t="e">
        <f>AP45-#REF!</f>
        <v>#REF!</v>
      </c>
      <c r="AQ267" s="1" t="e">
        <f>AQ45-#REF!</f>
        <v>#REF!</v>
      </c>
      <c r="AR267" s="1" t="e">
        <f>AR45-#REF!</f>
        <v>#REF!</v>
      </c>
      <c r="AS267" s="1" t="e">
        <f>AS45-#REF!</f>
        <v>#REF!</v>
      </c>
      <c r="AT267" s="1" t="e">
        <f>AT45-#REF!</f>
        <v>#REF!</v>
      </c>
      <c r="AU267" s="1" t="e">
        <f>AU45-#REF!</f>
        <v>#REF!</v>
      </c>
      <c r="AV267" s="1" t="e">
        <f>AV45-#REF!</f>
        <v>#REF!</v>
      </c>
      <c r="AW267" s="1" t="e">
        <f>AW45-#REF!</f>
        <v>#REF!</v>
      </c>
      <c r="AX267" s="1" t="e">
        <f>AX45-#REF!</f>
        <v>#REF!</v>
      </c>
      <c r="AY267" s="1" t="e">
        <f>AY45-#REF!</f>
        <v>#REF!</v>
      </c>
      <c r="AZ267" s="1" t="e">
        <f>AZ45-#REF!</f>
        <v>#REF!</v>
      </c>
      <c r="BA267" s="1" t="e">
        <f>BA45-#REF!</f>
        <v>#REF!</v>
      </c>
      <c r="BB267" s="1" t="e">
        <f>BB45-#REF!</f>
        <v>#REF!</v>
      </c>
      <c r="BC267" s="1" t="e">
        <f>BC45-#REF!</f>
        <v>#REF!</v>
      </c>
      <c r="BD267" s="1" t="e">
        <f>BD45-#REF!</f>
        <v>#REF!</v>
      </c>
      <c r="BE267" s="1" t="e">
        <f>BE45-#REF!</f>
        <v>#REF!</v>
      </c>
      <c r="BF267" s="1" t="e">
        <f>BF45-#REF!</f>
        <v>#REF!</v>
      </c>
      <c r="BG267" s="1" t="e">
        <f>BG45-#REF!</f>
        <v>#REF!</v>
      </c>
      <c r="BH267" s="1" t="e">
        <f>BH45-#REF!</f>
        <v>#REF!</v>
      </c>
      <c r="BI267" s="1" t="e">
        <f>BI45-#REF!</f>
        <v>#REF!</v>
      </c>
      <c r="BJ267" s="1" t="e">
        <f>BJ45-#REF!</f>
        <v>#REF!</v>
      </c>
      <c r="BK267" s="1" t="e">
        <f>BK45-#REF!</f>
        <v>#REF!</v>
      </c>
      <c r="BL267" s="1" t="e">
        <f>BL45-#REF!</f>
        <v>#REF!</v>
      </c>
      <c r="BM267" s="1" t="e">
        <f>BM45-#REF!</f>
        <v>#REF!</v>
      </c>
      <c r="BN267" s="1" t="e">
        <f>BN45-#REF!</f>
        <v>#REF!</v>
      </c>
      <c r="BO267" s="1" t="e">
        <f>BO45-#REF!</f>
        <v>#REF!</v>
      </c>
      <c r="BU267" s="1" t="e">
        <f>BU43-#REF!</f>
        <v>#REF!</v>
      </c>
      <c r="BV267" s="1" t="e">
        <f>BV43-#REF!</f>
        <v>#REF!</v>
      </c>
    </row>
    <row r="268" spans="12:74" hidden="1" x14ac:dyDescent="0.35">
      <c r="L268" s="1" t="e">
        <f>L46-#REF!</f>
        <v>#REF!</v>
      </c>
      <c r="M268" s="1" t="e">
        <f>M46-#REF!</f>
        <v>#REF!</v>
      </c>
      <c r="N268" s="1" t="e">
        <f>N46-#REF!</f>
        <v>#REF!</v>
      </c>
      <c r="O268" s="1" t="e">
        <f>O46-#REF!</f>
        <v>#REF!</v>
      </c>
      <c r="P268" s="1" t="e">
        <f>P46-#REF!</f>
        <v>#REF!</v>
      </c>
      <c r="Q268" s="1" t="e">
        <f>Q46-#REF!</f>
        <v>#REF!</v>
      </c>
      <c r="R268" s="1" t="e">
        <f>R46-#REF!</f>
        <v>#REF!</v>
      </c>
      <c r="S268" s="1" t="e">
        <f>S46-#REF!</f>
        <v>#REF!</v>
      </c>
      <c r="T268" s="1" t="e">
        <f>T46-#REF!</f>
        <v>#REF!</v>
      </c>
      <c r="U268" s="1" t="e">
        <f>U46-#REF!</f>
        <v>#REF!</v>
      </c>
      <c r="V268" s="1" t="e">
        <f>V46-#REF!</f>
        <v>#REF!</v>
      </c>
      <c r="W268" s="1" t="e">
        <f>W46-#REF!</f>
        <v>#REF!</v>
      </c>
      <c r="X268" s="1" t="e">
        <f>X46-#REF!</f>
        <v>#REF!</v>
      </c>
      <c r="Y268" s="1" t="e">
        <f>Y46-#REF!</f>
        <v>#REF!</v>
      </c>
      <c r="Z268" s="1" t="e">
        <f>Z46-#REF!</f>
        <v>#REF!</v>
      </c>
      <c r="AA268" s="1" t="e">
        <f>AA46-#REF!</f>
        <v>#REF!</v>
      </c>
      <c r="AB268" s="1" t="e">
        <f>AB46-#REF!</f>
        <v>#REF!</v>
      </c>
      <c r="AC268" s="1" t="e">
        <f>AC46-#REF!</f>
        <v>#REF!</v>
      </c>
      <c r="AD268" s="1" t="e">
        <f>AD46-#REF!</f>
        <v>#REF!</v>
      </c>
      <c r="AE268" s="1" t="e">
        <f>AE46-#REF!</f>
        <v>#REF!</v>
      </c>
      <c r="AF268" s="1" t="e">
        <f>AF46-#REF!</f>
        <v>#REF!</v>
      </c>
      <c r="AG268" s="1" t="e">
        <f>AG46-#REF!</f>
        <v>#REF!</v>
      </c>
      <c r="AH268" s="1" t="e">
        <f>AH46-#REF!</f>
        <v>#REF!</v>
      </c>
      <c r="AI268" s="1" t="e">
        <f>AI46-#REF!</f>
        <v>#REF!</v>
      </c>
      <c r="AJ268" s="1" t="e">
        <f>AJ46-#REF!</f>
        <v>#REF!</v>
      </c>
      <c r="AK268" s="1" t="e">
        <f>AK46-#REF!</f>
        <v>#REF!</v>
      </c>
      <c r="AL268" s="1" t="e">
        <f>AL46-#REF!</f>
        <v>#REF!</v>
      </c>
      <c r="AM268" s="1" t="e">
        <f>AM46-#REF!</f>
        <v>#REF!</v>
      </c>
      <c r="AN268" s="1" t="e">
        <f>AN46-#REF!</f>
        <v>#REF!</v>
      </c>
      <c r="AO268" s="1" t="e">
        <f>AO46-#REF!</f>
        <v>#REF!</v>
      </c>
      <c r="AP268" s="1" t="e">
        <f>AP46-#REF!</f>
        <v>#REF!</v>
      </c>
      <c r="AQ268" s="1" t="e">
        <f>AQ46-#REF!</f>
        <v>#REF!</v>
      </c>
      <c r="AR268" s="1" t="e">
        <f>AR46-#REF!</f>
        <v>#REF!</v>
      </c>
      <c r="AS268" s="1" t="e">
        <f>AS46-#REF!</f>
        <v>#REF!</v>
      </c>
      <c r="AT268" s="1" t="e">
        <f>AT46-#REF!</f>
        <v>#REF!</v>
      </c>
      <c r="AU268" s="1" t="e">
        <f>AU46-#REF!</f>
        <v>#REF!</v>
      </c>
      <c r="AV268" s="1" t="e">
        <f>AV46-#REF!</f>
        <v>#REF!</v>
      </c>
      <c r="AW268" s="1" t="e">
        <f>AW46-#REF!</f>
        <v>#REF!</v>
      </c>
      <c r="AX268" s="1" t="e">
        <f>AX46-#REF!</f>
        <v>#REF!</v>
      </c>
      <c r="AY268" s="1" t="e">
        <f>AY46-#REF!</f>
        <v>#REF!</v>
      </c>
      <c r="AZ268" s="1" t="e">
        <f>AZ46-#REF!</f>
        <v>#REF!</v>
      </c>
      <c r="BA268" s="1" t="e">
        <f>BA46-#REF!</f>
        <v>#REF!</v>
      </c>
      <c r="BB268" s="1" t="e">
        <f>BB46-#REF!</f>
        <v>#REF!</v>
      </c>
      <c r="BC268" s="1" t="e">
        <f>BC46-#REF!</f>
        <v>#REF!</v>
      </c>
      <c r="BD268" s="1" t="e">
        <f>BD46-#REF!</f>
        <v>#REF!</v>
      </c>
      <c r="BE268" s="1" t="e">
        <f>BE46-#REF!</f>
        <v>#REF!</v>
      </c>
      <c r="BF268" s="1" t="e">
        <f>BF46-#REF!</f>
        <v>#REF!</v>
      </c>
      <c r="BG268" s="1" t="e">
        <f>BG46-#REF!</f>
        <v>#REF!</v>
      </c>
      <c r="BH268" s="1" t="e">
        <f>BH46-#REF!</f>
        <v>#REF!</v>
      </c>
      <c r="BI268" s="1" t="e">
        <f>BI46-#REF!</f>
        <v>#REF!</v>
      </c>
      <c r="BJ268" s="1" t="e">
        <f>BJ46-#REF!</f>
        <v>#REF!</v>
      </c>
      <c r="BK268" s="1" t="e">
        <f>BK46-#REF!</f>
        <v>#REF!</v>
      </c>
      <c r="BL268" s="1" t="e">
        <f>BL46-#REF!</f>
        <v>#REF!</v>
      </c>
      <c r="BM268" s="1" t="e">
        <f>BM46-#REF!</f>
        <v>#REF!</v>
      </c>
      <c r="BN268" s="1" t="e">
        <f>BN46-#REF!</f>
        <v>#REF!</v>
      </c>
      <c r="BO268" s="1" t="e">
        <f>BO46-#REF!</f>
        <v>#REF!</v>
      </c>
      <c r="BU268" s="1" t="e">
        <f>BU44-#REF!</f>
        <v>#REF!</v>
      </c>
      <c r="BV268" s="1" t="e">
        <f>BV44-#REF!</f>
        <v>#REF!</v>
      </c>
    </row>
    <row r="269" spans="12:74" hidden="1" x14ac:dyDescent="0.35">
      <c r="L269" s="1" t="e">
        <f>L47-#REF!</f>
        <v>#REF!</v>
      </c>
      <c r="M269" s="1" t="e">
        <f>M47-#REF!</f>
        <v>#REF!</v>
      </c>
      <c r="N269" s="1" t="e">
        <f>N47-#REF!</f>
        <v>#REF!</v>
      </c>
      <c r="O269" s="1" t="e">
        <f>O47-#REF!</f>
        <v>#REF!</v>
      </c>
      <c r="P269" s="1" t="e">
        <f>P47-#REF!</f>
        <v>#REF!</v>
      </c>
      <c r="Q269" s="1" t="e">
        <f>Q47-#REF!</f>
        <v>#REF!</v>
      </c>
      <c r="R269" s="1" t="e">
        <f>R47-#REF!</f>
        <v>#REF!</v>
      </c>
      <c r="S269" s="1" t="e">
        <f>S47-#REF!</f>
        <v>#REF!</v>
      </c>
      <c r="T269" s="1" t="e">
        <f>T47-#REF!</f>
        <v>#REF!</v>
      </c>
      <c r="U269" s="1" t="e">
        <f>U47-#REF!</f>
        <v>#REF!</v>
      </c>
      <c r="V269" s="1" t="e">
        <f>V47-#REF!</f>
        <v>#REF!</v>
      </c>
      <c r="W269" s="1" t="e">
        <f>W47-#REF!</f>
        <v>#REF!</v>
      </c>
      <c r="X269" s="1" t="e">
        <f>X47-#REF!</f>
        <v>#REF!</v>
      </c>
      <c r="Y269" s="1" t="e">
        <f>Y47-#REF!</f>
        <v>#REF!</v>
      </c>
      <c r="Z269" s="1" t="e">
        <f>Z47-#REF!</f>
        <v>#REF!</v>
      </c>
      <c r="AA269" s="1" t="e">
        <f>AA47-#REF!</f>
        <v>#REF!</v>
      </c>
      <c r="AB269" s="1" t="e">
        <f>AB47-#REF!</f>
        <v>#REF!</v>
      </c>
      <c r="AC269" s="1" t="e">
        <f>AC47-#REF!</f>
        <v>#REF!</v>
      </c>
      <c r="AD269" s="1" t="e">
        <f>AD47-#REF!</f>
        <v>#REF!</v>
      </c>
      <c r="AE269" s="1" t="e">
        <f>AE47-#REF!</f>
        <v>#REF!</v>
      </c>
      <c r="AF269" s="1" t="e">
        <f>AF47-#REF!</f>
        <v>#REF!</v>
      </c>
      <c r="AG269" s="1" t="e">
        <f>AG47-#REF!</f>
        <v>#REF!</v>
      </c>
      <c r="AH269" s="1" t="e">
        <f>AH47-#REF!</f>
        <v>#REF!</v>
      </c>
      <c r="AI269" s="1" t="e">
        <f>AI47-#REF!</f>
        <v>#REF!</v>
      </c>
      <c r="AJ269" s="1" t="e">
        <f>AJ47-#REF!</f>
        <v>#REF!</v>
      </c>
      <c r="AK269" s="1" t="e">
        <f>AK47-#REF!</f>
        <v>#REF!</v>
      </c>
      <c r="AL269" s="1" t="e">
        <f>AL47-#REF!</f>
        <v>#REF!</v>
      </c>
      <c r="AM269" s="1" t="e">
        <f>AM47-#REF!</f>
        <v>#REF!</v>
      </c>
      <c r="AN269" s="1" t="e">
        <f>AN47-#REF!</f>
        <v>#REF!</v>
      </c>
      <c r="AO269" s="1" t="e">
        <f>AO47-#REF!</f>
        <v>#REF!</v>
      </c>
      <c r="AP269" s="1" t="e">
        <f>AP47-#REF!</f>
        <v>#REF!</v>
      </c>
      <c r="AQ269" s="1" t="e">
        <f>AQ47-#REF!</f>
        <v>#REF!</v>
      </c>
      <c r="AR269" s="1" t="e">
        <f>AR47-#REF!</f>
        <v>#REF!</v>
      </c>
      <c r="AS269" s="1" t="e">
        <f>AS47-#REF!</f>
        <v>#REF!</v>
      </c>
      <c r="AT269" s="1" t="e">
        <f>AT47-#REF!</f>
        <v>#REF!</v>
      </c>
      <c r="AU269" s="1" t="e">
        <f>AU47-#REF!</f>
        <v>#REF!</v>
      </c>
      <c r="AV269" s="1" t="e">
        <f>AV47-#REF!</f>
        <v>#REF!</v>
      </c>
      <c r="AW269" s="1" t="e">
        <f>AW47-#REF!</f>
        <v>#REF!</v>
      </c>
      <c r="AX269" s="1" t="e">
        <f>AX47-#REF!</f>
        <v>#REF!</v>
      </c>
      <c r="AY269" s="1" t="e">
        <f>AY47-#REF!</f>
        <v>#REF!</v>
      </c>
      <c r="AZ269" s="1" t="e">
        <f>AZ47-#REF!</f>
        <v>#REF!</v>
      </c>
      <c r="BA269" s="1" t="e">
        <f>BA47-#REF!</f>
        <v>#REF!</v>
      </c>
      <c r="BB269" s="1" t="e">
        <f>BB47-#REF!</f>
        <v>#REF!</v>
      </c>
      <c r="BC269" s="1" t="e">
        <f>BC47-#REF!</f>
        <v>#REF!</v>
      </c>
      <c r="BD269" s="1" t="e">
        <f>BD47-#REF!</f>
        <v>#REF!</v>
      </c>
      <c r="BE269" s="1" t="e">
        <f>BE47-#REF!</f>
        <v>#REF!</v>
      </c>
      <c r="BF269" s="1" t="e">
        <f>BF47-#REF!</f>
        <v>#REF!</v>
      </c>
      <c r="BG269" s="1" t="e">
        <f>BG47-#REF!</f>
        <v>#REF!</v>
      </c>
      <c r="BH269" s="1" t="e">
        <f>BH47-#REF!</f>
        <v>#REF!</v>
      </c>
      <c r="BI269" s="1" t="e">
        <f>BI47-#REF!</f>
        <v>#REF!</v>
      </c>
      <c r="BJ269" s="1" t="e">
        <f>BJ47-#REF!</f>
        <v>#REF!</v>
      </c>
      <c r="BK269" s="1" t="e">
        <f>BK47-#REF!</f>
        <v>#REF!</v>
      </c>
      <c r="BL269" s="1" t="e">
        <f>BL47-#REF!</f>
        <v>#REF!</v>
      </c>
      <c r="BM269" s="1" t="e">
        <f>BM47-#REF!</f>
        <v>#REF!</v>
      </c>
      <c r="BN269" s="1" t="e">
        <f>BN47-#REF!</f>
        <v>#REF!</v>
      </c>
      <c r="BO269" s="1" t="e">
        <f>BO47-#REF!</f>
        <v>#REF!</v>
      </c>
      <c r="BU269" s="1" t="e">
        <f>BU45-#REF!</f>
        <v>#REF!</v>
      </c>
      <c r="BV269" s="1" t="e">
        <f>BV45-#REF!</f>
        <v>#REF!</v>
      </c>
    </row>
    <row r="270" spans="12:74" hidden="1" x14ac:dyDescent="0.35">
      <c r="L270" s="1" t="e">
        <f>L48-#REF!</f>
        <v>#REF!</v>
      </c>
      <c r="M270" s="1" t="e">
        <f>M48-#REF!</f>
        <v>#REF!</v>
      </c>
      <c r="N270" s="1" t="e">
        <f>N48-#REF!</f>
        <v>#REF!</v>
      </c>
      <c r="O270" s="1" t="e">
        <f>O48-#REF!</f>
        <v>#REF!</v>
      </c>
      <c r="P270" s="1" t="e">
        <f>P48-#REF!</f>
        <v>#REF!</v>
      </c>
      <c r="Q270" s="1" t="e">
        <f>Q48-#REF!</f>
        <v>#REF!</v>
      </c>
      <c r="R270" s="1" t="e">
        <f>R48-#REF!</f>
        <v>#REF!</v>
      </c>
      <c r="S270" s="1" t="e">
        <f>S48-#REF!</f>
        <v>#REF!</v>
      </c>
      <c r="T270" s="1" t="e">
        <f>T48-#REF!</f>
        <v>#REF!</v>
      </c>
      <c r="U270" s="1" t="e">
        <f>U48-#REF!</f>
        <v>#REF!</v>
      </c>
      <c r="V270" s="1" t="e">
        <f>V48-#REF!</f>
        <v>#REF!</v>
      </c>
      <c r="W270" s="1" t="e">
        <f>W48-#REF!</f>
        <v>#REF!</v>
      </c>
      <c r="X270" s="1" t="e">
        <f>X48-#REF!</f>
        <v>#REF!</v>
      </c>
      <c r="Y270" s="1" t="e">
        <f>Y48-#REF!</f>
        <v>#REF!</v>
      </c>
      <c r="Z270" s="1" t="e">
        <f>Z48-#REF!</f>
        <v>#REF!</v>
      </c>
      <c r="AA270" s="1" t="e">
        <f>AA48-#REF!</f>
        <v>#REF!</v>
      </c>
      <c r="AB270" s="1" t="e">
        <f>AB48-#REF!</f>
        <v>#REF!</v>
      </c>
      <c r="AC270" s="1" t="e">
        <f>AC48-#REF!</f>
        <v>#REF!</v>
      </c>
      <c r="AD270" s="1" t="e">
        <f>AD48-#REF!</f>
        <v>#REF!</v>
      </c>
      <c r="AE270" s="1" t="e">
        <f>AE48-#REF!</f>
        <v>#REF!</v>
      </c>
      <c r="AF270" s="1" t="e">
        <f>AF48-#REF!</f>
        <v>#REF!</v>
      </c>
      <c r="AG270" s="1" t="e">
        <f>AG48-#REF!</f>
        <v>#REF!</v>
      </c>
      <c r="AH270" s="1" t="e">
        <f>AH48-#REF!</f>
        <v>#REF!</v>
      </c>
      <c r="AI270" s="1" t="e">
        <f>AI48-#REF!</f>
        <v>#REF!</v>
      </c>
      <c r="AJ270" s="1" t="e">
        <f>AJ48-#REF!</f>
        <v>#REF!</v>
      </c>
      <c r="AK270" s="1" t="e">
        <f>AK48-#REF!</f>
        <v>#REF!</v>
      </c>
      <c r="AL270" s="1" t="e">
        <f>AL48-#REF!</f>
        <v>#REF!</v>
      </c>
      <c r="AM270" s="1" t="e">
        <f>AM48-#REF!</f>
        <v>#REF!</v>
      </c>
      <c r="AN270" s="1" t="e">
        <f>AN48-#REF!</f>
        <v>#REF!</v>
      </c>
      <c r="AO270" s="1" t="e">
        <f>AO48-#REF!</f>
        <v>#REF!</v>
      </c>
      <c r="AP270" s="1" t="e">
        <f>AP48-#REF!</f>
        <v>#REF!</v>
      </c>
      <c r="AQ270" s="1" t="e">
        <f>AQ48-#REF!</f>
        <v>#REF!</v>
      </c>
      <c r="AR270" s="1" t="e">
        <f>AR48-#REF!</f>
        <v>#REF!</v>
      </c>
      <c r="AS270" s="1" t="e">
        <f>AS48-#REF!</f>
        <v>#REF!</v>
      </c>
      <c r="AT270" s="1" t="e">
        <f>AT48-#REF!</f>
        <v>#REF!</v>
      </c>
      <c r="AU270" s="1" t="e">
        <f>AU48-#REF!</f>
        <v>#REF!</v>
      </c>
      <c r="AV270" s="1" t="e">
        <f>AV48-#REF!</f>
        <v>#REF!</v>
      </c>
      <c r="AW270" s="1" t="e">
        <f>AW48-#REF!</f>
        <v>#REF!</v>
      </c>
      <c r="AX270" s="1" t="e">
        <f>AX48-#REF!</f>
        <v>#REF!</v>
      </c>
      <c r="AY270" s="1" t="e">
        <f>AY48-#REF!</f>
        <v>#REF!</v>
      </c>
      <c r="AZ270" s="1" t="e">
        <f>AZ48-#REF!</f>
        <v>#REF!</v>
      </c>
      <c r="BA270" s="1" t="e">
        <f>BA48-#REF!</f>
        <v>#REF!</v>
      </c>
      <c r="BB270" s="1" t="e">
        <f>BB48-#REF!</f>
        <v>#REF!</v>
      </c>
      <c r="BC270" s="1" t="e">
        <f>BC48-#REF!</f>
        <v>#REF!</v>
      </c>
      <c r="BD270" s="1" t="e">
        <f>BD48-#REF!</f>
        <v>#REF!</v>
      </c>
      <c r="BE270" s="1" t="e">
        <f>BE48-#REF!</f>
        <v>#REF!</v>
      </c>
      <c r="BF270" s="1" t="e">
        <f>BF48-#REF!</f>
        <v>#REF!</v>
      </c>
      <c r="BG270" s="1" t="e">
        <f>BG48-#REF!</f>
        <v>#REF!</v>
      </c>
      <c r="BH270" s="1" t="e">
        <f>BH48-#REF!</f>
        <v>#REF!</v>
      </c>
      <c r="BI270" s="1" t="e">
        <f>BI48-#REF!</f>
        <v>#REF!</v>
      </c>
      <c r="BJ270" s="1" t="e">
        <f>BJ48-#REF!</f>
        <v>#REF!</v>
      </c>
      <c r="BK270" s="1" t="e">
        <f>BK48-#REF!</f>
        <v>#REF!</v>
      </c>
      <c r="BL270" s="1" t="e">
        <f>BL48-#REF!</f>
        <v>#REF!</v>
      </c>
      <c r="BM270" s="1" t="e">
        <f>BM48-#REF!</f>
        <v>#REF!</v>
      </c>
      <c r="BN270" s="1" t="e">
        <f>BN48-#REF!</f>
        <v>#REF!</v>
      </c>
      <c r="BO270" s="1" t="e">
        <f>BO48-#REF!</f>
        <v>#REF!</v>
      </c>
      <c r="BU270" s="1" t="e">
        <f>#REF!-#REF!</f>
        <v>#REF!</v>
      </c>
      <c r="BV270" s="1" t="e">
        <f>#REF!-#REF!</f>
        <v>#REF!</v>
      </c>
    </row>
    <row r="271" spans="12:74" hidden="1" x14ac:dyDescent="0.35">
      <c r="L271" s="1" t="e">
        <f>L49-#REF!</f>
        <v>#REF!</v>
      </c>
      <c r="M271" s="1" t="e">
        <f>M49-#REF!</f>
        <v>#REF!</v>
      </c>
      <c r="N271" s="1" t="e">
        <f>N49-#REF!</f>
        <v>#REF!</v>
      </c>
      <c r="O271" s="1" t="e">
        <f>O49-#REF!</f>
        <v>#REF!</v>
      </c>
      <c r="P271" s="1" t="e">
        <f>P49-#REF!</f>
        <v>#REF!</v>
      </c>
      <c r="Q271" s="1" t="e">
        <f>Q49-#REF!</f>
        <v>#REF!</v>
      </c>
      <c r="R271" s="1" t="e">
        <f>R49-#REF!</f>
        <v>#REF!</v>
      </c>
      <c r="S271" s="1" t="e">
        <f>S49-#REF!</f>
        <v>#REF!</v>
      </c>
      <c r="T271" s="1" t="e">
        <f>T49-#REF!</f>
        <v>#REF!</v>
      </c>
      <c r="U271" s="1" t="e">
        <f>U49-#REF!</f>
        <v>#REF!</v>
      </c>
      <c r="V271" s="1" t="e">
        <f>V49-#REF!</f>
        <v>#REF!</v>
      </c>
      <c r="W271" s="1" t="e">
        <f>W49-#REF!</f>
        <v>#REF!</v>
      </c>
      <c r="X271" s="1" t="e">
        <f>X49-#REF!</f>
        <v>#REF!</v>
      </c>
      <c r="Y271" s="1" t="e">
        <f>Y49-#REF!</f>
        <v>#REF!</v>
      </c>
      <c r="Z271" s="1" t="e">
        <f>Z49-#REF!</f>
        <v>#REF!</v>
      </c>
      <c r="AA271" s="1" t="e">
        <f>AA49-#REF!</f>
        <v>#REF!</v>
      </c>
      <c r="AB271" s="1" t="e">
        <f>AB49-#REF!</f>
        <v>#REF!</v>
      </c>
      <c r="AC271" s="1" t="e">
        <f>AC49-#REF!</f>
        <v>#REF!</v>
      </c>
      <c r="AD271" s="1" t="e">
        <f>AD49-#REF!</f>
        <v>#REF!</v>
      </c>
      <c r="AE271" s="1" t="e">
        <f>AE49-#REF!</f>
        <v>#REF!</v>
      </c>
      <c r="AF271" s="1" t="e">
        <f>AF49-#REF!</f>
        <v>#REF!</v>
      </c>
      <c r="AG271" s="1" t="e">
        <f>AG49-#REF!</f>
        <v>#REF!</v>
      </c>
      <c r="AH271" s="1" t="e">
        <f>AH49-#REF!</f>
        <v>#REF!</v>
      </c>
      <c r="AI271" s="1" t="e">
        <f>AI49-#REF!</f>
        <v>#REF!</v>
      </c>
      <c r="AJ271" s="1" t="e">
        <f>AJ49-#REF!</f>
        <v>#REF!</v>
      </c>
      <c r="AK271" s="1" t="e">
        <f>AK49-#REF!</f>
        <v>#REF!</v>
      </c>
      <c r="AL271" s="1" t="e">
        <f>AL49-#REF!</f>
        <v>#REF!</v>
      </c>
      <c r="AM271" s="1" t="e">
        <f>AM49-#REF!</f>
        <v>#REF!</v>
      </c>
      <c r="AN271" s="1" t="e">
        <f>AN49-#REF!</f>
        <v>#REF!</v>
      </c>
      <c r="AO271" s="1" t="e">
        <f>AO49-#REF!</f>
        <v>#REF!</v>
      </c>
      <c r="AP271" s="1" t="e">
        <f>AP49-#REF!</f>
        <v>#REF!</v>
      </c>
      <c r="AQ271" s="1" t="e">
        <f>AQ49-#REF!</f>
        <v>#REF!</v>
      </c>
      <c r="AR271" s="1" t="e">
        <f>AR49-#REF!</f>
        <v>#REF!</v>
      </c>
      <c r="AS271" s="1" t="e">
        <f>AS49-#REF!</f>
        <v>#REF!</v>
      </c>
      <c r="AT271" s="1" t="e">
        <f>AT49-#REF!</f>
        <v>#REF!</v>
      </c>
      <c r="AU271" s="1" t="e">
        <f>AU49-#REF!</f>
        <v>#REF!</v>
      </c>
      <c r="AV271" s="1" t="e">
        <f>AV49-#REF!</f>
        <v>#REF!</v>
      </c>
      <c r="AW271" s="1" t="e">
        <f>AW49-#REF!</f>
        <v>#REF!</v>
      </c>
      <c r="AX271" s="1" t="e">
        <f>AX49-#REF!</f>
        <v>#REF!</v>
      </c>
      <c r="AY271" s="1" t="e">
        <f>AY49-#REF!</f>
        <v>#REF!</v>
      </c>
      <c r="AZ271" s="1" t="e">
        <f>AZ49-#REF!</f>
        <v>#REF!</v>
      </c>
      <c r="BA271" s="1" t="e">
        <f>BA49-#REF!</f>
        <v>#REF!</v>
      </c>
      <c r="BB271" s="1" t="e">
        <f>BB49-#REF!</f>
        <v>#REF!</v>
      </c>
      <c r="BC271" s="1" t="e">
        <f>BC49-#REF!</f>
        <v>#REF!</v>
      </c>
      <c r="BD271" s="1" t="e">
        <f>BD49-#REF!</f>
        <v>#REF!</v>
      </c>
      <c r="BE271" s="1" t="e">
        <f>BE49-#REF!</f>
        <v>#REF!</v>
      </c>
      <c r="BF271" s="1" t="e">
        <f>BF49-#REF!</f>
        <v>#REF!</v>
      </c>
      <c r="BG271" s="1" t="e">
        <f>BG49-#REF!</f>
        <v>#REF!</v>
      </c>
      <c r="BH271" s="1" t="e">
        <f>BH49-#REF!</f>
        <v>#REF!</v>
      </c>
      <c r="BI271" s="1" t="e">
        <f>BI49-#REF!</f>
        <v>#REF!</v>
      </c>
      <c r="BJ271" s="1" t="e">
        <f>BJ49-#REF!</f>
        <v>#REF!</v>
      </c>
      <c r="BK271" s="1" t="e">
        <f>BK49-#REF!</f>
        <v>#REF!</v>
      </c>
      <c r="BL271" s="1" t="e">
        <f>BL49-#REF!</f>
        <v>#REF!</v>
      </c>
      <c r="BM271" s="1" t="e">
        <f>BM49-#REF!</f>
        <v>#REF!</v>
      </c>
      <c r="BN271" s="1" t="e">
        <f>BN49-#REF!</f>
        <v>#REF!</v>
      </c>
      <c r="BO271" s="1" t="e">
        <f>BO49-#REF!</f>
        <v>#REF!</v>
      </c>
      <c r="BU271" s="1" t="e">
        <f>#REF!-#REF!</f>
        <v>#REF!</v>
      </c>
      <c r="BV271" s="1" t="e">
        <f>#REF!-#REF!</f>
        <v>#REF!</v>
      </c>
    </row>
    <row r="272" spans="12:74" hidden="1" x14ac:dyDescent="0.35">
      <c r="L272" s="1" t="e">
        <f>L50-#REF!</f>
        <v>#REF!</v>
      </c>
      <c r="M272" s="1" t="e">
        <f>M50-#REF!</f>
        <v>#REF!</v>
      </c>
      <c r="N272" s="1" t="e">
        <f>N50-#REF!</f>
        <v>#REF!</v>
      </c>
      <c r="O272" s="1" t="e">
        <f>O50-#REF!</f>
        <v>#REF!</v>
      </c>
      <c r="P272" s="1" t="e">
        <f>P50-#REF!</f>
        <v>#REF!</v>
      </c>
      <c r="Q272" s="1" t="e">
        <f>Q50-#REF!</f>
        <v>#REF!</v>
      </c>
      <c r="R272" s="1" t="e">
        <f>R50-#REF!</f>
        <v>#REF!</v>
      </c>
      <c r="S272" s="1" t="e">
        <f>S50-#REF!</f>
        <v>#REF!</v>
      </c>
      <c r="T272" s="1" t="e">
        <f>T50-#REF!</f>
        <v>#REF!</v>
      </c>
      <c r="U272" s="1" t="e">
        <f>U50-#REF!</f>
        <v>#REF!</v>
      </c>
      <c r="V272" s="1" t="e">
        <f>V50-#REF!</f>
        <v>#REF!</v>
      </c>
      <c r="W272" s="1" t="e">
        <f>W50-#REF!</f>
        <v>#REF!</v>
      </c>
      <c r="X272" s="1" t="e">
        <f>X50-#REF!</f>
        <v>#REF!</v>
      </c>
      <c r="Y272" s="1" t="e">
        <f>Y50-#REF!</f>
        <v>#REF!</v>
      </c>
      <c r="Z272" s="1" t="e">
        <f>Z50-#REF!</f>
        <v>#REF!</v>
      </c>
      <c r="AA272" s="1" t="e">
        <f>AA50-#REF!</f>
        <v>#REF!</v>
      </c>
      <c r="AB272" s="1" t="e">
        <f>AB50-#REF!</f>
        <v>#REF!</v>
      </c>
      <c r="AC272" s="1" t="e">
        <f>AC50-#REF!</f>
        <v>#REF!</v>
      </c>
      <c r="AD272" s="1" t="e">
        <f>AD50-#REF!</f>
        <v>#REF!</v>
      </c>
      <c r="AE272" s="1" t="e">
        <f>AE50-#REF!</f>
        <v>#REF!</v>
      </c>
      <c r="AF272" s="1" t="e">
        <f>AF50-#REF!</f>
        <v>#REF!</v>
      </c>
      <c r="AG272" s="1" t="e">
        <f>AG50-#REF!</f>
        <v>#REF!</v>
      </c>
      <c r="AH272" s="1" t="e">
        <f>AH50-#REF!</f>
        <v>#REF!</v>
      </c>
      <c r="AI272" s="1" t="e">
        <f>AI50-#REF!</f>
        <v>#REF!</v>
      </c>
      <c r="AJ272" s="1" t="e">
        <f>AJ50-#REF!</f>
        <v>#REF!</v>
      </c>
      <c r="AK272" s="1" t="e">
        <f>AK50-#REF!</f>
        <v>#REF!</v>
      </c>
      <c r="AL272" s="1" t="e">
        <f>AL50-#REF!</f>
        <v>#REF!</v>
      </c>
      <c r="AM272" s="1" t="e">
        <f>AM50-#REF!</f>
        <v>#REF!</v>
      </c>
      <c r="AN272" s="1" t="e">
        <f>AN50-#REF!</f>
        <v>#REF!</v>
      </c>
      <c r="AO272" s="1" t="e">
        <f>AO50-#REF!</f>
        <v>#REF!</v>
      </c>
      <c r="AP272" s="1" t="e">
        <f>AP50-#REF!</f>
        <v>#REF!</v>
      </c>
      <c r="AQ272" s="1" t="e">
        <f>AQ50-#REF!</f>
        <v>#REF!</v>
      </c>
      <c r="AR272" s="1" t="e">
        <f>AR50-#REF!</f>
        <v>#REF!</v>
      </c>
      <c r="AS272" s="1" t="e">
        <f>AS50-#REF!</f>
        <v>#REF!</v>
      </c>
      <c r="AT272" s="1" t="e">
        <f>AT50-#REF!</f>
        <v>#REF!</v>
      </c>
      <c r="AU272" s="1" t="e">
        <f>AU50-#REF!</f>
        <v>#REF!</v>
      </c>
      <c r="AV272" s="1" t="e">
        <f>AV50-#REF!</f>
        <v>#REF!</v>
      </c>
      <c r="AW272" s="1" t="e">
        <f>AW50-#REF!</f>
        <v>#REF!</v>
      </c>
      <c r="AX272" s="1" t="e">
        <f>AX50-#REF!</f>
        <v>#REF!</v>
      </c>
      <c r="AY272" s="1" t="e">
        <f>AY50-#REF!</f>
        <v>#REF!</v>
      </c>
      <c r="AZ272" s="1" t="e">
        <f>AZ50-#REF!</f>
        <v>#REF!</v>
      </c>
      <c r="BA272" s="1" t="e">
        <f>BA50-#REF!</f>
        <v>#REF!</v>
      </c>
      <c r="BB272" s="1" t="e">
        <f>BB50-#REF!</f>
        <v>#REF!</v>
      </c>
      <c r="BC272" s="1" t="e">
        <f>BC50-#REF!</f>
        <v>#REF!</v>
      </c>
      <c r="BD272" s="1" t="e">
        <f>BD50-#REF!</f>
        <v>#REF!</v>
      </c>
      <c r="BE272" s="1" t="e">
        <f>BE50-#REF!</f>
        <v>#REF!</v>
      </c>
      <c r="BF272" s="1" t="e">
        <f>BF50-#REF!</f>
        <v>#REF!</v>
      </c>
      <c r="BG272" s="1" t="e">
        <f>BG50-#REF!</f>
        <v>#REF!</v>
      </c>
      <c r="BH272" s="1" t="e">
        <f>BH50-#REF!</f>
        <v>#REF!</v>
      </c>
      <c r="BI272" s="1" t="e">
        <f>BI50-#REF!</f>
        <v>#REF!</v>
      </c>
      <c r="BJ272" s="1" t="e">
        <f>BJ50-#REF!</f>
        <v>#REF!</v>
      </c>
      <c r="BK272" s="1" t="e">
        <f>BK50-#REF!</f>
        <v>#REF!</v>
      </c>
      <c r="BL272" s="1" t="e">
        <f>BL50-#REF!</f>
        <v>#REF!</v>
      </c>
      <c r="BM272" s="1" t="e">
        <f>BM50-#REF!</f>
        <v>#REF!</v>
      </c>
      <c r="BN272" s="1" t="e">
        <f>BN50-#REF!</f>
        <v>#REF!</v>
      </c>
      <c r="BO272" s="1" t="e">
        <f>BO50-#REF!</f>
        <v>#REF!</v>
      </c>
      <c r="BU272" s="1" t="e">
        <f>#REF!-#REF!</f>
        <v>#REF!</v>
      </c>
      <c r="BV272" s="1" t="e">
        <f>#REF!-#REF!</f>
        <v>#REF!</v>
      </c>
    </row>
    <row r="273" spans="12:74" hidden="1" x14ac:dyDescent="0.35">
      <c r="L273" s="1" t="e">
        <f>L51-#REF!</f>
        <v>#REF!</v>
      </c>
      <c r="M273" s="1" t="e">
        <f>M51-#REF!</f>
        <v>#REF!</v>
      </c>
      <c r="N273" s="1" t="e">
        <f>N51-#REF!</f>
        <v>#REF!</v>
      </c>
      <c r="O273" s="1" t="e">
        <f>O51-#REF!</f>
        <v>#REF!</v>
      </c>
      <c r="P273" s="1" t="e">
        <f>P51-#REF!</f>
        <v>#REF!</v>
      </c>
      <c r="Q273" s="1" t="e">
        <f>Q51-#REF!</f>
        <v>#REF!</v>
      </c>
      <c r="R273" s="1" t="e">
        <f>R51-#REF!</f>
        <v>#REF!</v>
      </c>
      <c r="S273" s="1" t="e">
        <f>S51-#REF!</f>
        <v>#REF!</v>
      </c>
      <c r="T273" s="1" t="e">
        <f>T51-#REF!</f>
        <v>#REF!</v>
      </c>
      <c r="U273" s="1" t="e">
        <f>U51-#REF!</f>
        <v>#REF!</v>
      </c>
      <c r="V273" s="1" t="e">
        <f>V51-#REF!</f>
        <v>#REF!</v>
      </c>
      <c r="W273" s="1" t="e">
        <f>W51-#REF!</f>
        <v>#REF!</v>
      </c>
      <c r="X273" s="1" t="e">
        <f>X51-#REF!</f>
        <v>#REF!</v>
      </c>
      <c r="Y273" s="1" t="e">
        <f>Y51-#REF!</f>
        <v>#REF!</v>
      </c>
      <c r="Z273" s="1" t="e">
        <f>Z51-#REF!</f>
        <v>#REF!</v>
      </c>
      <c r="AA273" s="1" t="e">
        <f>AA51-#REF!</f>
        <v>#REF!</v>
      </c>
      <c r="AB273" s="1" t="e">
        <f>AB51-#REF!</f>
        <v>#REF!</v>
      </c>
      <c r="AC273" s="1" t="e">
        <f>AC51-#REF!</f>
        <v>#REF!</v>
      </c>
      <c r="AD273" s="1" t="e">
        <f>AD51-#REF!</f>
        <v>#REF!</v>
      </c>
      <c r="AE273" s="1" t="e">
        <f>AE51-#REF!</f>
        <v>#REF!</v>
      </c>
      <c r="AF273" s="1" t="e">
        <f>AF51-#REF!</f>
        <v>#REF!</v>
      </c>
      <c r="AG273" s="1" t="e">
        <f>AG51-#REF!</f>
        <v>#REF!</v>
      </c>
      <c r="AH273" s="1" t="e">
        <f>AH51-#REF!</f>
        <v>#REF!</v>
      </c>
      <c r="AI273" s="1" t="e">
        <f>AI51-#REF!</f>
        <v>#REF!</v>
      </c>
      <c r="AJ273" s="1" t="e">
        <f>AJ51-#REF!</f>
        <v>#REF!</v>
      </c>
      <c r="AK273" s="1" t="e">
        <f>AK51-#REF!</f>
        <v>#REF!</v>
      </c>
      <c r="AL273" s="1" t="e">
        <f>AL51-#REF!</f>
        <v>#REF!</v>
      </c>
      <c r="AM273" s="1" t="e">
        <f>AM51-#REF!</f>
        <v>#REF!</v>
      </c>
      <c r="AN273" s="1" t="e">
        <f>AN51-#REF!</f>
        <v>#REF!</v>
      </c>
      <c r="AO273" s="1" t="e">
        <f>AO51-#REF!</f>
        <v>#REF!</v>
      </c>
      <c r="AP273" s="1" t="e">
        <f>AP51-#REF!</f>
        <v>#REF!</v>
      </c>
      <c r="AQ273" s="1" t="e">
        <f>AQ51-#REF!</f>
        <v>#REF!</v>
      </c>
      <c r="AR273" s="1" t="e">
        <f>AR51-#REF!</f>
        <v>#REF!</v>
      </c>
      <c r="AS273" s="1" t="e">
        <f>AS51-#REF!</f>
        <v>#REF!</v>
      </c>
      <c r="AT273" s="1" t="e">
        <f>AT51-#REF!</f>
        <v>#REF!</v>
      </c>
      <c r="AU273" s="1" t="e">
        <f>AU51-#REF!</f>
        <v>#REF!</v>
      </c>
      <c r="AV273" s="1" t="e">
        <f>AV51-#REF!</f>
        <v>#REF!</v>
      </c>
      <c r="AW273" s="1" t="e">
        <f>AW51-#REF!</f>
        <v>#REF!</v>
      </c>
      <c r="AX273" s="1" t="e">
        <f>AX51-#REF!</f>
        <v>#REF!</v>
      </c>
      <c r="AY273" s="1" t="e">
        <f>AY51-#REF!</f>
        <v>#REF!</v>
      </c>
      <c r="AZ273" s="1" t="e">
        <f>AZ51-#REF!</f>
        <v>#REF!</v>
      </c>
      <c r="BA273" s="1" t="e">
        <f>BA51-#REF!</f>
        <v>#REF!</v>
      </c>
      <c r="BB273" s="1" t="e">
        <f>BB51-#REF!</f>
        <v>#REF!</v>
      </c>
      <c r="BC273" s="1" t="e">
        <f>BC51-#REF!</f>
        <v>#REF!</v>
      </c>
      <c r="BD273" s="1" t="e">
        <f>BD51-#REF!</f>
        <v>#REF!</v>
      </c>
      <c r="BE273" s="1" t="e">
        <f>BE51-#REF!</f>
        <v>#REF!</v>
      </c>
      <c r="BF273" s="1" t="e">
        <f>BF51-#REF!</f>
        <v>#REF!</v>
      </c>
      <c r="BG273" s="1" t="e">
        <f>BG51-#REF!</f>
        <v>#REF!</v>
      </c>
      <c r="BH273" s="1" t="e">
        <f>BH51-#REF!</f>
        <v>#REF!</v>
      </c>
      <c r="BI273" s="1" t="e">
        <f>BI51-#REF!</f>
        <v>#REF!</v>
      </c>
      <c r="BJ273" s="1" t="e">
        <f>BJ51-#REF!</f>
        <v>#REF!</v>
      </c>
      <c r="BK273" s="1" t="e">
        <f>BK51-#REF!</f>
        <v>#REF!</v>
      </c>
      <c r="BL273" s="1" t="e">
        <f>BL51-#REF!</f>
        <v>#REF!</v>
      </c>
      <c r="BM273" s="1" t="e">
        <f>BM51-#REF!</f>
        <v>#REF!</v>
      </c>
      <c r="BN273" s="1" t="e">
        <f>BN51-#REF!</f>
        <v>#REF!</v>
      </c>
      <c r="BO273" s="1" t="e">
        <f>BO51-#REF!</f>
        <v>#REF!</v>
      </c>
      <c r="BU273" s="1" t="e">
        <f>#REF!-#REF!</f>
        <v>#REF!</v>
      </c>
      <c r="BV273" s="1" t="e">
        <f>#REF!-#REF!</f>
        <v>#REF!</v>
      </c>
    </row>
    <row r="274" spans="12:74" hidden="1" x14ac:dyDescent="0.35">
      <c r="L274" s="1" t="e">
        <f>L52-#REF!</f>
        <v>#REF!</v>
      </c>
      <c r="M274" s="1" t="e">
        <f>M52-#REF!</f>
        <v>#REF!</v>
      </c>
      <c r="N274" s="1" t="e">
        <f>N52-#REF!</f>
        <v>#REF!</v>
      </c>
      <c r="O274" s="1" t="e">
        <f>O52-#REF!</f>
        <v>#REF!</v>
      </c>
      <c r="P274" s="1" t="e">
        <f>P52-#REF!</f>
        <v>#REF!</v>
      </c>
      <c r="Q274" s="1" t="e">
        <f>Q52-#REF!</f>
        <v>#REF!</v>
      </c>
      <c r="R274" s="1" t="e">
        <f>R52-#REF!</f>
        <v>#REF!</v>
      </c>
      <c r="S274" s="1" t="e">
        <f>S52-#REF!</f>
        <v>#REF!</v>
      </c>
      <c r="T274" s="1" t="e">
        <f>T52-#REF!</f>
        <v>#REF!</v>
      </c>
      <c r="U274" s="1" t="e">
        <f>U52-#REF!</f>
        <v>#REF!</v>
      </c>
      <c r="V274" s="1" t="e">
        <f>V52-#REF!</f>
        <v>#REF!</v>
      </c>
      <c r="W274" s="1" t="e">
        <f>W52-#REF!</f>
        <v>#REF!</v>
      </c>
      <c r="X274" s="1" t="e">
        <f>X52-#REF!</f>
        <v>#REF!</v>
      </c>
      <c r="Y274" s="1" t="e">
        <f>Y52-#REF!</f>
        <v>#REF!</v>
      </c>
      <c r="Z274" s="1" t="e">
        <f>Z52-#REF!</f>
        <v>#REF!</v>
      </c>
      <c r="AA274" s="1" t="e">
        <f>AA52-#REF!</f>
        <v>#REF!</v>
      </c>
      <c r="AB274" s="1" t="e">
        <f>AB52-#REF!</f>
        <v>#REF!</v>
      </c>
      <c r="AC274" s="1" t="e">
        <f>AC52-#REF!</f>
        <v>#REF!</v>
      </c>
      <c r="AD274" s="1" t="e">
        <f>AD52-#REF!</f>
        <v>#REF!</v>
      </c>
      <c r="AE274" s="1" t="e">
        <f>AE52-#REF!</f>
        <v>#REF!</v>
      </c>
      <c r="AF274" s="1" t="e">
        <f>AF52-#REF!</f>
        <v>#REF!</v>
      </c>
      <c r="AG274" s="1" t="e">
        <f>AG52-#REF!</f>
        <v>#REF!</v>
      </c>
      <c r="AH274" s="1" t="e">
        <f>AH52-#REF!</f>
        <v>#REF!</v>
      </c>
      <c r="AI274" s="1" t="e">
        <f>AI52-#REF!</f>
        <v>#REF!</v>
      </c>
      <c r="AJ274" s="1" t="e">
        <f>AJ52-#REF!</f>
        <v>#REF!</v>
      </c>
      <c r="AK274" s="1" t="e">
        <f>AK52-#REF!</f>
        <v>#REF!</v>
      </c>
      <c r="AL274" s="1" t="e">
        <f>AL52-#REF!</f>
        <v>#REF!</v>
      </c>
      <c r="AM274" s="1" t="e">
        <f>AM52-#REF!</f>
        <v>#REF!</v>
      </c>
      <c r="AN274" s="1" t="e">
        <f>AN52-#REF!</f>
        <v>#REF!</v>
      </c>
      <c r="AO274" s="1" t="e">
        <f>AO52-#REF!</f>
        <v>#REF!</v>
      </c>
      <c r="AP274" s="1" t="e">
        <f>AP52-#REF!</f>
        <v>#REF!</v>
      </c>
      <c r="AQ274" s="1" t="e">
        <f>AQ52-#REF!</f>
        <v>#REF!</v>
      </c>
      <c r="AR274" s="1" t="e">
        <f>AR52-#REF!</f>
        <v>#REF!</v>
      </c>
      <c r="AS274" s="1" t="e">
        <f>AS52-#REF!</f>
        <v>#REF!</v>
      </c>
      <c r="AT274" s="1" t="e">
        <f>AT52-#REF!</f>
        <v>#REF!</v>
      </c>
      <c r="AU274" s="1" t="e">
        <f>AU52-#REF!</f>
        <v>#REF!</v>
      </c>
      <c r="AV274" s="1" t="e">
        <f>AV52-#REF!</f>
        <v>#REF!</v>
      </c>
      <c r="AW274" s="1" t="e">
        <f>AW52-#REF!</f>
        <v>#REF!</v>
      </c>
      <c r="AX274" s="1" t="e">
        <f>AX52-#REF!</f>
        <v>#REF!</v>
      </c>
      <c r="AY274" s="1" t="e">
        <f>AY52-#REF!</f>
        <v>#REF!</v>
      </c>
      <c r="AZ274" s="1" t="e">
        <f>AZ52-#REF!</f>
        <v>#REF!</v>
      </c>
      <c r="BA274" s="1" t="e">
        <f>BA52-#REF!</f>
        <v>#REF!</v>
      </c>
      <c r="BB274" s="1" t="e">
        <f>BB52-#REF!</f>
        <v>#REF!</v>
      </c>
      <c r="BC274" s="1" t="e">
        <f>BC52-#REF!</f>
        <v>#REF!</v>
      </c>
      <c r="BD274" s="1" t="e">
        <f>BD52-#REF!</f>
        <v>#REF!</v>
      </c>
      <c r="BE274" s="1" t="e">
        <f>BE52-#REF!</f>
        <v>#REF!</v>
      </c>
      <c r="BF274" s="1" t="e">
        <f>BF52-#REF!</f>
        <v>#REF!</v>
      </c>
      <c r="BG274" s="1" t="e">
        <f>BG52-#REF!</f>
        <v>#REF!</v>
      </c>
      <c r="BH274" s="1" t="e">
        <f>BH52-#REF!</f>
        <v>#REF!</v>
      </c>
      <c r="BI274" s="1" t="e">
        <f>BI52-#REF!</f>
        <v>#REF!</v>
      </c>
      <c r="BJ274" s="1" t="e">
        <f>BJ52-#REF!</f>
        <v>#REF!</v>
      </c>
      <c r="BK274" s="1" t="e">
        <f>BK52-#REF!</f>
        <v>#REF!</v>
      </c>
      <c r="BL274" s="1" t="e">
        <f>BL52-#REF!</f>
        <v>#REF!</v>
      </c>
      <c r="BM274" s="1" t="e">
        <f>BM52-#REF!</f>
        <v>#REF!</v>
      </c>
      <c r="BN274" s="1" t="e">
        <f>BN52-#REF!</f>
        <v>#REF!</v>
      </c>
      <c r="BO274" s="1" t="e">
        <f>BO52-#REF!</f>
        <v>#REF!</v>
      </c>
      <c r="BU274" s="1" t="e">
        <f>#REF!-#REF!</f>
        <v>#REF!</v>
      </c>
      <c r="BV274" s="1" t="e">
        <f>#REF!-#REF!</f>
        <v>#REF!</v>
      </c>
    </row>
    <row r="275" spans="12:74" hidden="1" x14ac:dyDescent="0.35">
      <c r="L275" s="1" t="e">
        <f>L53-#REF!</f>
        <v>#REF!</v>
      </c>
      <c r="M275" s="1" t="e">
        <f>M53-#REF!</f>
        <v>#REF!</v>
      </c>
      <c r="N275" s="1" t="e">
        <f>N53-#REF!</f>
        <v>#REF!</v>
      </c>
      <c r="O275" s="1" t="e">
        <f>O53-#REF!</f>
        <v>#REF!</v>
      </c>
      <c r="P275" s="1" t="e">
        <f>P53-#REF!</f>
        <v>#REF!</v>
      </c>
      <c r="Q275" s="1" t="e">
        <f>Q53-#REF!</f>
        <v>#REF!</v>
      </c>
      <c r="R275" s="1" t="e">
        <f>R53-#REF!</f>
        <v>#REF!</v>
      </c>
      <c r="S275" s="1" t="e">
        <f>S53-#REF!</f>
        <v>#REF!</v>
      </c>
      <c r="T275" s="1" t="e">
        <f>T53-#REF!</f>
        <v>#REF!</v>
      </c>
      <c r="U275" s="1" t="e">
        <f>U53-#REF!</f>
        <v>#REF!</v>
      </c>
      <c r="V275" s="1" t="e">
        <f>V53-#REF!</f>
        <v>#REF!</v>
      </c>
      <c r="W275" s="1" t="e">
        <f>W53-#REF!</f>
        <v>#REF!</v>
      </c>
      <c r="X275" s="1" t="e">
        <f>X53-#REF!</f>
        <v>#REF!</v>
      </c>
      <c r="Y275" s="1" t="e">
        <f>Y53-#REF!</f>
        <v>#REF!</v>
      </c>
      <c r="Z275" s="1" t="e">
        <f>Z53-#REF!</f>
        <v>#REF!</v>
      </c>
      <c r="AA275" s="1" t="e">
        <f>AA53-#REF!</f>
        <v>#REF!</v>
      </c>
      <c r="AB275" s="1" t="e">
        <f>AB53-#REF!</f>
        <v>#REF!</v>
      </c>
      <c r="AC275" s="1" t="e">
        <f>AC53-#REF!</f>
        <v>#REF!</v>
      </c>
      <c r="AD275" s="1" t="e">
        <f>AD53-#REF!</f>
        <v>#REF!</v>
      </c>
      <c r="AE275" s="1" t="e">
        <f>AE53-#REF!</f>
        <v>#REF!</v>
      </c>
      <c r="AF275" s="1" t="e">
        <f>AF53-#REF!</f>
        <v>#REF!</v>
      </c>
      <c r="AG275" s="1" t="e">
        <f>AG53-#REF!</f>
        <v>#REF!</v>
      </c>
      <c r="AH275" s="1" t="e">
        <f>AH53-#REF!</f>
        <v>#REF!</v>
      </c>
      <c r="AI275" s="1" t="e">
        <f>AI53-#REF!</f>
        <v>#REF!</v>
      </c>
      <c r="AJ275" s="1" t="e">
        <f>AJ53-#REF!</f>
        <v>#REF!</v>
      </c>
      <c r="AK275" s="1" t="e">
        <f>AK53-#REF!</f>
        <v>#REF!</v>
      </c>
      <c r="AL275" s="1" t="e">
        <f>AL53-#REF!</f>
        <v>#REF!</v>
      </c>
      <c r="AM275" s="1" t="e">
        <f>AM53-#REF!</f>
        <v>#REF!</v>
      </c>
      <c r="AN275" s="1" t="e">
        <f>AN53-#REF!</f>
        <v>#REF!</v>
      </c>
      <c r="AO275" s="1" t="e">
        <f>AO53-#REF!</f>
        <v>#REF!</v>
      </c>
      <c r="AP275" s="1" t="e">
        <f>AP53-#REF!</f>
        <v>#REF!</v>
      </c>
      <c r="AQ275" s="1" t="e">
        <f>AQ53-#REF!</f>
        <v>#REF!</v>
      </c>
      <c r="AR275" s="1" t="e">
        <f>AR53-#REF!</f>
        <v>#REF!</v>
      </c>
      <c r="AS275" s="1" t="e">
        <f>AS53-#REF!</f>
        <v>#REF!</v>
      </c>
      <c r="AT275" s="1" t="e">
        <f>AT53-#REF!</f>
        <v>#REF!</v>
      </c>
      <c r="AU275" s="1" t="e">
        <f>AU53-#REF!</f>
        <v>#REF!</v>
      </c>
      <c r="AV275" s="1" t="e">
        <f>AV53-#REF!</f>
        <v>#REF!</v>
      </c>
      <c r="AW275" s="1" t="e">
        <f>AW53-#REF!</f>
        <v>#REF!</v>
      </c>
      <c r="AX275" s="1" t="e">
        <f>AX53-#REF!</f>
        <v>#REF!</v>
      </c>
      <c r="AY275" s="1" t="e">
        <f>AY53-#REF!</f>
        <v>#REF!</v>
      </c>
      <c r="AZ275" s="1" t="e">
        <f>AZ53-#REF!</f>
        <v>#REF!</v>
      </c>
      <c r="BA275" s="1" t="e">
        <f>BA53-#REF!</f>
        <v>#REF!</v>
      </c>
      <c r="BB275" s="1" t="e">
        <f>BB53-#REF!</f>
        <v>#REF!</v>
      </c>
      <c r="BC275" s="1" t="e">
        <f>BC53-#REF!</f>
        <v>#REF!</v>
      </c>
      <c r="BD275" s="1" t="e">
        <f>BD53-#REF!</f>
        <v>#REF!</v>
      </c>
      <c r="BE275" s="1" t="e">
        <f>BE53-#REF!</f>
        <v>#REF!</v>
      </c>
      <c r="BF275" s="1" t="e">
        <f>BF53-#REF!</f>
        <v>#REF!</v>
      </c>
      <c r="BG275" s="1" t="e">
        <f>BG53-#REF!</f>
        <v>#REF!</v>
      </c>
      <c r="BH275" s="1" t="e">
        <f>BH53-#REF!</f>
        <v>#REF!</v>
      </c>
      <c r="BI275" s="1" t="e">
        <f>BI53-#REF!</f>
        <v>#REF!</v>
      </c>
      <c r="BJ275" s="1" t="e">
        <f>BJ53-#REF!</f>
        <v>#REF!</v>
      </c>
      <c r="BK275" s="1" t="e">
        <f>BK53-#REF!</f>
        <v>#REF!</v>
      </c>
      <c r="BL275" s="1" t="e">
        <f>BL53-#REF!</f>
        <v>#REF!</v>
      </c>
      <c r="BM275" s="1" t="e">
        <f>BM53-#REF!</f>
        <v>#REF!</v>
      </c>
      <c r="BN275" s="1" t="e">
        <f>BN53-#REF!</f>
        <v>#REF!</v>
      </c>
      <c r="BO275" s="1" t="e">
        <f>BO53-#REF!</f>
        <v>#REF!</v>
      </c>
      <c r="BU275" s="1" t="e">
        <f>#REF!-#REF!</f>
        <v>#REF!</v>
      </c>
      <c r="BV275" s="1" t="e">
        <f>#REF!-#REF!</f>
        <v>#REF!</v>
      </c>
    </row>
    <row r="276" spans="12:74" hidden="1" x14ac:dyDescent="0.35">
      <c r="L276" s="1" t="e">
        <f>L54-#REF!</f>
        <v>#REF!</v>
      </c>
      <c r="M276" s="1" t="e">
        <f>M54-#REF!</f>
        <v>#REF!</v>
      </c>
      <c r="N276" s="1" t="e">
        <f>N54-#REF!</f>
        <v>#REF!</v>
      </c>
      <c r="O276" s="1" t="e">
        <f>O54-#REF!</f>
        <v>#REF!</v>
      </c>
      <c r="P276" s="1" t="e">
        <f>P54-#REF!</f>
        <v>#REF!</v>
      </c>
      <c r="Q276" s="1" t="e">
        <f>Q54-#REF!</f>
        <v>#REF!</v>
      </c>
      <c r="R276" s="1" t="e">
        <f>R54-#REF!</f>
        <v>#REF!</v>
      </c>
      <c r="S276" s="1" t="e">
        <f>S54-#REF!</f>
        <v>#REF!</v>
      </c>
      <c r="T276" s="1" t="e">
        <f>T54-#REF!</f>
        <v>#REF!</v>
      </c>
      <c r="U276" s="1" t="e">
        <f>U54-#REF!</f>
        <v>#REF!</v>
      </c>
      <c r="V276" s="1" t="e">
        <f>V54-#REF!</f>
        <v>#REF!</v>
      </c>
      <c r="W276" s="1" t="e">
        <f>W54-#REF!</f>
        <v>#REF!</v>
      </c>
      <c r="X276" s="1" t="e">
        <f>X54-#REF!</f>
        <v>#REF!</v>
      </c>
      <c r="Y276" s="1" t="e">
        <f>Y54-#REF!</f>
        <v>#REF!</v>
      </c>
      <c r="Z276" s="1" t="e">
        <f>Z54-#REF!</f>
        <v>#REF!</v>
      </c>
      <c r="AA276" s="1" t="e">
        <f>AA54-#REF!</f>
        <v>#REF!</v>
      </c>
      <c r="AB276" s="1" t="e">
        <f>AB54-#REF!</f>
        <v>#REF!</v>
      </c>
      <c r="AC276" s="1" t="e">
        <f>AC54-#REF!</f>
        <v>#REF!</v>
      </c>
      <c r="AD276" s="1" t="e">
        <f>AD54-#REF!</f>
        <v>#REF!</v>
      </c>
      <c r="AE276" s="1" t="e">
        <f>AE54-#REF!</f>
        <v>#REF!</v>
      </c>
      <c r="AF276" s="1" t="e">
        <f>AF54-#REF!</f>
        <v>#REF!</v>
      </c>
      <c r="AG276" s="1" t="e">
        <f>AG54-#REF!</f>
        <v>#REF!</v>
      </c>
      <c r="AH276" s="1" t="e">
        <f>AH54-#REF!</f>
        <v>#REF!</v>
      </c>
      <c r="AI276" s="1" t="e">
        <f>AI54-#REF!</f>
        <v>#REF!</v>
      </c>
      <c r="AJ276" s="1" t="e">
        <f>AJ54-#REF!</f>
        <v>#REF!</v>
      </c>
      <c r="AK276" s="1" t="e">
        <f>AK54-#REF!</f>
        <v>#REF!</v>
      </c>
      <c r="AL276" s="1" t="e">
        <f>AL54-#REF!</f>
        <v>#REF!</v>
      </c>
      <c r="AM276" s="1" t="e">
        <f>AM54-#REF!</f>
        <v>#REF!</v>
      </c>
      <c r="AN276" s="1" t="e">
        <f>AN54-#REF!</f>
        <v>#REF!</v>
      </c>
      <c r="AO276" s="1" t="e">
        <f>AO54-#REF!</f>
        <v>#REF!</v>
      </c>
      <c r="AP276" s="1" t="e">
        <f>AP54-#REF!</f>
        <v>#REF!</v>
      </c>
      <c r="AQ276" s="1" t="e">
        <f>AQ54-#REF!</f>
        <v>#REF!</v>
      </c>
      <c r="AR276" s="1" t="e">
        <f>AR54-#REF!</f>
        <v>#REF!</v>
      </c>
      <c r="AS276" s="1" t="e">
        <f>AS54-#REF!</f>
        <v>#REF!</v>
      </c>
      <c r="AT276" s="1" t="e">
        <f>AT54-#REF!</f>
        <v>#REF!</v>
      </c>
      <c r="AU276" s="1" t="e">
        <f>AU54-#REF!</f>
        <v>#REF!</v>
      </c>
      <c r="AV276" s="1" t="e">
        <f>AV54-#REF!</f>
        <v>#REF!</v>
      </c>
      <c r="AW276" s="1" t="e">
        <f>AW54-#REF!</f>
        <v>#REF!</v>
      </c>
      <c r="AX276" s="1" t="e">
        <f>AX54-#REF!</f>
        <v>#REF!</v>
      </c>
      <c r="AY276" s="1" t="e">
        <f>AY54-#REF!</f>
        <v>#REF!</v>
      </c>
      <c r="AZ276" s="1" t="e">
        <f>AZ54-#REF!</f>
        <v>#REF!</v>
      </c>
      <c r="BA276" s="1" t="e">
        <f>BA54-#REF!</f>
        <v>#REF!</v>
      </c>
      <c r="BB276" s="1" t="e">
        <f>BB54-#REF!</f>
        <v>#REF!</v>
      </c>
      <c r="BC276" s="1" t="e">
        <f>BC54-#REF!</f>
        <v>#REF!</v>
      </c>
      <c r="BD276" s="1" t="e">
        <f>BD54-#REF!</f>
        <v>#REF!</v>
      </c>
      <c r="BE276" s="1" t="e">
        <f>BE54-#REF!</f>
        <v>#REF!</v>
      </c>
      <c r="BF276" s="1" t="e">
        <f>BF54-#REF!</f>
        <v>#REF!</v>
      </c>
      <c r="BG276" s="1" t="e">
        <f>BG54-#REF!</f>
        <v>#REF!</v>
      </c>
      <c r="BH276" s="1" t="e">
        <f>BH54-#REF!</f>
        <v>#REF!</v>
      </c>
      <c r="BI276" s="1" t="e">
        <f>BI54-#REF!</f>
        <v>#REF!</v>
      </c>
      <c r="BJ276" s="1" t="e">
        <f>BJ54-#REF!</f>
        <v>#REF!</v>
      </c>
      <c r="BK276" s="1" t="e">
        <f>BK54-#REF!</f>
        <v>#REF!</v>
      </c>
      <c r="BL276" s="1" t="e">
        <f>BL54-#REF!</f>
        <v>#REF!</v>
      </c>
      <c r="BM276" s="1" t="e">
        <f>BM54-#REF!</f>
        <v>#REF!</v>
      </c>
      <c r="BN276" s="1" t="e">
        <f>BN54-#REF!</f>
        <v>#REF!</v>
      </c>
      <c r="BO276" s="1" t="e">
        <f>BO54-#REF!</f>
        <v>#REF!</v>
      </c>
      <c r="BU276" s="1" t="e">
        <f>#REF!-#REF!</f>
        <v>#REF!</v>
      </c>
      <c r="BV276" s="1" t="e">
        <f>#REF!-#REF!</f>
        <v>#REF!</v>
      </c>
    </row>
    <row r="277" spans="12:74" hidden="1" x14ac:dyDescent="0.35">
      <c r="L277" s="1" t="e">
        <f>L55-#REF!</f>
        <v>#REF!</v>
      </c>
      <c r="M277" s="1" t="e">
        <f>M55-#REF!</f>
        <v>#REF!</v>
      </c>
      <c r="N277" s="1" t="e">
        <f>N55-#REF!</f>
        <v>#REF!</v>
      </c>
      <c r="O277" s="1" t="e">
        <f>O55-#REF!</f>
        <v>#REF!</v>
      </c>
      <c r="P277" s="1" t="e">
        <f>P55-#REF!</f>
        <v>#REF!</v>
      </c>
      <c r="Q277" s="1" t="e">
        <f>Q55-#REF!</f>
        <v>#REF!</v>
      </c>
      <c r="R277" s="1" t="e">
        <f>R55-#REF!</f>
        <v>#REF!</v>
      </c>
      <c r="S277" s="1" t="e">
        <f>S55-#REF!</f>
        <v>#REF!</v>
      </c>
      <c r="T277" s="1" t="e">
        <f>T55-#REF!</f>
        <v>#REF!</v>
      </c>
      <c r="U277" s="1" t="e">
        <f>U55-#REF!</f>
        <v>#REF!</v>
      </c>
      <c r="V277" s="1" t="e">
        <f>V55-#REF!</f>
        <v>#REF!</v>
      </c>
      <c r="W277" s="1" t="e">
        <f>W55-#REF!</f>
        <v>#REF!</v>
      </c>
      <c r="X277" s="1" t="e">
        <f>X55-#REF!</f>
        <v>#REF!</v>
      </c>
      <c r="Y277" s="1" t="e">
        <f>Y55-#REF!</f>
        <v>#REF!</v>
      </c>
      <c r="Z277" s="1" t="e">
        <f>Z55-#REF!</f>
        <v>#REF!</v>
      </c>
      <c r="AA277" s="1" t="e">
        <f>AA55-#REF!</f>
        <v>#REF!</v>
      </c>
      <c r="AB277" s="1" t="e">
        <f>AB55-#REF!</f>
        <v>#REF!</v>
      </c>
      <c r="AC277" s="1" t="e">
        <f>AC55-#REF!</f>
        <v>#REF!</v>
      </c>
      <c r="AD277" s="1" t="e">
        <f>AD55-#REF!</f>
        <v>#REF!</v>
      </c>
      <c r="AE277" s="1" t="e">
        <f>AE55-#REF!</f>
        <v>#REF!</v>
      </c>
      <c r="AF277" s="1" t="e">
        <f>AF55-#REF!</f>
        <v>#REF!</v>
      </c>
      <c r="AG277" s="1" t="e">
        <f>AG55-#REF!</f>
        <v>#REF!</v>
      </c>
      <c r="AH277" s="1" t="e">
        <f>AH55-#REF!</f>
        <v>#REF!</v>
      </c>
      <c r="AI277" s="1" t="e">
        <f>AI55-#REF!</f>
        <v>#REF!</v>
      </c>
      <c r="AJ277" s="1" t="e">
        <f>AJ55-#REF!</f>
        <v>#REF!</v>
      </c>
      <c r="AK277" s="1" t="e">
        <f>AK55-#REF!</f>
        <v>#REF!</v>
      </c>
      <c r="AL277" s="1" t="e">
        <f>AL55-#REF!</f>
        <v>#REF!</v>
      </c>
      <c r="AM277" s="1" t="e">
        <f>AM55-#REF!</f>
        <v>#REF!</v>
      </c>
      <c r="AN277" s="1" t="e">
        <f>AN55-#REF!</f>
        <v>#REF!</v>
      </c>
      <c r="AO277" s="1" t="e">
        <f>AO55-#REF!</f>
        <v>#REF!</v>
      </c>
      <c r="AP277" s="1" t="e">
        <f>AP55-#REF!</f>
        <v>#REF!</v>
      </c>
      <c r="AQ277" s="1" t="e">
        <f>AQ55-#REF!</f>
        <v>#REF!</v>
      </c>
      <c r="AR277" s="1" t="e">
        <f>AR55-#REF!</f>
        <v>#REF!</v>
      </c>
      <c r="AS277" s="1" t="e">
        <f>AS55-#REF!</f>
        <v>#REF!</v>
      </c>
      <c r="AT277" s="1" t="e">
        <f>AT55-#REF!</f>
        <v>#REF!</v>
      </c>
      <c r="AU277" s="1" t="e">
        <f>AU55-#REF!</f>
        <v>#REF!</v>
      </c>
      <c r="AV277" s="1" t="e">
        <f>AV55-#REF!</f>
        <v>#REF!</v>
      </c>
      <c r="AW277" s="1" t="e">
        <f>AW55-#REF!</f>
        <v>#REF!</v>
      </c>
      <c r="AX277" s="1" t="e">
        <f>AX55-#REF!</f>
        <v>#REF!</v>
      </c>
      <c r="AY277" s="1" t="e">
        <f>AY55-#REF!</f>
        <v>#REF!</v>
      </c>
      <c r="AZ277" s="1" t="e">
        <f>AZ55-#REF!</f>
        <v>#REF!</v>
      </c>
      <c r="BA277" s="1" t="e">
        <f>BA55-#REF!</f>
        <v>#REF!</v>
      </c>
      <c r="BB277" s="1" t="e">
        <f>BB55-#REF!</f>
        <v>#REF!</v>
      </c>
      <c r="BC277" s="1" t="e">
        <f>BC55-#REF!</f>
        <v>#REF!</v>
      </c>
      <c r="BD277" s="1" t="e">
        <f>BD55-#REF!</f>
        <v>#REF!</v>
      </c>
      <c r="BE277" s="1" t="e">
        <f>BE55-#REF!</f>
        <v>#REF!</v>
      </c>
      <c r="BF277" s="1" t="e">
        <f>BF55-#REF!</f>
        <v>#REF!</v>
      </c>
      <c r="BG277" s="1" t="e">
        <f>BG55-#REF!</f>
        <v>#REF!</v>
      </c>
      <c r="BH277" s="1" t="e">
        <f>BH55-#REF!</f>
        <v>#REF!</v>
      </c>
      <c r="BI277" s="1" t="e">
        <f>BI55-#REF!</f>
        <v>#REF!</v>
      </c>
      <c r="BJ277" s="1" t="e">
        <f>BJ55-#REF!</f>
        <v>#REF!</v>
      </c>
      <c r="BK277" s="1" t="e">
        <f>BK55-#REF!</f>
        <v>#REF!</v>
      </c>
      <c r="BL277" s="1" t="e">
        <f>BL55-#REF!</f>
        <v>#REF!</v>
      </c>
      <c r="BM277" s="1" t="e">
        <f>BM55-#REF!</f>
        <v>#REF!</v>
      </c>
      <c r="BN277" s="1" t="e">
        <f>BN55-#REF!</f>
        <v>#REF!</v>
      </c>
      <c r="BO277" s="1" t="e">
        <f>BO55-#REF!</f>
        <v>#REF!</v>
      </c>
      <c r="BU277" s="1" t="e">
        <f>BU112-#REF!</f>
        <v>#REF!</v>
      </c>
      <c r="BV277" s="1" t="e">
        <f>BV112-#REF!</f>
        <v>#REF!</v>
      </c>
    </row>
    <row r="278" spans="12:74" hidden="1" x14ac:dyDescent="0.35">
      <c r="L278" s="1" t="e">
        <f>#REF!-#REF!</f>
        <v>#REF!</v>
      </c>
      <c r="M278" s="1" t="e">
        <f>#REF!-#REF!</f>
        <v>#REF!</v>
      </c>
      <c r="N278" s="1" t="e">
        <f>#REF!-#REF!</f>
        <v>#REF!</v>
      </c>
      <c r="O278" s="1" t="e">
        <f>#REF!-#REF!</f>
        <v>#REF!</v>
      </c>
      <c r="P278" s="1" t="e">
        <f>#REF!-#REF!</f>
        <v>#REF!</v>
      </c>
      <c r="Q278" s="1" t="e">
        <f>#REF!-#REF!</f>
        <v>#REF!</v>
      </c>
      <c r="R278" s="1" t="e">
        <f>#REF!-#REF!</f>
        <v>#REF!</v>
      </c>
      <c r="S278" s="1" t="e">
        <f>#REF!-#REF!</f>
        <v>#REF!</v>
      </c>
      <c r="T278" s="1" t="e">
        <f>#REF!-#REF!</f>
        <v>#REF!</v>
      </c>
      <c r="U278" s="1" t="e">
        <f>#REF!-#REF!</f>
        <v>#REF!</v>
      </c>
      <c r="V278" s="1" t="e">
        <f>#REF!-#REF!</f>
        <v>#REF!</v>
      </c>
      <c r="W278" s="1" t="e">
        <f>#REF!-#REF!</f>
        <v>#REF!</v>
      </c>
      <c r="X278" s="1" t="e">
        <f>#REF!-#REF!</f>
        <v>#REF!</v>
      </c>
      <c r="Y278" s="1" t="e">
        <f>#REF!-#REF!</f>
        <v>#REF!</v>
      </c>
      <c r="Z278" s="1" t="e">
        <f>#REF!-#REF!</f>
        <v>#REF!</v>
      </c>
      <c r="AA278" s="1" t="e">
        <f>#REF!-#REF!</f>
        <v>#REF!</v>
      </c>
      <c r="AB278" s="1" t="e">
        <f>#REF!-#REF!</f>
        <v>#REF!</v>
      </c>
      <c r="AC278" s="1" t="e">
        <f>#REF!-#REF!</f>
        <v>#REF!</v>
      </c>
      <c r="AD278" s="1" t="e">
        <f>#REF!-#REF!</f>
        <v>#REF!</v>
      </c>
      <c r="AE278" s="1" t="e">
        <f>#REF!-#REF!</f>
        <v>#REF!</v>
      </c>
      <c r="AF278" s="1" t="e">
        <f>#REF!-#REF!</f>
        <v>#REF!</v>
      </c>
      <c r="AG278" s="1" t="e">
        <f>#REF!-#REF!</f>
        <v>#REF!</v>
      </c>
      <c r="AH278" s="1" t="e">
        <f>#REF!-#REF!</f>
        <v>#REF!</v>
      </c>
      <c r="AI278" s="1" t="e">
        <f>#REF!-#REF!</f>
        <v>#REF!</v>
      </c>
      <c r="AJ278" s="1" t="e">
        <f>#REF!-#REF!</f>
        <v>#REF!</v>
      </c>
      <c r="AK278" s="1" t="e">
        <f>#REF!-#REF!</f>
        <v>#REF!</v>
      </c>
      <c r="AL278" s="1" t="e">
        <f>#REF!-#REF!</f>
        <v>#REF!</v>
      </c>
      <c r="AM278" s="1" t="e">
        <f>#REF!-#REF!</f>
        <v>#REF!</v>
      </c>
      <c r="AN278" s="1" t="e">
        <f>#REF!-#REF!</f>
        <v>#REF!</v>
      </c>
      <c r="AO278" s="1" t="e">
        <f>#REF!-#REF!</f>
        <v>#REF!</v>
      </c>
      <c r="AP278" s="1" t="e">
        <f>#REF!-#REF!</f>
        <v>#REF!</v>
      </c>
      <c r="AQ278" s="1" t="e">
        <f>#REF!-#REF!</f>
        <v>#REF!</v>
      </c>
      <c r="AR278" s="1" t="e">
        <f>#REF!-#REF!</f>
        <v>#REF!</v>
      </c>
      <c r="AS278" s="1" t="e">
        <f>#REF!-#REF!</f>
        <v>#REF!</v>
      </c>
      <c r="AT278" s="1" t="e">
        <f>#REF!-#REF!</f>
        <v>#REF!</v>
      </c>
      <c r="AU278" s="1" t="e">
        <f>#REF!-#REF!</f>
        <v>#REF!</v>
      </c>
      <c r="AV278" s="1" t="e">
        <f>#REF!-#REF!</f>
        <v>#REF!</v>
      </c>
      <c r="AW278" s="1" t="e">
        <f>#REF!-#REF!</f>
        <v>#REF!</v>
      </c>
      <c r="AX278" s="1" t="e">
        <f>#REF!-#REF!</f>
        <v>#REF!</v>
      </c>
      <c r="AY278" s="1" t="e">
        <f>#REF!-#REF!</f>
        <v>#REF!</v>
      </c>
      <c r="AZ278" s="1" t="e">
        <f>#REF!-#REF!</f>
        <v>#REF!</v>
      </c>
      <c r="BA278" s="1" t="e">
        <f>#REF!-#REF!</f>
        <v>#REF!</v>
      </c>
      <c r="BB278" s="1" t="e">
        <f>#REF!-#REF!</f>
        <v>#REF!</v>
      </c>
      <c r="BC278" s="1" t="e">
        <f>#REF!-#REF!</f>
        <v>#REF!</v>
      </c>
      <c r="BD278" s="1" t="e">
        <f>#REF!-#REF!</f>
        <v>#REF!</v>
      </c>
      <c r="BE278" s="1" t="e">
        <f>#REF!-#REF!</f>
        <v>#REF!</v>
      </c>
      <c r="BF278" s="1" t="e">
        <f>#REF!-#REF!</f>
        <v>#REF!</v>
      </c>
      <c r="BG278" s="1" t="e">
        <f>#REF!-#REF!</f>
        <v>#REF!</v>
      </c>
      <c r="BH278" s="1" t="e">
        <f>#REF!-#REF!</f>
        <v>#REF!</v>
      </c>
      <c r="BI278" s="1" t="e">
        <f>#REF!-#REF!</f>
        <v>#REF!</v>
      </c>
      <c r="BJ278" s="1" t="e">
        <f>#REF!-#REF!</f>
        <v>#REF!</v>
      </c>
      <c r="BK278" s="1" t="e">
        <f>#REF!-#REF!</f>
        <v>#REF!</v>
      </c>
      <c r="BL278" s="1" t="e">
        <f>#REF!-#REF!</f>
        <v>#REF!</v>
      </c>
      <c r="BM278" s="1" t="e">
        <f>#REF!-#REF!</f>
        <v>#REF!</v>
      </c>
      <c r="BN278" s="1" t="e">
        <f>#REF!-#REF!</f>
        <v>#REF!</v>
      </c>
      <c r="BO278" s="1" t="e">
        <f>#REF!-#REF!</f>
        <v>#REF!</v>
      </c>
      <c r="BU278" s="1" t="e">
        <f>BU113-#REF!</f>
        <v>#REF!</v>
      </c>
      <c r="BV278" s="1" t="e">
        <f>BV113-#REF!</f>
        <v>#REF!</v>
      </c>
    </row>
    <row r="279" spans="12:74" hidden="1" x14ac:dyDescent="0.35">
      <c r="L279" s="1" t="e">
        <f>#REF!-#REF!</f>
        <v>#REF!</v>
      </c>
      <c r="M279" s="1" t="e">
        <f>#REF!-#REF!</f>
        <v>#REF!</v>
      </c>
      <c r="N279" s="1" t="e">
        <f>#REF!-#REF!</f>
        <v>#REF!</v>
      </c>
      <c r="O279" s="1" t="e">
        <f>#REF!-#REF!</f>
        <v>#REF!</v>
      </c>
      <c r="P279" s="1" t="e">
        <f>#REF!-#REF!</f>
        <v>#REF!</v>
      </c>
      <c r="Q279" s="1" t="e">
        <f>#REF!-#REF!</f>
        <v>#REF!</v>
      </c>
      <c r="R279" s="1" t="e">
        <f>#REF!-#REF!</f>
        <v>#REF!</v>
      </c>
      <c r="S279" s="1" t="e">
        <f>#REF!-#REF!</f>
        <v>#REF!</v>
      </c>
      <c r="T279" s="1" t="e">
        <f>#REF!-#REF!</f>
        <v>#REF!</v>
      </c>
      <c r="U279" s="1" t="e">
        <f>#REF!-#REF!</f>
        <v>#REF!</v>
      </c>
      <c r="V279" s="1" t="e">
        <f>#REF!-#REF!</f>
        <v>#REF!</v>
      </c>
      <c r="W279" s="1" t="e">
        <f>#REF!-#REF!</f>
        <v>#REF!</v>
      </c>
      <c r="X279" s="1" t="e">
        <f>#REF!-#REF!</f>
        <v>#REF!</v>
      </c>
      <c r="Y279" s="1" t="e">
        <f>#REF!-#REF!</f>
        <v>#REF!</v>
      </c>
      <c r="Z279" s="1" t="e">
        <f>#REF!-#REF!</f>
        <v>#REF!</v>
      </c>
      <c r="AA279" s="1" t="e">
        <f>#REF!-#REF!</f>
        <v>#REF!</v>
      </c>
      <c r="AB279" s="1" t="e">
        <f>#REF!-#REF!</f>
        <v>#REF!</v>
      </c>
      <c r="AC279" s="1" t="e">
        <f>#REF!-#REF!</f>
        <v>#REF!</v>
      </c>
      <c r="AD279" s="1" t="e">
        <f>#REF!-#REF!</f>
        <v>#REF!</v>
      </c>
      <c r="AE279" s="1" t="e">
        <f>#REF!-#REF!</f>
        <v>#REF!</v>
      </c>
      <c r="AF279" s="1" t="e">
        <f>#REF!-#REF!</f>
        <v>#REF!</v>
      </c>
      <c r="AG279" s="1" t="e">
        <f>#REF!-#REF!</f>
        <v>#REF!</v>
      </c>
      <c r="AH279" s="1" t="e">
        <f>#REF!-#REF!</f>
        <v>#REF!</v>
      </c>
      <c r="AI279" s="1" t="e">
        <f>#REF!-#REF!</f>
        <v>#REF!</v>
      </c>
      <c r="AJ279" s="1" t="e">
        <f>#REF!-#REF!</f>
        <v>#REF!</v>
      </c>
      <c r="AK279" s="1" t="e">
        <f>#REF!-#REF!</f>
        <v>#REF!</v>
      </c>
      <c r="AL279" s="1" t="e">
        <f>#REF!-#REF!</f>
        <v>#REF!</v>
      </c>
      <c r="AM279" s="1" t="e">
        <f>#REF!-#REF!</f>
        <v>#REF!</v>
      </c>
      <c r="AN279" s="1" t="e">
        <f>#REF!-#REF!</f>
        <v>#REF!</v>
      </c>
      <c r="AO279" s="1" t="e">
        <f>#REF!-#REF!</f>
        <v>#REF!</v>
      </c>
      <c r="AP279" s="1" t="e">
        <f>#REF!-#REF!</f>
        <v>#REF!</v>
      </c>
      <c r="AQ279" s="1" t="e">
        <f>#REF!-#REF!</f>
        <v>#REF!</v>
      </c>
      <c r="AR279" s="1" t="e">
        <f>#REF!-#REF!</f>
        <v>#REF!</v>
      </c>
      <c r="AS279" s="1" t="e">
        <f>#REF!-#REF!</f>
        <v>#REF!</v>
      </c>
      <c r="AT279" s="1" t="e">
        <f>#REF!-#REF!</f>
        <v>#REF!</v>
      </c>
      <c r="AU279" s="1" t="e">
        <f>#REF!-#REF!</f>
        <v>#REF!</v>
      </c>
      <c r="AV279" s="1" t="e">
        <f>#REF!-#REF!</f>
        <v>#REF!</v>
      </c>
      <c r="AW279" s="1" t="e">
        <f>#REF!-#REF!</f>
        <v>#REF!</v>
      </c>
      <c r="AX279" s="1" t="e">
        <f>#REF!-#REF!</f>
        <v>#REF!</v>
      </c>
      <c r="AY279" s="1" t="e">
        <f>#REF!-#REF!</f>
        <v>#REF!</v>
      </c>
      <c r="AZ279" s="1" t="e">
        <f>#REF!-#REF!</f>
        <v>#REF!</v>
      </c>
      <c r="BA279" s="1" t="e">
        <f>#REF!-#REF!</f>
        <v>#REF!</v>
      </c>
      <c r="BB279" s="1" t="e">
        <f>#REF!-#REF!</f>
        <v>#REF!</v>
      </c>
      <c r="BC279" s="1" t="e">
        <f>#REF!-#REF!</f>
        <v>#REF!</v>
      </c>
      <c r="BD279" s="1" t="e">
        <f>#REF!-#REF!</f>
        <v>#REF!</v>
      </c>
      <c r="BE279" s="1" t="e">
        <f>#REF!-#REF!</f>
        <v>#REF!</v>
      </c>
      <c r="BF279" s="1" t="e">
        <f>#REF!-#REF!</f>
        <v>#REF!</v>
      </c>
      <c r="BG279" s="1" t="e">
        <f>#REF!-#REF!</f>
        <v>#REF!</v>
      </c>
      <c r="BH279" s="1" t="e">
        <f>#REF!-#REF!</f>
        <v>#REF!</v>
      </c>
      <c r="BI279" s="1" t="e">
        <f>#REF!-#REF!</f>
        <v>#REF!</v>
      </c>
      <c r="BJ279" s="1" t="e">
        <f>#REF!-#REF!</f>
        <v>#REF!</v>
      </c>
      <c r="BK279" s="1" t="e">
        <f>#REF!-#REF!</f>
        <v>#REF!</v>
      </c>
      <c r="BL279" s="1" t="e">
        <f>#REF!-#REF!</f>
        <v>#REF!</v>
      </c>
      <c r="BM279" s="1" t="e">
        <f>#REF!-#REF!</f>
        <v>#REF!</v>
      </c>
      <c r="BN279" s="1" t="e">
        <f>#REF!-#REF!</f>
        <v>#REF!</v>
      </c>
      <c r="BO279" s="1" t="e">
        <f>#REF!-#REF!</f>
        <v>#REF!</v>
      </c>
      <c r="BU279" s="1" t="e">
        <f>BU114-#REF!</f>
        <v>#REF!</v>
      </c>
      <c r="BV279" s="1" t="e">
        <f>BV114-#REF!</f>
        <v>#REF!</v>
      </c>
    </row>
    <row r="280" spans="12:74" hidden="1" x14ac:dyDescent="0.35">
      <c r="L280" s="1" t="e">
        <f>#REF!-#REF!</f>
        <v>#REF!</v>
      </c>
      <c r="M280" s="1" t="e">
        <f>#REF!-#REF!</f>
        <v>#REF!</v>
      </c>
      <c r="N280" s="1" t="e">
        <f>#REF!-#REF!</f>
        <v>#REF!</v>
      </c>
      <c r="O280" s="1" t="e">
        <f>#REF!-#REF!</f>
        <v>#REF!</v>
      </c>
      <c r="P280" s="1" t="e">
        <f>#REF!-#REF!</f>
        <v>#REF!</v>
      </c>
      <c r="Q280" s="1" t="e">
        <f>#REF!-#REF!</f>
        <v>#REF!</v>
      </c>
      <c r="R280" s="1" t="e">
        <f>#REF!-#REF!</f>
        <v>#REF!</v>
      </c>
      <c r="S280" s="1" t="e">
        <f>#REF!-#REF!</f>
        <v>#REF!</v>
      </c>
      <c r="T280" s="1" t="e">
        <f>#REF!-#REF!</f>
        <v>#REF!</v>
      </c>
      <c r="U280" s="1" t="e">
        <f>#REF!-#REF!</f>
        <v>#REF!</v>
      </c>
      <c r="V280" s="1" t="e">
        <f>#REF!-#REF!</f>
        <v>#REF!</v>
      </c>
      <c r="W280" s="1" t="e">
        <f>#REF!-#REF!</f>
        <v>#REF!</v>
      </c>
      <c r="X280" s="1" t="e">
        <f>#REF!-#REF!</f>
        <v>#REF!</v>
      </c>
      <c r="Y280" s="1" t="e">
        <f>#REF!-#REF!</f>
        <v>#REF!</v>
      </c>
      <c r="Z280" s="1" t="e">
        <f>#REF!-#REF!</f>
        <v>#REF!</v>
      </c>
      <c r="AA280" s="1" t="e">
        <f>#REF!-#REF!</f>
        <v>#REF!</v>
      </c>
      <c r="AB280" s="1" t="e">
        <f>#REF!-#REF!</f>
        <v>#REF!</v>
      </c>
      <c r="AC280" s="1" t="e">
        <f>#REF!-#REF!</f>
        <v>#REF!</v>
      </c>
      <c r="AD280" s="1" t="e">
        <f>#REF!-#REF!</f>
        <v>#REF!</v>
      </c>
      <c r="AE280" s="1" t="e">
        <f>#REF!-#REF!</f>
        <v>#REF!</v>
      </c>
      <c r="AF280" s="1" t="e">
        <f>#REF!-#REF!</f>
        <v>#REF!</v>
      </c>
      <c r="AG280" s="1" t="e">
        <f>#REF!-#REF!</f>
        <v>#REF!</v>
      </c>
      <c r="AH280" s="1" t="e">
        <f>#REF!-#REF!</f>
        <v>#REF!</v>
      </c>
      <c r="AI280" s="1" t="e">
        <f>#REF!-#REF!</f>
        <v>#REF!</v>
      </c>
      <c r="AJ280" s="1" t="e">
        <f>#REF!-#REF!</f>
        <v>#REF!</v>
      </c>
      <c r="AK280" s="1" t="e">
        <f>#REF!-#REF!</f>
        <v>#REF!</v>
      </c>
      <c r="AL280" s="1" t="e">
        <f>#REF!-#REF!</f>
        <v>#REF!</v>
      </c>
      <c r="AM280" s="1" t="e">
        <f>#REF!-#REF!</f>
        <v>#REF!</v>
      </c>
      <c r="AN280" s="1" t="e">
        <f>#REF!-#REF!</f>
        <v>#REF!</v>
      </c>
      <c r="AO280" s="1" t="e">
        <f>#REF!-#REF!</f>
        <v>#REF!</v>
      </c>
      <c r="AP280" s="1" t="e">
        <f>#REF!-#REF!</f>
        <v>#REF!</v>
      </c>
      <c r="AQ280" s="1" t="e">
        <f>#REF!-#REF!</f>
        <v>#REF!</v>
      </c>
      <c r="AR280" s="1" t="e">
        <f>#REF!-#REF!</f>
        <v>#REF!</v>
      </c>
      <c r="AS280" s="1" t="e">
        <f>#REF!-#REF!</f>
        <v>#REF!</v>
      </c>
      <c r="AT280" s="1" t="e">
        <f>#REF!-#REF!</f>
        <v>#REF!</v>
      </c>
      <c r="AU280" s="1" t="e">
        <f>#REF!-#REF!</f>
        <v>#REF!</v>
      </c>
      <c r="AV280" s="1" t="e">
        <f>#REF!-#REF!</f>
        <v>#REF!</v>
      </c>
      <c r="AW280" s="1" t="e">
        <f>#REF!-#REF!</f>
        <v>#REF!</v>
      </c>
      <c r="AX280" s="1" t="e">
        <f>#REF!-#REF!</f>
        <v>#REF!</v>
      </c>
      <c r="AY280" s="1" t="e">
        <f>#REF!-#REF!</f>
        <v>#REF!</v>
      </c>
      <c r="AZ280" s="1" t="e">
        <f>#REF!-#REF!</f>
        <v>#REF!</v>
      </c>
      <c r="BA280" s="1" t="e">
        <f>#REF!-#REF!</f>
        <v>#REF!</v>
      </c>
      <c r="BB280" s="1" t="e">
        <f>#REF!-#REF!</f>
        <v>#REF!</v>
      </c>
      <c r="BC280" s="1" t="e">
        <f>#REF!-#REF!</f>
        <v>#REF!</v>
      </c>
      <c r="BD280" s="1" t="e">
        <f>#REF!-#REF!</f>
        <v>#REF!</v>
      </c>
      <c r="BE280" s="1" t="e">
        <f>#REF!-#REF!</f>
        <v>#REF!</v>
      </c>
      <c r="BF280" s="1" t="e">
        <f>#REF!-#REF!</f>
        <v>#REF!</v>
      </c>
      <c r="BG280" s="1" t="e">
        <f>#REF!-#REF!</f>
        <v>#REF!</v>
      </c>
      <c r="BH280" s="1" t="e">
        <f>#REF!-#REF!</f>
        <v>#REF!</v>
      </c>
      <c r="BI280" s="1" t="e">
        <f>#REF!-#REF!</f>
        <v>#REF!</v>
      </c>
      <c r="BJ280" s="1" t="e">
        <f>#REF!-#REF!</f>
        <v>#REF!</v>
      </c>
      <c r="BK280" s="1" t="e">
        <f>#REF!-#REF!</f>
        <v>#REF!</v>
      </c>
      <c r="BL280" s="1" t="e">
        <f>#REF!-#REF!</f>
        <v>#REF!</v>
      </c>
      <c r="BM280" s="1" t="e">
        <f>#REF!-#REF!</f>
        <v>#REF!</v>
      </c>
      <c r="BN280" s="1" t="e">
        <f>#REF!-#REF!</f>
        <v>#REF!</v>
      </c>
      <c r="BO280" s="1" t="e">
        <f>#REF!-#REF!</f>
        <v>#REF!</v>
      </c>
      <c r="BU280" s="1" t="e">
        <f>BU115-#REF!</f>
        <v>#REF!</v>
      </c>
      <c r="BV280" s="1" t="e">
        <f>BV115-#REF!</f>
        <v>#REF!</v>
      </c>
    </row>
    <row r="281" spans="12:74" hidden="1" x14ac:dyDescent="0.35">
      <c r="L281" s="1" t="e">
        <f>#REF!-#REF!</f>
        <v>#REF!</v>
      </c>
      <c r="M281" s="1" t="e">
        <f>#REF!-#REF!</f>
        <v>#REF!</v>
      </c>
      <c r="N281" s="1" t="e">
        <f>#REF!-#REF!</f>
        <v>#REF!</v>
      </c>
      <c r="O281" s="1" t="e">
        <f>#REF!-#REF!</f>
        <v>#REF!</v>
      </c>
      <c r="P281" s="1" t="e">
        <f>#REF!-#REF!</f>
        <v>#REF!</v>
      </c>
      <c r="Q281" s="1" t="e">
        <f>#REF!-#REF!</f>
        <v>#REF!</v>
      </c>
      <c r="R281" s="1" t="e">
        <f>#REF!-#REF!</f>
        <v>#REF!</v>
      </c>
      <c r="S281" s="1" t="e">
        <f>#REF!-#REF!</f>
        <v>#REF!</v>
      </c>
      <c r="T281" s="1" t="e">
        <f>#REF!-#REF!</f>
        <v>#REF!</v>
      </c>
      <c r="U281" s="1" t="e">
        <f>#REF!-#REF!</f>
        <v>#REF!</v>
      </c>
      <c r="V281" s="1" t="e">
        <f>#REF!-#REF!</f>
        <v>#REF!</v>
      </c>
      <c r="W281" s="1" t="e">
        <f>#REF!-#REF!</f>
        <v>#REF!</v>
      </c>
      <c r="X281" s="1" t="e">
        <f>#REF!-#REF!</f>
        <v>#REF!</v>
      </c>
      <c r="Y281" s="1" t="e">
        <f>#REF!-#REF!</f>
        <v>#REF!</v>
      </c>
      <c r="Z281" s="1" t="e">
        <f>#REF!-#REF!</f>
        <v>#REF!</v>
      </c>
      <c r="AA281" s="1" t="e">
        <f>#REF!-#REF!</f>
        <v>#REF!</v>
      </c>
      <c r="AB281" s="1" t="e">
        <f>#REF!-#REF!</f>
        <v>#REF!</v>
      </c>
      <c r="AC281" s="1" t="e">
        <f>#REF!-#REF!</f>
        <v>#REF!</v>
      </c>
      <c r="AD281" s="1" t="e">
        <f>#REF!-#REF!</f>
        <v>#REF!</v>
      </c>
      <c r="AE281" s="1" t="e">
        <f>#REF!-#REF!</f>
        <v>#REF!</v>
      </c>
      <c r="AF281" s="1" t="e">
        <f>#REF!-#REF!</f>
        <v>#REF!</v>
      </c>
      <c r="AG281" s="1" t="e">
        <f>#REF!-#REF!</f>
        <v>#REF!</v>
      </c>
      <c r="AH281" s="1" t="e">
        <f>#REF!-#REF!</f>
        <v>#REF!</v>
      </c>
      <c r="AI281" s="1" t="e">
        <f>#REF!-#REF!</f>
        <v>#REF!</v>
      </c>
      <c r="AJ281" s="1" t="e">
        <f>#REF!-#REF!</f>
        <v>#REF!</v>
      </c>
      <c r="AK281" s="1" t="e">
        <f>#REF!-#REF!</f>
        <v>#REF!</v>
      </c>
      <c r="AL281" s="1" t="e">
        <f>#REF!-#REF!</f>
        <v>#REF!</v>
      </c>
      <c r="AM281" s="1" t="e">
        <f>#REF!-#REF!</f>
        <v>#REF!</v>
      </c>
      <c r="AN281" s="1" t="e">
        <f>#REF!-#REF!</f>
        <v>#REF!</v>
      </c>
      <c r="AO281" s="1" t="e">
        <f>#REF!-#REF!</f>
        <v>#REF!</v>
      </c>
      <c r="AP281" s="1" t="e">
        <f>#REF!-#REF!</f>
        <v>#REF!</v>
      </c>
      <c r="AQ281" s="1" t="e">
        <f>#REF!-#REF!</f>
        <v>#REF!</v>
      </c>
      <c r="AR281" s="1" t="e">
        <f>#REF!-#REF!</f>
        <v>#REF!</v>
      </c>
      <c r="AS281" s="1" t="e">
        <f>#REF!-#REF!</f>
        <v>#REF!</v>
      </c>
      <c r="AT281" s="1" t="e">
        <f>#REF!-#REF!</f>
        <v>#REF!</v>
      </c>
      <c r="AU281" s="1" t="e">
        <f>#REF!-#REF!</f>
        <v>#REF!</v>
      </c>
      <c r="AV281" s="1" t="e">
        <f>#REF!-#REF!</f>
        <v>#REF!</v>
      </c>
      <c r="AW281" s="1" t="e">
        <f>#REF!-#REF!</f>
        <v>#REF!</v>
      </c>
      <c r="AX281" s="1" t="e">
        <f>#REF!-#REF!</f>
        <v>#REF!</v>
      </c>
      <c r="AY281" s="1" t="e">
        <f>#REF!-#REF!</f>
        <v>#REF!</v>
      </c>
      <c r="AZ281" s="1" t="e">
        <f>#REF!-#REF!</f>
        <v>#REF!</v>
      </c>
      <c r="BA281" s="1" t="e">
        <f>#REF!-#REF!</f>
        <v>#REF!</v>
      </c>
      <c r="BB281" s="1" t="e">
        <f>#REF!-#REF!</f>
        <v>#REF!</v>
      </c>
      <c r="BC281" s="1" t="e">
        <f>#REF!-#REF!</f>
        <v>#REF!</v>
      </c>
      <c r="BD281" s="1" t="e">
        <f>#REF!-#REF!</f>
        <v>#REF!</v>
      </c>
      <c r="BE281" s="1" t="e">
        <f>#REF!-#REF!</f>
        <v>#REF!</v>
      </c>
      <c r="BF281" s="1" t="e">
        <f>#REF!-#REF!</f>
        <v>#REF!</v>
      </c>
      <c r="BG281" s="1" t="e">
        <f>#REF!-#REF!</f>
        <v>#REF!</v>
      </c>
      <c r="BH281" s="1" t="e">
        <f>#REF!-#REF!</f>
        <v>#REF!</v>
      </c>
      <c r="BI281" s="1" t="e">
        <f>#REF!-#REF!</f>
        <v>#REF!</v>
      </c>
      <c r="BJ281" s="1" t="e">
        <f>#REF!-#REF!</f>
        <v>#REF!</v>
      </c>
      <c r="BK281" s="1" t="e">
        <f>#REF!-#REF!</f>
        <v>#REF!</v>
      </c>
      <c r="BL281" s="1" t="e">
        <f>#REF!-#REF!</f>
        <v>#REF!</v>
      </c>
      <c r="BM281" s="1" t="e">
        <f>#REF!-#REF!</f>
        <v>#REF!</v>
      </c>
      <c r="BN281" s="1" t="e">
        <f>#REF!-#REF!</f>
        <v>#REF!</v>
      </c>
      <c r="BO281" s="1" t="e">
        <f>#REF!-#REF!</f>
        <v>#REF!</v>
      </c>
      <c r="BU281" s="1" t="e">
        <f>BU116-#REF!</f>
        <v>#REF!</v>
      </c>
      <c r="BV281" s="1" t="e">
        <f>BV116-#REF!</f>
        <v>#REF!</v>
      </c>
    </row>
    <row r="282" spans="12:74" hidden="1" x14ac:dyDescent="0.35">
      <c r="L282" s="1" t="e">
        <f>#REF!-#REF!</f>
        <v>#REF!</v>
      </c>
      <c r="M282" s="1" t="e">
        <f>#REF!-#REF!</f>
        <v>#REF!</v>
      </c>
      <c r="N282" s="1" t="e">
        <f>#REF!-#REF!</f>
        <v>#REF!</v>
      </c>
      <c r="O282" s="1" t="e">
        <f>#REF!-#REF!</f>
        <v>#REF!</v>
      </c>
      <c r="P282" s="1" t="e">
        <f>#REF!-#REF!</f>
        <v>#REF!</v>
      </c>
      <c r="Q282" s="1" t="e">
        <f>#REF!-#REF!</f>
        <v>#REF!</v>
      </c>
      <c r="R282" s="1" t="e">
        <f>#REF!-#REF!</f>
        <v>#REF!</v>
      </c>
      <c r="S282" s="1" t="e">
        <f>#REF!-#REF!</f>
        <v>#REF!</v>
      </c>
      <c r="T282" s="1" t="e">
        <f>#REF!-#REF!</f>
        <v>#REF!</v>
      </c>
      <c r="U282" s="1" t="e">
        <f>#REF!-#REF!</f>
        <v>#REF!</v>
      </c>
      <c r="V282" s="1" t="e">
        <f>#REF!-#REF!</f>
        <v>#REF!</v>
      </c>
      <c r="W282" s="1" t="e">
        <f>#REF!-#REF!</f>
        <v>#REF!</v>
      </c>
      <c r="X282" s="1" t="e">
        <f>#REF!-#REF!</f>
        <v>#REF!</v>
      </c>
      <c r="Y282" s="1" t="e">
        <f>#REF!-#REF!</f>
        <v>#REF!</v>
      </c>
      <c r="Z282" s="1" t="e">
        <f>#REF!-#REF!</f>
        <v>#REF!</v>
      </c>
      <c r="AA282" s="1" t="e">
        <f>#REF!-#REF!</f>
        <v>#REF!</v>
      </c>
      <c r="AB282" s="1" t="e">
        <f>#REF!-#REF!</f>
        <v>#REF!</v>
      </c>
      <c r="AC282" s="1" t="e">
        <f>#REF!-#REF!</f>
        <v>#REF!</v>
      </c>
      <c r="AD282" s="1" t="e">
        <f>#REF!-#REF!</f>
        <v>#REF!</v>
      </c>
      <c r="AE282" s="1" t="e">
        <f>#REF!-#REF!</f>
        <v>#REF!</v>
      </c>
      <c r="AF282" s="1" t="e">
        <f>#REF!-#REF!</f>
        <v>#REF!</v>
      </c>
      <c r="AG282" s="1" t="e">
        <f>#REF!-#REF!</f>
        <v>#REF!</v>
      </c>
      <c r="AH282" s="1" t="e">
        <f>#REF!-#REF!</f>
        <v>#REF!</v>
      </c>
      <c r="AI282" s="1" t="e">
        <f>#REF!-#REF!</f>
        <v>#REF!</v>
      </c>
      <c r="AJ282" s="1" t="e">
        <f>#REF!-#REF!</f>
        <v>#REF!</v>
      </c>
      <c r="AK282" s="1" t="e">
        <f>#REF!-#REF!</f>
        <v>#REF!</v>
      </c>
      <c r="AL282" s="1" t="e">
        <f>#REF!-#REF!</f>
        <v>#REF!</v>
      </c>
      <c r="AM282" s="1" t="e">
        <f>#REF!-#REF!</f>
        <v>#REF!</v>
      </c>
      <c r="AN282" s="1" t="e">
        <f>#REF!-#REF!</f>
        <v>#REF!</v>
      </c>
      <c r="AO282" s="1" t="e">
        <f>#REF!-#REF!</f>
        <v>#REF!</v>
      </c>
      <c r="AP282" s="1" t="e">
        <f>#REF!-#REF!</f>
        <v>#REF!</v>
      </c>
      <c r="AQ282" s="1" t="e">
        <f>#REF!-#REF!</f>
        <v>#REF!</v>
      </c>
      <c r="AR282" s="1" t="e">
        <f>#REF!-#REF!</f>
        <v>#REF!</v>
      </c>
      <c r="AS282" s="1" t="e">
        <f>#REF!-#REF!</f>
        <v>#REF!</v>
      </c>
      <c r="AT282" s="1" t="e">
        <f>#REF!-#REF!</f>
        <v>#REF!</v>
      </c>
      <c r="AU282" s="1" t="e">
        <f>#REF!-#REF!</f>
        <v>#REF!</v>
      </c>
      <c r="AV282" s="1" t="e">
        <f>#REF!-#REF!</f>
        <v>#REF!</v>
      </c>
      <c r="AW282" s="1" t="e">
        <f>#REF!-#REF!</f>
        <v>#REF!</v>
      </c>
      <c r="AX282" s="1" t="e">
        <f>#REF!-#REF!</f>
        <v>#REF!</v>
      </c>
      <c r="AY282" s="1" t="e">
        <f>#REF!-#REF!</f>
        <v>#REF!</v>
      </c>
      <c r="AZ282" s="1" t="e">
        <f>#REF!-#REF!</f>
        <v>#REF!</v>
      </c>
      <c r="BA282" s="1" t="e">
        <f>#REF!-#REF!</f>
        <v>#REF!</v>
      </c>
      <c r="BB282" s="1" t="e">
        <f>#REF!-#REF!</f>
        <v>#REF!</v>
      </c>
      <c r="BC282" s="1" t="e">
        <f>#REF!-#REF!</f>
        <v>#REF!</v>
      </c>
      <c r="BD282" s="1" t="e">
        <f>#REF!-#REF!</f>
        <v>#REF!</v>
      </c>
      <c r="BE282" s="1" t="e">
        <f>#REF!-#REF!</f>
        <v>#REF!</v>
      </c>
      <c r="BF282" s="1" t="e">
        <f>#REF!-#REF!</f>
        <v>#REF!</v>
      </c>
      <c r="BG282" s="1" t="e">
        <f>#REF!-#REF!</f>
        <v>#REF!</v>
      </c>
      <c r="BH282" s="1" t="e">
        <f>#REF!-#REF!</f>
        <v>#REF!</v>
      </c>
      <c r="BI282" s="1" t="e">
        <f>#REF!-#REF!</f>
        <v>#REF!</v>
      </c>
      <c r="BJ282" s="1" t="e">
        <f>#REF!-#REF!</f>
        <v>#REF!</v>
      </c>
      <c r="BK282" s="1" t="e">
        <f>#REF!-#REF!</f>
        <v>#REF!</v>
      </c>
      <c r="BL282" s="1" t="e">
        <f>#REF!-#REF!</f>
        <v>#REF!</v>
      </c>
      <c r="BM282" s="1" t="e">
        <f>#REF!-#REF!</f>
        <v>#REF!</v>
      </c>
      <c r="BN282" s="1" t="e">
        <f>#REF!-#REF!</f>
        <v>#REF!</v>
      </c>
      <c r="BO282" s="1" t="e">
        <f>#REF!-#REF!</f>
        <v>#REF!</v>
      </c>
      <c r="BU282" s="1" t="e">
        <f>BU117-#REF!</f>
        <v>#REF!</v>
      </c>
      <c r="BV282" s="1" t="e">
        <f>BV117-#REF!</f>
        <v>#REF!</v>
      </c>
    </row>
    <row r="283" spans="12:74" hidden="1" x14ac:dyDescent="0.35">
      <c r="L283" s="1" t="e">
        <f>#REF!-#REF!</f>
        <v>#REF!</v>
      </c>
      <c r="M283" s="1" t="e">
        <f>#REF!-#REF!</f>
        <v>#REF!</v>
      </c>
      <c r="N283" s="1" t="e">
        <f>#REF!-#REF!</f>
        <v>#REF!</v>
      </c>
      <c r="O283" s="1" t="e">
        <f>#REF!-#REF!</f>
        <v>#REF!</v>
      </c>
      <c r="P283" s="1" t="e">
        <f>#REF!-#REF!</f>
        <v>#REF!</v>
      </c>
      <c r="Q283" s="1" t="e">
        <f>#REF!-#REF!</f>
        <v>#REF!</v>
      </c>
      <c r="R283" s="1" t="e">
        <f>#REF!-#REF!</f>
        <v>#REF!</v>
      </c>
      <c r="S283" s="1" t="e">
        <f>#REF!-#REF!</f>
        <v>#REF!</v>
      </c>
      <c r="T283" s="1" t="e">
        <f>#REF!-#REF!</f>
        <v>#REF!</v>
      </c>
      <c r="U283" s="1" t="e">
        <f>#REF!-#REF!</f>
        <v>#REF!</v>
      </c>
      <c r="V283" s="1" t="e">
        <f>#REF!-#REF!</f>
        <v>#REF!</v>
      </c>
      <c r="W283" s="1" t="e">
        <f>#REF!-#REF!</f>
        <v>#REF!</v>
      </c>
      <c r="X283" s="1" t="e">
        <f>#REF!-#REF!</f>
        <v>#REF!</v>
      </c>
      <c r="Y283" s="1" t="e">
        <f>#REF!-#REF!</f>
        <v>#REF!</v>
      </c>
      <c r="Z283" s="1" t="e">
        <f>#REF!-#REF!</f>
        <v>#REF!</v>
      </c>
      <c r="AA283" s="1" t="e">
        <f>#REF!-#REF!</f>
        <v>#REF!</v>
      </c>
      <c r="AB283" s="1" t="e">
        <f>#REF!-#REF!</f>
        <v>#REF!</v>
      </c>
      <c r="AC283" s="1" t="e">
        <f>#REF!-#REF!</f>
        <v>#REF!</v>
      </c>
      <c r="AD283" s="1" t="e">
        <f>#REF!-#REF!</f>
        <v>#REF!</v>
      </c>
      <c r="AE283" s="1" t="e">
        <f>#REF!-#REF!</f>
        <v>#REF!</v>
      </c>
      <c r="AF283" s="1" t="e">
        <f>#REF!-#REF!</f>
        <v>#REF!</v>
      </c>
      <c r="AG283" s="1" t="e">
        <f>#REF!-#REF!</f>
        <v>#REF!</v>
      </c>
      <c r="AH283" s="1" t="e">
        <f>#REF!-#REF!</f>
        <v>#REF!</v>
      </c>
      <c r="AI283" s="1" t="e">
        <f>#REF!-#REF!</f>
        <v>#REF!</v>
      </c>
      <c r="AJ283" s="1" t="e">
        <f>#REF!-#REF!</f>
        <v>#REF!</v>
      </c>
      <c r="AK283" s="1" t="e">
        <f>#REF!-#REF!</f>
        <v>#REF!</v>
      </c>
      <c r="AL283" s="1" t="e">
        <f>#REF!-#REF!</f>
        <v>#REF!</v>
      </c>
      <c r="AM283" s="1" t="e">
        <f>#REF!-#REF!</f>
        <v>#REF!</v>
      </c>
      <c r="AN283" s="1" t="e">
        <f>#REF!-#REF!</f>
        <v>#REF!</v>
      </c>
      <c r="AO283" s="1" t="e">
        <f>#REF!-#REF!</f>
        <v>#REF!</v>
      </c>
      <c r="AP283" s="1" t="e">
        <f>#REF!-#REF!</f>
        <v>#REF!</v>
      </c>
      <c r="AQ283" s="1" t="e">
        <f>#REF!-#REF!</f>
        <v>#REF!</v>
      </c>
      <c r="AR283" s="1" t="e">
        <f>#REF!-#REF!</f>
        <v>#REF!</v>
      </c>
      <c r="AS283" s="1" t="e">
        <f>#REF!-#REF!</f>
        <v>#REF!</v>
      </c>
      <c r="AT283" s="1" t="e">
        <f>#REF!-#REF!</f>
        <v>#REF!</v>
      </c>
      <c r="AU283" s="1" t="e">
        <f>#REF!-#REF!</f>
        <v>#REF!</v>
      </c>
      <c r="AV283" s="1" t="e">
        <f>#REF!-#REF!</f>
        <v>#REF!</v>
      </c>
      <c r="AW283" s="1" t="e">
        <f>#REF!-#REF!</f>
        <v>#REF!</v>
      </c>
      <c r="AX283" s="1" t="e">
        <f>#REF!-#REF!</f>
        <v>#REF!</v>
      </c>
      <c r="AY283" s="1" t="e">
        <f>#REF!-#REF!</f>
        <v>#REF!</v>
      </c>
      <c r="AZ283" s="1" t="e">
        <f>#REF!-#REF!</f>
        <v>#REF!</v>
      </c>
      <c r="BA283" s="1" t="e">
        <f>#REF!-#REF!</f>
        <v>#REF!</v>
      </c>
      <c r="BB283" s="1" t="e">
        <f>#REF!-#REF!</f>
        <v>#REF!</v>
      </c>
      <c r="BC283" s="1" t="e">
        <f>#REF!-#REF!</f>
        <v>#REF!</v>
      </c>
      <c r="BD283" s="1" t="e">
        <f>#REF!-#REF!</f>
        <v>#REF!</v>
      </c>
      <c r="BE283" s="1" t="e">
        <f>#REF!-#REF!</f>
        <v>#REF!</v>
      </c>
      <c r="BF283" s="1" t="e">
        <f>#REF!-#REF!</f>
        <v>#REF!</v>
      </c>
      <c r="BG283" s="1" t="e">
        <f>#REF!-#REF!</f>
        <v>#REF!</v>
      </c>
      <c r="BH283" s="1" t="e">
        <f>#REF!-#REF!</f>
        <v>#REF!</v>
      </c>
      <c r="BI283" s="1" t="e">
        <f>#REF!-#REF!</f>
        <v>#REF!</v>
      </c>
      <c r="BJ283" s="1" t="e">
        <f>#REF!-#REF!</f>
        <v>#REF!</v>
      </c>
      <c r="BK283" s="1" t="e">
        <f>#REF!-#REF!</f>
        <v>#REF!</v>
      </c>
      <c r="BL283" s="1" t="e">
        <f>#REF!-#REF!</f>
        <v>#REF!</v>
      </c>
      <c r="BM283" s="1" t="e">
        <f>#REF!-#REF!</f>
        <v>#REF!</v>
      </c>
      <c r="BN283" s="1" t="e">
        <f>#REF!-#REF!</f>
        <v>#REF!</v>
      </c>
      <c r="BO283" s="1" t="e">
        <f>#REF!-#REF!</f>
        <v>#REF!</v>
      </c>
      <c r="BU283" s="1" t="e">
        <f>BU118-#REF!</f>
        <v>#REF!</v>
      </c>
      <c r="BV283" s="1" t="e">
        <f>BV118-#REF!</f>
        <v>#REF!</v>
      </c>
    </row>
    <row r="284" spans="12:74" hidden="1" x14ac:dyDescent="0.35">
      <c r="L284" s="1" t="e">
        <f>#REF!-#REF!</f>
        <v>#REF!</v>
      </c>
      <c r="M284" s="1" t="e">
        <f>#REF!-#REF!</f>
        <v>#REF!</v>
      </c>
      <c r="N284" s="1" t="e">
        <f>#REF!-#REF!</f>
        <v>#REF!</v>
      </c>
      <c r="O284" s="1" t="e">
        <f>#REF!-#REF!</f>
        <v>#REF!</v>
      </c>
      <c r="P284" s="1" t="e">
        <f>#REF!-#REF!</f>
        <v>#REF!</v>
      </c>
      <c r="Q284" s="1" t="e">
        <f>#REF!-#REF!</f>
        <v>#REF!</v>
      </c>
      <c r="R284" s="1" t="e">
        <f>#REF!-#REF!</f>
        <v>#REF!</v>
      </c>
      <c r="S284" s="1" t="e">
        <f>#REF!-#REF!</f>
        <v>#REF!</v>
      </c>
      <c r="T284" s="1" t="e">
        <f>#REF!-#REF!</f>
        <v>#REF!</v>
      </c>
      <c r="U284" s="1" t="e">
        <f>#REF!-#REF!</f>
        <v>#REF!</v>
      </c>
      <c r="V284" s="1" t="e">
        <f>#REF!-#REF!</f>
        <v>#REF!</v>
      </c>
      <c r="W284" s="1" t="e">
        <f>#REF!-#REF!</f>
        <v>#REF!</v>
      </c>
      <c r="X284" s="1" t="e">
        <f>#REF!-#REF!</f>
        <v>#REF!</v>
      </c>
      <c r="Y284" s="1" t="e">
        <f>#REF!-#REF!</f>
        <v>#REF!</v>
      </c>
      <c r="Z284" s="1" t="e">
        <f>#REF!-#REF!</f>
        <v>#REF!</v>
      </c>
      <c r="AA284" s="1" t="e">
        <f>#REF!-#REF!</f>
        <v>#REF!</v>
      </c>
      <c r="AB284" s="1" t="e">
        <f>#REF!-#REF!</f>
        <v>#REF!</v>
      </c>
      <c r="AC284" s="1" t="e">
        <f>#REF!-#REF!</f>
        <v>#REF!</v>
      </c>
      <c r="AD284" s="1" t="e">
        <f>#REF!-#REF!</f>
        <v>#REF!</v>
      </c>
      <c r="AE284" s="1" t="e">
        <f>#REF!-#REF!</f>
        <v>#REF!</v>
      </c>
      <c r="AF284" s="1" t="e">
        <f>#REF!-#REF!</f>
        <v>#REF!</v>
      </c>
      <c r="AG284" s="1" t="e">
        <f>#REF!-#REF!</f>
        <v>#REF!</v>
      </c>
      <c r="AH284" s="1" t="e">
        <f>#REF!-#REF!</f>
        <v>#REF!</v>
      </c>
      <c r="AI284" s="1" t="e">
        <f>#REF!-#REF!</f>
        <v>#REF!</v>
      </c>
      <c r="AJ284" s="1" t="e">
        <f>#REF!-#REF!</f>
        <v>#REF!</v>
      </c>
      <c r="AK284" s="1" t="e">
        <f>#REF!-#REF!</f>
        <v>#REF!</v>
      </c>
      <c r="AL284" s="1" t="e">
        <f>#REF!-#REF!</f>
        <v>#REF!</v>
      </c>
      <c r="AM284" s="1" t="e">
        <f>#REF!-#REF!</f>
        <v>#REF!</v>
      </c>
      <c r="AN284" s="1" t="e">
        <f>#REF!-#REF!</f>
        <v>#REF!</v>
      </c>
      <c r="AO284" s="1" t="e">
        <f>#REF!-#REF!</f>
        <v>#REF!</v>
      </c>
      <c r="AP284" s="1" t="e">
        <f>#REF!-#REF!</f>
        <v>#REF!</v>
      </c>
      <c r="AQ284" s="1" t="e">
        <f>#REF!-#REF!</f>
        <v>#REF!</v>
      </c>
      <c r="AR284" s="1" t="e">
        <f>#REF!-#REF!</f>
        <v>#REF!</v>
      </c>
      <c r="AS284" s="1" t="e">
        <f>#REF!-#REF!</f>
        <v>#REF!</v>
      </c>
      <c r="AT284" s="1" t="e">
        <f>#REF!-#REF!</f>
        <v>#REF!</v>
      </c>
      <c r="AU284" s="1" t="e">
        <f>#REF!-#REF!</f>
        <v>#REF!</v>
      </c>
      <c r="AV284" s="1" t="e">
        <f>#REF!-#REF!</f>
        <v>#REF!</v>
      </c>
      <c r="AW284" s="1" t="e">
        <f>#REF!-#REF!</f>
        <v>#REF!</v>
      </c>
      <c r="AX284" s="1" t="e">
        <f>#REF!-#REF!</f>
        <v>#REF!</v>
      </c>
      <c r="AY284" s="1" t="e">
        <f>#REF!-#REF!</f>
        <v>#REF!</v>
      </c>
      <c r="AZ284" s="1" t="e">
        <f>#REF!-#REF!</f>
        <v>#REF!</v>
      </c>
      <c r="BA284" s="1" t="e">
        <f>#REF!-#REF!</f>
        <v>#REF!</v>
      </c>
      <c r="BB284" s="1" t="e">
        <f>#REF!-#REF!</f>
        <v>#REF!</v>
      </c>
      <c r="BC284" s="1" t="e">
        <f>#REF!-#REF!</f>
        <v>#REF!</v>
      </c>
      <c r="BD284" s="1" t="e">
        <f>#REF!-#REF!</f>
        <v>#REF!</v>
      </c>
      <c r="BE284" s="1" t="e">
        <f>#REF!-#REF!</f>
        <v>#REF!</v>
      </c>
      <c r="BF284" s="1" t="e">
        <f>#REF!-#REF!</f>
        <v>#REF!</v>
      </c>
      <c r="BG284" s="1" t="e">
        <f>#REF!-#REF!</f>
        <v>#REF!</v>
      </c>
      <c r="BH284" s="1" t="e">
        <f>#REF!-#REF!</f>
        <v>#REF!</v>
      </c>
      <c r="BI284" s="1" t="e">
        <f>#REF!-#REF!</f>
        <v>#REF!</v>
      </c>
      <c r="BJ284" s="1" t="e">
        <f>#REF!-#REF!</f>
        <v>#REF!</v>
      </c>
      <c r="BK284" s="1" t="e">
        <f>#REF!-#REF!</f>
        <v>#REF!</v>
      </c>
      <c r="BL284" s="1" t="e">
        <f>#REF!-#REF!</f>
        <v>#REF!</v>
      </c>
      <c r="BM284" s="1" t="e">
        <f>#REF!-#REF!</f>
        <v>#REF!</v>
      </c>
      <c r="BN284" s="1" t="e">
        <f>#REF!-#REF!</f>
        <v>#REF!</v>
      </c>
      <c r="BO284" s="1" t="e">
        <f>#REF!-#REF!</f>
        <v>#REF!</v>
      </c>
      <c r="BU284" s="1" t="e">
        <f>BU119-#REF!</f>
        <v>#REF!</v>
      </c>
      <c r="BV284" s="1" t="e">
        <f>BV119-#REF!</f>
        <v>#REF!</v>
      </c>
    </row>
    <row r="285" spans="12:74" hidden="1" x14ac:dyDescent="0.35">
      <c r="L285" s="1" t="e">
        <f>L112-#REF!</f>
        <v>#REF!</v>
      </c>
      <c r="M285" s="1" t="e">
        <f>M112-#REF!</f>
        <v>#REF!</v>
      </c>
      <c r="N285" s="1" t="e">
        <f>N112-#REF!</f>
        <v>#REF!</v>
      </c>
      <c r="O285" s="1" t="e">
        <f>O112-#REF!</f>
        <v>#REF!</v>
      </c>
      <c r="P285" s="1" t="e">
        <f>P112-#REF!</f>
        <v>#REF!</v>
      </c>
      <c r="Q285" s="1" t="e">
        <f>Q112-#REF!</f>
        <v>#REF!</v>
      </c>
      <c r="R285" s="1" t="e">
        <f>R112-#REF!</f>
        <v>#REF!</v>
      </c>
      <c r="S285" s="1" t="e">
        <f>S112-#REF!</f>
        <v>#REF!</v>
      </c>
      <c r="T285" s="1" t="e">
        <f>T112-#REF!</f>
        <v>#REF!</v>
      </c>
      <c r="U285" s="1" t="e">
        <f>U112-#REF!</f>
        <v>#REF!</v>
      </c>
      <c r="V285" s="1" t="e">
        <f>V112-#REF!</f>
        <v>#REF!</v>
      </c>
      <c r="W285" s="1" t="e">
        <f>W112-#REF!</f>
        <v>#REF!</v>
      </c>
      <c r="X285" s="1" t="e">
        <f>X112-#REF!</f>
        <v>#REF!</v>
      </c>
      <c r="Y285" s="1" t="e">
        <f>Y112-#REF!</f>
        <v>#REF!</v>
      </c>
      <c r="Z285" s="1" t="e">
        <f>Z112-#REF!</f>
        <v>#REF!</v>
      </c>
      <c r="AA285" s="1" t="e">
        <f>AA112-#REF!</f>
        <v>#REF!</v>
      </c>
      <c r="AB285" s="1" t="e">
        <f>AB112-#REF!</f>
        <v>#REF!</v>
      </c>
      <c r="AC285" s="1" t="e">
        <f>AC112-#REF!</f>
        <v>#REF!</v>
      </c>
      <c r="AD285" s="1" t="e">
        <f>AD112-#REF!</f>
        <v>#REF!</v>
      </c>
      <c r="AE285" s="1" t="e">
        <f>AE112-#REF!</f>
        <v>#REF!</v>
      </c>
      <c r="AF285" s="1" t="e">
        <f>AF112-#REF!</f>
        <v>#REF!</v>
      </c>
      <c r="AG285" s="1" t="e">
        <f>AG112-#REF!</f>
        <v>#REF!</v>
      </c>
      <c r="AH285" s="1" t="e">
        <f>AH112-#REF!</f>
        <v>#REF!</v>
      </c>
      <c r="AI285" s="1" t="e">
        <f>AI112-#REF!</f>
        <v>#REF!</v>
      </c>
      <c r="AJ285" s="1" t="e">
        <f>AJ112-#REF!</f>
        <v>#REF!</v>
      </c>
      <c r="AK285" s="1" t="e">
        <f>AK112-#REF!</f>
        <v>#REF!</v>
      </c>
      <c r="AL285" s="1" t="e">
        <f>AL112-#REF!</f>
        <v>#REF!</v>
      </c>
      <c r="AM285" s="1" t="e">
        <f>AM112-#REF!</f>
        <v>#REF!</v>
      </c>
      <c r="AN285" s="1" t="e">
        <f>AN112-#REF!</f>
        <v>#REF!</v>
      </c>
      <c r="AO285" s="1" t="e">
        <f>AO112-#REF!</f>
        <v>#REF!</v>
      </c>
      <c r="AP285" s="1" t="e">
        <f>AP112-#REF!</f>
        <v>#REF!</v>
      </c>
      <c r="AQ285" s="1" t="e">
        <f>AQ112-#REF!</f>
        <v>#REF!</v>
      </c>
      <c r="AR285" s="1" t="e">
        <f>AR112-#REF!</f>
        <v>#REF!</v>
      </c>
      <c r="AS285" s="1" t="e">
        <f>AS112-#REF!</f>
        <v>#REF!</v>
      </c>
      <c r="AT285" s="1" t="e">
        <f>AT112-#REF!</f>
        <v>#REF!</v>
      </c>
      <c r="AU285" s="1" t="e">
        <f>AU112-#REF!</f>
        <v>#REF!</v>
      </c>
      <c r="AV285" s="1" t="e">
        <f>AV112-#REF!</f>
        <v>#REF!</v>
      </c>
      <c r="AW285" s="1" t="e">
        <f>AW112-#REF!</f>
        <v>#REF!</v>
      </c>
      <c r="AX285" s="1" t="e">
        <f>AX112-#REF!</f>
        <v>#REF!</v>
      </c>
      <c r="AY285" s="1" t="e">
        <f>AY112-#REF!</f>
        <v>#REF!</v>
      </c>
      <c r="AZ285" s="1" t="e">
        <f>AZ112-#REF!</f>
        <v>#REF!</v>
      </c>
      <c r="BA285" s="1" t="e">
        <f>BA112-#REF!</f>
        <v>#REF!</v>
      </c>
      <c r="BB285" s="1" t="e">
        <f>BB112-#REF!</f>
        <v>#REF!</v>
      </c>
      <c r="BC285" s="1" t="e">
        <f>BC112-#REF!</f>
        <v>#REF!</v>
      </c>
      <c r="BD285" s="1" t="e">
        <f>BD112-#REF!</f>
        <v>#REF!</v>
      </c>
      <c r="BE285" s="1" t="e">
        <f>BE112-#REF!</f>
        <v>#REF!</v>
      </c>
      <c r="BF285" s="1" t="e">
        <f>BF112-#REF!</f>
        <v>#REF!</v>
      </c>
      <c r="BG285" s="1" t="e">
        <f>BG112-#REF!</f>
        <v>#REF!</v>
      </c>
      <c r="BH285" s="1" t="e">
        <f>BH112-#REF!</f>
        <v>#REF!</v>
      </c>
      <c r="BI285" s="1" t="e">
        <f>BI112-#REF!</f>
        <v>#REF!</v>
      </c>
      <c r="BJ285" s="1" t="e">
        <f>BJ112-#REF!</f>
        <v>#REF!</v>
      </c>
      <c r="BK285" s="1" t="e">
        <f>BK112-#REF!</f>
        <v>#REF!</v>
      </c>
      <c r="BL285" s="1" t="e">
        <f>BL112-#REF!</f>
        <v>#REF!</v>
      </c>
      <c r="BM285" s="1" t="e">
        <f>BM112-#REF!</f>
        <v>#REF!</v>
      </c>
      <c r="BN285" s="1" t="e">
        <f>BN112-#REF!</f>
        <v>#REF!</v>
      </c>
      <c r="BO285" s="1" t="e">
        <f>BO112-#REF!</f>
        <v>#REF!</v>
      </c>
      <c r="BU285" s="1" t="e">
        <f>BU120-#REF!</f>
        <v>#REF!</v>
      </c>
      <c r="BV285" s="1" t="e">
        <f>BV120-#REF!</f>
        <v>#REF!</v>
      </c>
    </row>
    <row r="286" spans="12:74" hidden="1" x14ac:dyDescent="0.35">
      <c r="L286" s="1" t="e">
        <f>L113-#REF!</f>
        <v>#REF!</v>
      </c>
      <c r="M286" s="1" t="e">
        <f>M113-#REF!</f>
        <v>#REF!</v>
      </c>
      <c r="N286" s="1" t="e">
        <f>N113-#REF!</f>
        <v>#REF!</v>
      </c>
      <c r="O286" s="1" t="e">
        <f>O113-#REF!</f>
        <v>#REF!</v>
      </c>
      <c r="P286" s="1" t="e">
        <f>P113-#REF!</f>
        <v>#REF!</v>
      </c>
      <c r="Q286" s="1" t="e">
        <f>Q113-#REF!</f>
        <v>#REF!</v>
      </c>
      <c r="R286" s="1" t="e">
        <f>R113-#REF!</f>
        <v>#REF!</v>
      </c>
      <c r="S286" s="1" t="e">
        <f>S113-#REF!</f>
        <v>#REF!</v>
      </c>
      <c r="T286" s="1" t="e">
        <f>T113-#REF!</f>
        <v>#REF!</v>
      </c>
      <c r="U286" s="1" t="e">
        <f>U113-#REF!</f>
        <v>#REF!</v>
      </c>
      <c r="V286" s="1" t="e">
        <f>V113-#REF!</f>
        <v>#REF!</v>
      </c>
      <c r="W286" s="1" t="e">
        <f>W113-#REF!</f>
        <v>#REF!</v>
      </c>
      <c r="X286" s="1" t="e">
        <f>X113-#REF!</f>
        <v>#REF!</v>
      </c>
      <c r="Y286" s="1" t="e">
        <f>Y113-#REF!</f>
        <v>#REF!</v>
      </c>
      <c r="Z286" s="1" t="e">
        <f>Z113-#REF!</f>
        <v>#REF!</v>
      </c>
      <c r="AA286" s="1" t="e">
        <f>AA113-#REF!</f>
        <v>#REF!</v>
      </c>
      <c r="AB286" s="1" t="e">
        <f>AB113-#REF!</f>
        <v>#REF!</v>
      </c>
      <c r="AC286" s="1" t="e">
        <f>AC113-#REF!</f>
        <v>#REF!</v>
      </c>
      <c r="AD286" s="1" t="e">
        <f>AD113-#REF!</f>
        <v>#REF!</v>
      </c>
      <c r="AE286" s="1" t="e">
        <f>AE113-#REF!</f>
        <v>#REF!</v>
      </c>
      <c r="AF286" s="1" t="e">
        <f>AF113-#REF!</f>
        <v>#REF!</v>
      </c>
      <c r="AG286" s="1" t="e">
        <f>AG113-#REF!</f>
        <v>#REF!</v>
      </c>
      <c r="AH286" s="1" t="e">
        <f>AH113-#REF!</f>
        <v>#REF!</v>
      </c>
      <c r="AI286" s="1" t="e">
        <f>AI113-#REF!</f>
        <v>#REF!</v>
      </c>
      <c r="AJ286" s="1" t="e">
        <f>AJ113-#REF!</f>
        <v>#REF!</v>
      </c>
      <c r="AK286" s="1" t="e">
        <f>AK113-#REF!</f>
        <v>#REF!</v>
      </c>
      <c r="AL286" s="1" t="e">
        <f>AL113-#REF!</f>
        <v>#REF!</v>
      </c>
      <c r="AM286" s="1" t="e">
        <f>AM113-#REF!</f>
        <v>#REF!</v>
      </c>
      <c r="AN286" s="1" t="e">
        <f>AN113-#REF!</f>
        <v>#REF!</v>
      </c>
      <c r="AO286" s="1" t="e">
        <f>AO113-#REF!</f>
        <v>#REF!</v>
      </c>
      <c r="AP286" s="1" t="e">
        <f>AP113-#REF!</f>
        <v>#REF!</v>
      </c>
      <c r="AQ286" s="1" t="e">
        <f>AQ113-#REF!</f>
        <v>#REF!</v>
      </c>
      <c r="AR286" s="1" t="e">
        <f>AR113-#REF!</f>
        <v>#REF!</v>
      </c>
      <c r="AS286" s="1" t="e">
        <f>AS113-#REF!</f>
        <v>#REF!</v>
      </c>
      <c r="AT286" s="1" t="e">
        <f>AT113-#REF!</f>
        <v>#REF!</v>
      </c>
      <c r="AU286" s="1" t="e">
        <f>AU113-#REF!</f>
        <v>#REF!</v>
      </c>
      <c r="AV286" s="1" t="e">
        <f>AV113-#REF!</f>
        <v>#REF!</v>
      </c>
      <c r="AW286" s="1" t="e">
        <f>AW113-#REF!</f>
        <v>#REF!</v>
      </c>
      <c r="AX286" s="1" t="e">
        <f>AX113-#REF!</f>
        <v>#REF!</v>
      </c>
      <c r="AY286" s="1" t="e">
        <f>AY113-#REF!</f>
        <v>#REF!</v>
      </c>
      <c r="AZ286" s="1" t="e">
        <f>AZ113-#REF!</f>
        <v>#REF!</v>
      </c>
      <c r="BA286" s="1" t="e">
        <f>BA113-#REF!</f>
        <v>#REF!</v>
      </c>
      <c r="BB286" s="1" t="e">
        <f>BB113-#REF!</f>
        <v>#REF!</v>
      </c>
      <c r="BC286" s="1" t="e">
        <f>BC113-#REF!</f>
        <v>#REF!</v>
      </c>
      <c r="BD286" s="1" t="e">
        <f>BD113-#REF!</f>
        <v>#REF!</v>
      </c>
      <c r="BE286" s="1" t="e">
        <f>BE113-#REF!</f>
        <v>#REF!</v>
      </c>
      <c r="BF286" s="1" t="e">
        <f>BF113-#REF!</f>
        <v>#REF!</v>
      </c>
      <c r="BG286" s="1" t="e">
        <f>BG113-#REF!</f>
        <v>#REF!</v>
      </c>
      <c r="BH286" s="1" t="e">
        <f>BH113-#REF!</f>
        <v>#REF!</v>
      </c>
      <c r="BI286" s="1" t="e">
        <f>BI113-#REF!</f>
        <v>#REF!</v>
      </c>
      <c r="BJ286" s="1" t="e">
        <f>BJ113-#REF!</f>
        <v>#REF!</v>
      </c>
      <c r="BK286" s="1" t="e">
        <f>BK113-#REF!</f>
        <v>#REF!</v>
      </c>
      <c r="BL286" s="1" t="e">
        <f>BL113-#REF!</f>
        <v>#REF!</v>
      </c>
      <c r="BM286" s="1" t="e">
        <f>BM113-#REF!</f>
        <v>#REF!</v>
      </c>
      <c r="BN286" s="1" t="e">
        <f>BN113-#REF!</f>
        <v>#REF!</v>
      </c>
      <c r="BO286" s="1" t="e">
        <f>BO113-#REF!</f>
        <v>#REF!</v>
      </c>
      <c r="BU286" s="1" t="e">
        <f>BU121-#REF!</f>
        <v>#REF!</v>
      </c>
      <c r="BV286" s="1" t="e">
        <f>BV121-#REF!</f>
        <v>#REF!</v>
      </c>
    </row>
    <row r="287" spans="12:74" hidden="1" x14ac:dyDescent="0.35">
      <c r="L287" s="1" t="e">
        <f>L114-#REF!</f>
        <v>#REF!</v>
      </c>
      <c r="M287" s="1" t="e">
        <f>M114-#REF!</f>
        <v>#REF!</v>
      </c>
      <c r="N287" s="1" t="e">
        <f>N114-#REF!</f>
        <v>#REF!</v>
      </c>
      <c r="O287" s="1" t="e">
        <f>O114-#REF!</f>
        <v>#REF!</v>
      </c>
      <c r="P287" s="1" t="e">
        <f>P114-#REF!</f>
        <v>#REF!</v>
      </c>
      <c r="Q287" s="1" t="e">
        <f>Q114-#REF!</f>
        <v>#REF!</v>
      </c>
      <c r="R287" s="1" t="e">
        <f>R114-#REF!</f>
        <v>#REF!</v>
      </c>
      <c r="S287" s="1" t="e">
        <f>S114-#REF!</f>
        <v>#REF!</v>
      </c>
      <c r="T287" s="1" t="e">
        <f>T114-#REF!</f>
        <v>#REF!</v>
      </c>
      <c r="U287" s="1" t="e">
        <f>U114-#REF!</f>
        <v>#REF!</v>
      </c>
      <c r="V287" s="1" t="e">
        <f>V114-#REF!</f>
        <v>#REF!</v>
      </c>
      <c r="W287" s="1" t="e">
        <f>W114-#REF!</f>
        <v>#REF!</v>
      </c>
      <c r="X287" s="1" t="e">
        <f>X114-#REF!</f>
        <v>#REF!</v>
      </c>
      <c r="Y287" s="1" t="e">
        <f>Y114-#REF!</f>
        <v>#REF!</v>
      </c>
      <c r="Z287" s="1" t="e">
        <f>Z114-#REF!</f>
        <v>#REF!</v>
      </c>
      <c r="AA287" s="1" t="e">
        <f>AA114-#REF!</f>
        <v>#REF!</v>
      </c>
      <c r="AB287" s="1" t="e">
        <f>AB114-#REF!</f>
        <v>#REF!</v>
      </c>
      <c r="AC287" s="1" t="e">
        <f>AC114-#REF!</f>
        <v>#REF!</v>
      </c>
      <c r="AD287" s="1" t="e">
        <f>AD114-#REF!</f>
        <v>#REF!</v>
      </c>
      <c r="AE287" s="1" t="e">
        <f>AE114-#REF!</f>
        <v>#REF!</v>
      </c>
      <c r="AF287" s="1" t="e">
        <f>AF114-#REF!</f>
        <v>#REF!</v>
      </c>
      <c r="AG287" s="1" t="e">
        <f>AG114-#REF!</f>
        <v>#REF!</v>
      </c>
      <c r="AH287" s="1" t="e">
        <f>AH114-#REF!</f>
        <v>#REF!</v>
      </c>
      <c r="AI287" s="1" t="e">
        <f>AI114-#REF!</f>
        <v>#REF!</v>
      </c>
      <c r="AJ287" s="1" t="e">
        <f>AJ114-#REF!</f>
        <v>#REF!</v>
      </c>
      <c r="AK287" s="1" t="e">
        <f>AK114-#REF!</f>
        <v>#REF!</v>
      </c>
      <c r="AL287" s="1" t="e">
        <f>AL114-#REF!</f>
        <v>#REF!</v>
      </c>
      <c r="AM287" s="1" t="e">
        <f>AM114-#REF!</f>
        <v>#REF!</v>
      </c>
      <c r="AN287" s="1" t="e">
        <f>AN114-#REF!</f>
        <v>#REF!</v>
      </c>
      <c r="AO287" s="1" t="e">
        <f>AO114-#REF!</f>
        <v>#REF!</v>
      </c>
      <c r="AP287" s="1" t="e">
        <f>AP114-#REF!</f>
        <v>#REF!</v>
      </c>
      <c r="AQ287" s="1" t="e">
        <f>AQ114-#REF!</f>
        <v>#REF!</v>
      </c>
      <c r="AR287" s="1" t="e">
        <f>AR114-#REF!</f>
        <v>#REF!</v>
      </c>
      <c r="AS287" s="1" t="e">
        <f>AS114-#REF!</f>
        <v>#REF!</v>
      </c>
      <c r="AT287" s="1" t="e">
        <f>AT114-#REF!</f>
        <v>#REF!</v>
      </c>
      <c r="AU287" s="1" t="e">
        <f>AU114-#REF!</f>
        <v>#REF!</v>
      </c>
      <c r="AV287" s="1" t="e">
        <f>AV114-#REF!</f>
        <v>#REF!</v>
      </c>
      <c r="AW287" s="1" t="e">
        <f>AW114-#REF!</f>
        <v>#REF!</v>
      </c>
      <c r="AX287" s="1" t="e">
        <f>AX114-#REF!</f>
        <v>#REF!</v>
      </c>
      <c r="AY287" s="1" t="e">
        <f>AY114-#REF!</f>
        <v>#REF!</v>
      </c>
      <c r="AZ287" s="1" t="e">
        <f>AZ114-#REF!</f>
        <v>#REF!</v>
      </c>
      <c r="BA287" s="1" t="e">
        <f>BA114-#REF!</f>
        <v>#REF!</v>
      </c>
      <c r="BB287" s="1" t="e">
        <f>BB114-#REF!</f>
        <v>#REF!</v>
      </c>
      <c r="BC287" s="1" t="e">
        <f>BC114-#REF!</f>
        <v>#REF!</v>
      </c>
      <c r="BD287" s="1" t="e">
        <f>BD114-#REF!</f>
        <v>#REF!</v>
      </c>
      <c r="BE287" s="1" t="e">
        <f>BE114-#REF!</f>
        <v>#REF!</v>
      </c>
      <c r="BF287" s="1" t="e">
        <f>BF114-#REF!</f>
        <v>#REF!</v>
      </c>
      <c r="BG287" s="1" t="e">
        <f>BG114-#REF!</f>
        <v>#REF!</v>
      </c>
      <c r="BH287" s="1" t="e">
        <f>BH114-#REF!</f>
        <v>#REF!</v>
      </c>
      <c r="BI287" s="1" t="e">
        <f>BI114-#REF!</f>
        <v>#REF!</v>
      </c>
      <c r="BJ287" s="1" t="e">
        <f>BJ114-#REF!</f>
        <v>#REF!</v>
      </c>
      <c r="BK287" s="1" t="e">
        <f>BK114-#REF!</f>
        <v>#REF!</v>
      </c>
      <c r="BL287" s="1" t="e">
        <f>BL114-#REF!</f>
        <v>#REF!</v>
      </c>
      <c r="BM287" s="1" t="e">
        <f>BM114-#REF!</f>
        <v>#REF!</v>
      </c>
      <c r="BN287" s="1" t="e">
        <f>BN114-#REF!</f>
        <v>#REF!</v>
      </c>
      <c r="BO287" s="1" t="e">
        <f>BO114-#REF!</f>
        <v>#REF!</v>
      </c>
      <c r="BU287" s="1" t="e">
        <f>BU122-#REF!</f>
        <v>#REF!</v>
      </c>
      <c r="BV287" s="1" t="e">
        <f>BV122-#REF!</f>
        <v>#REF!</v>
      </c>
    </row>
    <row r="288" spans="12:74" hidden="1" x14ac:dyDescent="0.35">
      <c r="L288" s="1" t="e">
        <f>L115-#REF!</f>
        <v>#REF!</v>
      </c>
      <c r="M288" s="1" t="e">
        <f>M115-#REF!</f>
        <v>#REF!</v>
      </c>
      <c r="N288" s="1" t="e">
        <f>N115-#REF!</f>
        <v>#REF!</v>
      </c>
      <c r="O288" s="1" t="e">
        <f>O115-#REF!</f>
        <v>#REF!</v>
      </c>
      <c r="P288" s="1" t="e">
        <f>P115-#REF!</f>
        <v>#REF!</v>
      </c>
      <c r="Q288" s="1" t="e">
        <f>Q115-#REF!</f>
        <v>#REF!</v>
      </c>
      <c r="R288" s="1" t="e">
        <f>R115-#REF!</f>
        <v>#REF!</v>
      </c>
      <c r="S288" s="1" t="e">
        <f>S115-#REF!</f>
        <v>#REF!</v>
      </c>
      <c r="T288" s="1" t="e">
        <f>T115-#REF!</f>
        <v>#REF!</v>
      </c>
      <c r="U288" s="1" t="e">
        <f>U115-#REF!</f>
        <v>#REF!</v>
      </c>
      <c r="V288" s="1" t="e">
        <f>V115-#REF!</f>
        <v>#REF!</v>
      </c>
      <c r="W288" s="1" t="e">
        <f>W115-#REF!</f>
        <v>#REF!</v>
      </c>
      <c r="X288" s="1" t="e">
        <f>X115-#REF!</f>
        <v>#REF!</v>
      </c>
      <c r="Y288" s="1" t="e">
        <f>Y115-#REF!</f>
        <v>#REF!</v>
      </c>
      <c r="Z288" s="1" t="e">
        <f>Z115-#REF!</f>
        <v>#REF!</v>
      </c>
      <c r="AA288" s="1" t="e">
        <f>AA115-#REF!</f>
        <v>#REF!</v>
      </c>
      <c r="AB288" s="1" t="e">
        <f>AB115-#REF!</f>
        <v>#REF!</v>
      </c>
      <c r="AC288" s="1" t="e">
        <f>AC115-#REF!</f>
        <v>#REF!</v>
      </c>
      <c r="AD288" s="1" t="e">
        <f>AD115-#REF!</f>
        <v>#REF!</v>
      </c>
      <c r="AE288" s="1" t="e">
        <f>AE115-#REF!</f>
        <v>#REF!</v>
      </c>
      <c r="AF288" s="1" t="e">
        <f>AF115-#REF!</f>
        <v>#REF!</v>
      </c>
      <c r="AG288" s="1" t="e">
        <f>AG115-#REF!</f>
        <v>#REF!</v>
      </c>
      <c r="AH288" s="1" t="e">
        <f>AH115-#REF!</f>
        <v>#REF!</v>
      </c>
      <c r="AI288" s="1" t="e">
        <f>AI115-#REF!</f>
        <v>#REF!</v>
      </c>
      <c r="AJ288" s="1" t="e">
        <f>AJ115-#REF!</f>
        <v>#REF!</v>
      </c>
      <c r="AK288" s="1" t="e">
        <f>AK115-#REF!</f>
        <v>#REF!</v>
      </c>
      <c r="AL288" s="1" t="e">
        <f>AL115-#REF!</f>
        <v>#REF!</v>
      </c>
      <c r="AM288" s="1" t="e">
        <f>AM115-#REF!</f>
        <v>#REF!</v>
      </c>
      <c r="AN288" s="1" t="e">
        <f>AN115-#REF!</f>
        <v>#REF!</v>
      </c>
      <c r="AO288" s="1" t="e">
        <f>AO115-#REF!</f>
        <v>#REF!</v>
      </c>
      <c r="AP288" s="1" t="e">
        <f>AP115-#REF!</f>
        <v>#REF!</v>
      </c>
      <c r="AQ288" s="1" t="e">
        <f>AQ115-#REF!</f>
        <v>#REF!</v>
      </c>
      <c r="AR288" s="1" t="e">
        <f>AR115-#REF!</f>
        <v>#REF!</v>
      </c>
      <c r="AS288" s="1" t="e">
        <f>AS115-#REF!</f>
        <v>#REF!</v>
      </c>
      <c r="AT288" s="1" t="e">
        <f>AT115-#REF!</f>
        <v>#REF!</v>
      </c>
      <c r="AU288" s="1" t="e">
        <f>AU115-#REF!</f>
        <v>#REF!</v>
      </c>
      <c r="AV288" s="1" t="e">
        <f>AV115-#REF!</f>
        <v>#REF!</v>
      </c>
      <c r="AW288" s="1" t="e">
        <f>AW115-#REF!</f>
        <v>#REF!</v>
      </c>
      <c r="AX288" s="1" t="e">
        <f>AX115-#REF!</f>
        <v>#REF!</v>
      </c>
      <c r="AY288" s="1" t="e">
        <f>AY115-#REF!</f>
        <v>#REF!</v>
      </c>
      <c r="AZ288" s="1" t="e">
        <f>AZ115-#REF!</f>
        <v>#REF!</v>
      </c>
      <c r="BA288" s="1" t="e">
        <f>BA115-#REF!</f>
        <v>#REF!</v>
      </c>
      <c r="BB288" s="1" t="e">
        <f>BB115-#REF!</f>
        <v>#REF!</v>
      </c>
      <c r="BC288" s="1" t="e">
        <f>BC115-#REF!</f>
        <v>#REF!</v>
      </c>
      <c r="BD288" s="1" t="e">
        <f>BD115-#REF!</f>
        <v>#REF!</v>
      </c>
      <c r="BE288" s="1" t="e">
        <f>BE115-#REF!</f>
        <v>#REF!</v>
      </c>
      <c r="BF288" s="1" t="e">
        <f>BF115-#REF!</f>
        <v>#REF!</v>
      </c>
      <c r="BG288" s="1" t="e">
        <f>BG115-#REF!</f>
        <v>#REF!</v>
      </c>
      <c r="BH288" s="1" t="e">
        <f>BH115-#REF!</f>
        <v>#REF!</v>
      </c>
      <c r="BI288" s="1" t="e">
        <f>BI115-#REF!</f>
        <v>#REF!</v>
      </c>
      <c r="BJ288" s="1" t="e">
        <f>BJ115-#REF!</f>
        <v>#REF!</v>
      </c>
      <c r="BK288" s="1" t="e">
        <f>BK115-#REF!</f>
        <v>#REF!</v>
      </c>
      <c r="BL288" s="1" t="e">
        <f>BL115-#REF!</f>
        <v>#REF!</v>
      </c>
      <c r="BM288" s="1" t="e">
        <f>BM115-#REF!</f>
        <v>#REF!</v>
      </c>
      <c r="BN288" s="1" t="e">
        <f>BN115-#REF!</f>
        <v>#REF!</v>
      </c>
      <c r="BO288" s="1" t="e">
        <f>BO115-#REF!</f>
        <v>#REF!</v>
      </c>
      <c r="BU288" s="1" t="e">
        <f>BU123-#REF!</f>
        <v>#REF!</v>
      </c>
      <c r="BV288" s="1" t="e">
        <f>BV123-#REF!</f>
        <v>#REF!</v>
      </c>
    </row>
    <row r="289" spans="12:74" hidden="1" x14ac:dyDescent="0.35">
      <c r="L289" s="1" t="e">
        <f>L116-#REF!</f>
        <v>#REF!</v>
      </c>
      <c r="M289" s="1" t="e">
        <f>M116-#REF!</f>
        <v>#REF!</v>
      </c>
      <c r="N289" s="1" t="e">
        <f>N116-#REF!</f>
        <v>#REF!</v>
      </c>
      <c r="O289" s="1" t="e">
        <f>O116-#REF!</f>
        <v>#REF!</v>
      </c>
      <c r="P289" s="1" t="e">
        <f>P116-#REF!</f>
        <v>#REF!</v>
      </c>
      <c r="Q289" s="1" t="e">
        <f>Q116-#REF!</f>
        <v>#REF!</v>
      </c>
      <c r="R289" s="1" t="e">
        <f>R116-#REF!</f>
        <v>#REF!</v>
      </c>
      <c r="S289" s="1" t="e">
        <f>S116-#REF!</f>
        <v>#REF!</v>
      </c>
      <c r="T289" s="1" t="e">
        <f>T116-#REF!</f>
        <v>#REF!</v>
      </c>
      <c r="U289" s="1" t="e">
        <f>U116-#REF!</f>
        <v>#REF!</v>
      </c>
      <c r="V289" s="1" t="e">
        <f>V116-#REF!</f>
        <v>#REF!</v>
      </c>
      <c r="W289" s="1" t="e">
        <f>W116-#REF!</f>
        <v>#REF!</v>
      </c>
      <c r="X289" s="1" t="e">
        <f>X116-#REF!</f>
        <v>#REF!</v>
      </c>
      <c r="Y289" s="1" t="e">
        <f>Y116-#REF!</f>
        <v>#REF!</v>
      </c>
      <c r="Z289" s="1" t="e">
        <f>Z116-#REF!</f>
        <v>#REF!</v>
      </c>
      <c r="AA289" s="1" t="e">
        <f>AA116-#REF!</f>
        <v>#REF!</v>
      </c>
      <c r="AB289" s="1" t="e">
        <f>AB116-#REF!</f>
        <v>#REF!</v>
      </c>
      <c r="AC289" s="1" t="e">
        <f>AC116-#REF!</f>
        <v>#REF!</v>
      </c>
      <c r="AD289" s="1" t="e">
        <f>AD116-#REF!</f>
        <v>#REF!</v>
      </c>
      <c r="AE289" s="1" t="e">
        <f>AE116-#REF!</f>
        <v>#REF!</v>
      </c>
      <c r="AF289" s="1" t="e">
        <f>AF116-#REF!</f>
        <v>#REF!</v>
      </c>
      <c r="AG289" s="1" t="e">
        <f>AG116-#REF!</f>
        <v>#REF!</v>
      </c>
      <c r="AH289" s="1" t="e">
        <f>AH116-#REF!</f>
        <v>#REF!</v>
      </c>
      <c r="AI289" s="1" t="e">
        <f>AI116-#REF!</f>
        <v>#REF!</v>
      </c>
      <c r="AJ289" s="1" t="e">
        <f>AJ116-#REF!</f>
        <v>#REF!</v>
      </c>
      <c r="AK289" s="1" t="e">
        <f>AK116-#REF!</f>
        <v>#REF!</v>
      </c>
      <c r="AL289" s="1" t="e">
        <f>AL116-#REF!</f>
        <v>#REF!</v>
      </c>
      <c r="AM289" s="1" t="e">
        <f>AM116-#REF!</f>
        <v>#REF!</v>
      </c>
      <c r="AN289" s="1" t="e">
        <f>AN116-#REF!</f>
        <v>#REF!</v>
      </c>
      <c r="AO289" s="1" t="e">
        <f>AO116-#REF!</f>
        <v>#REF!</v>
      </c>
      <c r="AP289" s="1" t="e">
        <f>AP116-#REF!</f>
        <v>#REF!</v>
      </c>
      <c r="AQ289" s="1" t="e">
        <f>AQ116-#REF!</f>
        <v>#REF!</v>
      </c>
      <c r="AR289" s="1" t="e">
        <f>AR116-#REF!</f>
        <v>#REF!</v>
      </c>
      <c r="AS289" s="1" t="e">
        <f>AS116-#REF!</f>
        <v>#REF!</v>
      </c>
      <c r="AT289" s="1" t="e">
        <f>AT116-#REF!</f>
        <v>#REF!</v>
      </c>
      <c r="AU289" s="1" t="e">
        <f>AU116-#REF!</f>
        <v>#REF!</v>
      </c>
      <c r="AV289" s="1" t="e">
        <f>AV116-#REF!</f>
        <v>#REF!</v>
      </c>
      <c r="AW289" s="1" t="e">
        <f>AW116-#REF!</f>
        <v>#REF!</v>
      </c>
      <c r="AX289" s="1" t="e">
        <f>AX116-#REF!</f>
        <v>#REF!</v>
      </c>
      <c r="AY289" s="1" t="e">
        <f>AY116-#REF!</f>
        <v>#REF!</v>
      </c>
      <c r="AZ289" s="1" t="e">
        <f>AZ116-#REF!</f>
        <v>#REF!</v>
      </c>
      <c r="BA289" s="1" t="e">
        <f>BA116-#REF!</f>
        <v>#REF!</v>
      </c>
      <c r="BB289" s="1" t="e">
        <f>BB116-#REF!</f>
        <v>#REF!</v>
      </c>
      <c r="BC289" s="1" t="e">
        <f>BC116-#REF!</f>
        <v>#REF!</v>
      </c>
      <c r="BD289" s="1" t="e">
        <f>BD116-#REF!</f>
        <v>#REF!</v>
      </c>
      <c r="BE289" s="1" t="e">
        <f>BE116-#REF!</f>
        <v>#REF!</v>
      </c>
      <c r="BF289" s="1" t="e">
        <f>BF116-#REF!</f>
        <v>#REF!</v>
      </c>
      <c r="BG289" s="1" t="e">
        <f>BG116-#REF!</f>
        <v>#REF!</v>
      </c>
      <c r="BH289" s="1" t="e">
        <f>BH116-#REF!</f>
        <v>#REF!</v>
      </c>
      <c r="BI289" s="1" t="e">
        <f>BI116-#REF!</f>
        <v>#REF!</v>
      </c>
      <c r="BJ289" s="1" t="e">
        <f>BJ116-#REF!</f>
        <v>#REF!</v>
      </c>
      <c r="BK289" s="1" t="e">
        <f>BK116-#REF!</f>
        <v>#REF!</v>
      </c>
      <c r="BL289" s="1" t="e">
        <f>BL116-#REF!</f>
        <v>#REF!</v>
      </c>
      <c r="BM289" s="1" t="e">
        <f>BM116-#REF!</f>
        <v>#REF!</v>
      </c>
      <c r="BN289" s="1" t="e">
        <f>BN116-#REF!</f>
        <v>#REF!</v>
      </c>
      <c r="BO289" s="1" t="e">
        <f>BO116-#REF!</f>
        <v>#REF!</v>
      </c>
      <c r="BU289" s="1" t="e">
        <f>BU124-#REF!</f>
        <v>#REF!</v>
      </c>
      <c r="BV289" s="1" t="e">
        <f>BV124-#REF!</f>
        <v>#REF!</v>
      </c>
    </row>
    <row r="290" spans="12:74" hidden="1" x14ac:dyDescent="0.35">
      <c r="L290" s="1" t="e">
        <f>L117-#REF!</f>
        <v>#REF!</v>
      </c>
      <c r="M290" s="1" t="e">
        <f>M117-#REF!</f>
        <v>#REF!</v>
      </c>
      <c r="N290" s="1" t="e">
        <f>N117-#REF!</f>
        <v>#REF!</v>
      </c>
      <c r="O290" s="1" t="e">
        <f>O117-#REF!</f>
        <v>#REF!</v>
      </c>
      <c r="P290" s="1" t="e">
        <f>P117-#REF!</f>
        <v>#REF!</v>
      </c>
      <c r="Q290" s="1" t="e">
        <f>Q117-#REF!</f>
        <v>#REF!</v>
      </c>
      <c r="R290" s="1" t="e">
        <f>R117-#REF!</f>
        <v>#REF!</v>
      </c>
      <c r="S290" s="1" t="e">
        <f>S117-#REF!</f>
        <v>#REF!</v>
      </c>
      <c r="T290" s="1" t="e">
        <f>T117-#REF!</f>
        <v>#REF!</v>
      </c>
      <c r="U290" s="1" t="e">
        <f>U117-#REF!</f>
        <v>#REF!</v>
      </c>
      <c r="V290" s="1" t="e">
        <f>V117-#REF!</f>
        <v>#REF!</v>
      </c>
      <c r="W290" s="1" t="e">
        <f>W117-#REF!</f>
        <v>#REF!</v>
      </c>
      <c r="X290" s="1" t="e">
        <f>X117-#REF!</f>
        <v>#REF!</v>
      </c>
      <c r="Y290" s="1" t="e">
        <f>Y117-#REF!</f>
        <v>#REF!</v>
      </c>
      <c r="Z290" s="1" t="e">
        <f>Z117-#REF!</f>
        <v>#REF!</v>
      </c>
      <c r="AA290" s="1" t="e">
        <f>AA117-#REF!</f>
        <v>#REF!</v>
      </c>
      <c r="AB290" s="1" t="e">
        <f>AB117-#REF!</f>
        <v>#REF!</v>
      </c>
      <c r="AC290" s="1" t="e">
        <f>AC117-#REF!</f>
        <v>#REF!</v>
      </c>
      <c r="AD290" s="1" t="e">
        <f>AD117-#REF!</f>
        <v>#REF!</v>
      </c>
      <c r="AE290" s="1" t="e">
        <f>AE117-#REF!</f>
        <v>#REF!</v>
      </c>
      <c r="AF290" s="1" t="e">
        <f>AF117-#REF!</f>
        <v>#REF!</v>
      </c>
      <c r="AG290" s="1" t="e">
        <f>AG117-#REF!</f>
        <v>#REF!</v>
      </c>
      <c r="AH290" s="1" t="e">
        <f>AH117-#REF!</f>
        <v>#REF!</v>
      </c>
      <c r="AI290" s="1" t="e">
        <f>AI117-#REF!</f>
        <v>#REF!</v>
      </c>
      <c r="AJ290" s="1" t="e">
        <f>AJ117-#REF!</f>
        <v>#REF!</v>
      </c>
      <c r="AK290" s="1" t="e">
        <f>AK117-#REF!</f>
        <v>#REF!</v>
      </c>
      <c r="AL290" s="1" t="e">
        <f>AL117-#REF!</f>
        <v>#REF!</v>
      </c>
      <c r="AM290" s="1" t="e">
        <f>AM117-#REF!</f>
        <v>#REF!</v>
      </c>
      <c r="AN290" s="1" t="e">
        <f>AN117-#REF!</f>
        <v>#REF!</v>
      </c>
      <c r="AO290" s="1" t="e">
        <f>AO117-#REF!</f>
        <v>#REF!</v>
      </c>
      <c r="AP290" s="1" t="e">
        <f>AP117-#REF!</f>
        <v>#REF!</v>
      </c>
      <c r="AQ290" s="1" t="e">
        <f>AQ117-#REF!</f>
        <v>#REF!</v>
      </c>
      <c r="AR290" s="1" t="e">
        <f>AR117-#REF!</f>
        <v>#REF!</v>
      </c>
      <c r="AS290" s="1" t="e">
        <f>AS117-#REF!</f>
        <v>#REF!</v>
      </c>
      <c r="AT290" s="1" t="e">
        <f>AT117-#REF!</f>
        <v>#REF!</v>
      </c>
      <c r="AU290" s="1" t="e">
        <f>AU117-#REF!</f>
        <v>#REF!</v>
      </c>
      <c r="AV290" s="1" t="e">
        <f>AV117-#REF!</f>
        <v>#REF!</v>
      </c>
      <c r="AW290" s="1" t="e">
        <f>AW117-#REF!</f>
        <v>#REF!</v>
      </c>
      <c r="AX290" s="1" t="e">
        <f>AX117-#REF!</f>
        <v>#REF!</v>
      </c>
      <c r="AY290" s="1" t="e">
        <f>AY117-#REF!</f>
        <v>#REF!</v>
      </c>
      <c r="AZ290" s="1" t="e">
        <f>AZ117-#REF!</f>
        <v>#REF!</v>
      </c>
      <c r="BA290" s="1" t="e">
        <f>BA117-#REF!</f>
        <v>#REF!</v>
      </c>
      <c r="BB290" s="1" t="e">
        <f>BB117-#REF!</f>
        <v>#REF!</v>
      </c>
      <c r="BC290" s="1" t="e">
        <f>BC117-#REF!</f>
        <v>#REF!</v>
      </c>
      <c r="BD290" s="1" t="e">
        <f>BD117-#REF!</f>
        <v>#REF!</v>
      </c>
      <c r="BE290" s="1" t="e">
        <f>BE117-#REF!</f>
        <v>#REF!</v>
      </c>
      <c r="BF290" s="1" t="e">
        <f>BF117-#REF!</f>
        <v>#REF!</v>
      </c>
      <c r="BG290" s="1" t="e">
        <f>BG117-#REF!</f>
        <v>#REF!</v>
      </c>
      <c r="BH290" s="1" t="e">
        <f>BH117-#REF!</f>
        <v>#REF!</v>
      </c>
      <c r="BI290" s="1" t="e">
        <f>BI117-#REF!</f>
        <v>#REF!</v>
      </c>
      <c r="BJ290" s="1" t="e">
        <f>BJ117-#REF!</f>
        <v>#REF!</v>
      </c>
      <c r="BK290" s="1" t="e">
        <f>BK117-#REF!</f>
        <v>#REF!</v>
      </c>
      <c r="BL290" s="1" t="e">
        <f>BL117-#REF!</f>
        <v>#REF!</v>
      </c>
      <c r="BM290" s="1" t="e">
        <f>BM117-#REF!</f>
        <v>#REF!</v>
      </c>
      <c r="BN290" s="1" t="e">
        <f>BN117-#REF!</f>
        <v>#REF!</v>
      </c>
      <c r="BO290" s="1" t="e">
        <f>BO117-#REF!</f>
        <v>#REF!</v>
      </c>
      <c r="BU290" s="1" t="e">
        <f>BU125-#REF!</f>
        <v>#REF!</v>
      </c>
      <c r="BV290" s="1" t="e">
        <f>BV125-#REF!</f>
        <v>#REF!</v>
      </c>
    </row>
    <row r="291" spans="12:74" hidden="1" x14ac:dyDescent="0.35">
      <c r="L291" s="1" t="e">
        <f>L118-#REF!</f>
        <v>#REF!</v>
      </c>
      <c r="M291" s="1" t="e">
        <f>M118-#REF!</f>
        <v>#REF!</v>
      </c>
      <c r="N291" s="1" t="e">
        <f>N118-#REF!</f>
        <v>#REF!</v>
      </c>
      <c r="O291" s="1" t="e">
        <f>O118-#REF!</f>
        <v>#REF!</v>
      </c>
      <c r="P291" s="1" t="e">
        <f>P118-#REF!</f>
        <v>#REF!</v>
      </c>
      <c r="Q291" s="1" t="e">
        <f>Q118-#REF!</f>
        <v>#REF!</v>
      </c>
      <c r="R291" s="1" t="e">
        <f>R118-#REF!</f>
        <v>#REF!</v>
      </c>
      <c r="S291" s="1" t="e">
        <f>S118-#REF!</f>
        <v>#REF!</v>
      </c>
      <c r="T291" s="1" t="e">
        <f>T118-#REF!</f>
        <v>#REF!</v>
      </c>
      <c r="U291" s="1" t="e">
        <f>U118-#REF!</f>
        <v>#REF!</v>
      </c>
      <c r="V291" s="1" t="e">
        <f>V118-#REF!</f>
        <v>#REF!</v>
      </c>
      <c r="W291" s="1" t="e">
        <f>W118-#REF!</f>
        <v>#REF!</v>
      </c>
      <c r="X291" s="1" t="e">
        <f>X118-#REF!</f>
        <v>#REF!</v>
      </c>
      <c r="Y291" s="1" t="e">
        <f>Y118-#REF!</f>
        <v>#REF!</v>
      </c>
      <c r="Z291" s="1" t="e">
        <f>Z118-#REF!</f>
        <v>#REF!</v>
      </c>
      <c r="AA291" s="1" t="e">
        <f>AA118-#REF!</f>
        <v>#REF!</v>
      </c>
      <c r="AB291" s="1" t="e">
        <f>AB118-#REF!</f>
        <v>#REF!</v>
      </c>
      <c r="AC291" s="1" t="e">
        <f>AC118-#REF!</f>
        <v>#REF!</v>
      </c>
      <c r="AD291" s="1" t="e">
        <f>AD118-#REF!</f>
        <v>#REF!</v>
      </c>
      <c r="AE291" s="1" t="e">
        <f>AE118-#REF!</f>
        <v>#REF!</v>
      </c>
      <c r="AF291" s="1" t="e">
        <f>AF118-#REF!</f>
        <v>#REF!</v>
      </c>
      <c r="AG291" s="1" t="e">
        <f>AG118-#REF!</f>
        <v>#REF!</v>
      </c>
      <c r="AH291" s="1" t="e">
        <f>AH118-#REF!</f>
        <v>#REF!</v>
      </c>
      <c r="AI291" s="1" t="e">
        <f>AI118-#REF!</f>
        <v>#REF!</v>
      </c>
      <c r="AJ291" s="1" t="e">
        <f>AJ118-#REF!</f>
        <v>#REF!</v>
      </c>
      <c r="AK291" s="1" t="e">
        <f>AK118-#REF!</f>
        <v>#REF!</v>
      </c>
      <c r="AL291" s="1" t="e">
        <f>AL118-#REF!</f>
        <v>#REF!</v>
      </c>
      <c r="AM291" s="1" t="e">
        <f>AM118-#REF!</f>
        <v>#REF!</v>
      </c>
      <c r="AN291" s="1" t="e">
        <f>AN118-#REF!</f>
        <v>#REF!</v>
      </c>
      <c r="AO291" s="1" t="e">
        <f>AO118-#REF!</f>
        <v>#REF!</v>
      </c>
      <c r="AP291" s="1" t="e">
        <f>AP118-#REF!</f>
        <v>#REF!</v>
      </c>
      <c r="AQ291" s="1" t="e">
        <f>AQ118-#REF!</f>
        <v>#REF!</v>
      </c>
      <c r="AR291" s="1" t="e">
        <f>AR118-#REF!</f>
        <v>#REF!</v>
      </c>
      <c r="AS291" s="1" t="e">
        <f>AS118-#REF!</f>
        <v>#REF!</v>
      </c>
      <c r="AT291" s="1" t="e">
        <f>AT118-#REF!</f>
        <v>#REF!</v>
      </c>
      <c r="AU291" s="1" t="e">
        <f>AU118-#REF!</f>
        <v>#REF!</v>
      </c>
      <c r="AV291" s="1" t="e">
        <f>AV118-#REF!</f>
        <v>#REF!</v>
      </c>
      <c r="AW291" s="1" t="e">
        <f>AW118-#REF!</f>
        <v>#REF!</v>
      </c>
      <c r="AX291" s="1" t="e">
        <f>AX118-#REF!</f>
        <v>#REF!</v>
      </c>
      <c r="AY291" s="1" t="e">
        <f>AY118-#REF!</f>
        <v>#REF!</v>
      </c>
      <c r="AZ291" s="1" t="e">
        <f>AZ118-#REF!</f>
        <v>#REF!</v>
      </c>
      <c r="BA291" s="1" t="e">
        <f>BA118-#REF!</f>
        <v>#REF!</v>
      </c>
      <c r="BB291" s="1" t="e">
        <f>BB118-#REF!</f>
        <v>#REF!</v>
      </c>
      <c r="BC291" s="1" t="e">
        <f>BC118-#REF!</f>
        <v>#REF!</v>
      </c>
      <c r="BD291" s="1" t="e">
        <f>BD118-#REF!</f>
        <v>#REF!</v>
      </c>
      <c r="BE291" s="1" t="e">
        <f>BE118-#REF!</f>
        <v>#REF!</v>
      </c>
      <c r="BF291" s="1" t="e">
        <f>BF118-#REF!</f>
        <v>#REF!</v>
      </c>
      <c r="BG291" s="1" t="e">
        <f>BG118-#REF!</f>
        <v>#REF!</v>
      </c>
      <c r="BH291" s="1" t="e">
        <f>BH118-#REF!</f>
        <v>#REF!</v>
      </c>
      <c r="BI291" s="1" t="e">
        <f>BI118-#REF!</f>
        <v>#REF!</v>
      </c>
      <c r="BJ291" s="1" t="e">
        <f>BJ118-#REF!</f>
        <v>#REF!</v>
      </c>
      <c r="BK291" s="1" t="e">
        <f>BK118-#REF!</f>
        <v>#REF!</v>
      </c>
      <c r="BL291" s="1" t="e">
        <f>BL118-#REF!</f>
        <v>#REF!</v>
      </c>
      <c r="BM291" s="1" t="e">
        <f>BM118-#REF!</f>
        <v>#REF!</v>
      </c>
      <c r="BN291" s="1" t="e">
        <f>BN118-#REF!</f>
        <v>#REF!</v>
      </c>
      <c r="BO291" s="1" t="e">
        <f>BO118-#REF!</f>
        <v>#REF!</v>
      </c>
      <c r="BU291" s="1" t="e">
        <f>BU126-#REF!</f>
        <v>#REF!</v>
      </c>
      <c r="BV291" s="1" t="e">
        <f>BV126-#REF!</f>
        <v>#REF!</v>
      </c>
    </row>
    <row r="292" spans="12:74" hidden="1" x14ac:dyDescent="0.35">
      <c r="L292" s="1" t="e">
        <f>L119-#REF!</f>
        <v>#REF!</v>
      </c>
      <c r="M292" s="1" t="e">
        <f>M119-#REF!</f>
        <v>#REF!</v>
      </c>
      <c r="N292" s="1" t="e">
        <f>N119-#REF!</f>
        <v>#REF!</v>
      </c>
      <c r="O292" s="1" t="e">
        <f>O119-#REF!</f>
        <v>#REF!</v>
      </c>
      <c r="P292" s="1" t="e">
        <f>P119-#REF!</f>
        <v>#REF!</v>
      </c>
      <c r="Q292" s="1" t="e">
        <f>Q119-#REF!</f>
        <v>#REF!</v>
      </c>
      <c r="R292" s="1" t="e">
        <f>R119-#REF!</f>
        <v>#REF!</v>
      </c>
      <c r="S292" s="1" t="e">
        <f>S119-#REF!</f>
        <v>#REF!</v>
      </c>
      <c r="T292" s="1" t="e">
        <f>T119-#REF!</f>
        <v>#REF!</v>
      </c>
      <c r="U292" s="1" t="e">
        <f>U119-#REF!</f>
        <v>#REF!</v>
      </c>
      <c r="V292" s="1" t="e">
        <f>V119-#REF!</f>
        <v>#REF!</v>
      </c>
      <c r="W292" s="1" t="e">
        <f>W119-#REF!</f>
        <v>#REF!</v>
      </c>
      <c r="X292" s="1" t="e">
        <f>X119-#REF!</f>
        <v>#REF!</v>
      </c>
      <c r="Y292" s="1" t="e">
        <f>Y119-#REF!</f>
        <v>#REF!</v>
      </c>
      <c r="Z292" s="1" t="e">
        <f>Z119-#REF!</f>
        <v>#REF!</v>
      </c>
      <c r="AA292" s="1" t="e">
        <f>AA119-#REF!</f>
        <v>#REF!</v>
      </c>
      <c r="AB292" s="1" t="e">
        <f>AB119-#REF!</f>
        <v>#REF!</v>
      </c>
      <c r="AC292" s="1" t="e">
        <f>AC119-#REF!</f>
        <v>#REF!</v>
      </c>
      <c r="AD292" s="1" t="e">
        <f>AD119-#REF!</f>
        <v>#REF!</v>
      </c>
      <c r="AE292" s="1" t="e">
        <f>AE119-#REF!</f>
        <v>#REF!</v>
      </c>
      <c r="AF292" s="1" t="e">
        <f>AF119-#REF!</f>
        <v>#REF!</v>
      </c>
      <c r="AG292" s="1" t="e">
        <f>AG119-#REF!</f>
        <v>#REF!</v>
      </c>
      <c r="AH292" s="1" t="e">
        <f>AH119-#REF!</f>
        <v>#REF!</v>
      </c>
      <c r="AI292" s="1" t="e">
        <f>AI119-#REF!</f>
        <v>#REF!</v>
      </c>
      <c r="AJ292" s="1" t="e">
        <f>AJ119-#REF!</f>
        <v>#REF!</v>
      </c>
      <c r="AK292" s="1" t="e">
        <f>AK119-#REF!</f>
        <v>#REF!</v>
      </c>
      <c r="AL292" s="1" t="e">
        <f>AL119-#REF!</f>
        <v>#REF!</v>
      </c>
      <c r="AM292" s="1" t="e">
        <f>AM119-#REF!</f>
        <v>#REF!</v>
      </c>
      <c r="AN292" s="1" t="e">
        <f>AN119-#REF!</f>
        <v>#REF!</v>
      </c>
      <c r="AO292" s="1" t="e">
        <f>AO119-#REF!</f>
        <v>#REF!</v>
      </c>
      <c r="AP292" s="1" t="e">
        <f>AP119-#REF!</f>
        <v>#REF!</v>
      </c>
      <c r="AQ292" s="1" t="e">
        <f>AQ119-#REF!</f>
        <v>#REF!</v>
      </c>
      <c r="AR292" s="1" t="e">
        <f>AR119-#REF!</f>
        <v>#REF!</v>
      </c>
      <c r="AS292" s="1" t="e">
        <f>AS119-#REF!</f>
        <v>#REF!</v>
      </c>
      <c r="AT292" s="1" t="e">
        <f>AT119-#REF!</f>
        <v>#REF!</v>
      </c>
      <c r="AU292" s="1" t="e">
        <f>AU119-#REF!</f>
        <v>#REF!</v>
      </c>
      <c r="AV292" s="1" t="e">
        <f>AV119-#REF!</f>
        <v>#REF!</v>
      </c>
      <c r="AW292" s="1" t="e">
        <f>AW119-#REF!</f>
        <v>#REF!</v>
      </c>
      <c r="AX292" s="1" t="e">
        <f>AX119-#REF!</f>
        <v>#REF!</v>
      </c>
      <c r="AY292" s="1" t="e">
        <f>AY119-#REF!</f>
        <v>#REF!</v>
      </c>
      <c r="AZ292" s="1" t="e">
        <f>AZ119-#REF!</f>
        <v>#REF!</v>
      </c>
      <c r="BA292" s="1" t="e">
        <f>BA119-#REF!</f>
        <v>#REF!</v>
      </c>
      <c r="BB292" s="1" t="e">
        <f>BB119-#REF!</f>
        <v>#REF!</v>
      </c>
      <c r="BC292" s="1" t="e">
        <f>BC119-#REF!</f>
        <v>#REF!</v>
      </c>
      <c r="BD292" s="1" t="e">
        <f>BD119-#REF!</f>
        <v>#REF!</v>
      </c>
      <c r="BE292" s="1" t="e">
        <f>BE119-#REF!</f>
        <v>#REF!</v>
      </c>
      <c r="BF292" s="1" t="e">
        <f>BF119-#REF!</f>
        <v>#REF!</v>
      </c>
      <c r="BG292" s="1" t="e">
        <f>BG119-#REF!</f>
        <v>#REF!</v>
      </c>
      <c r="BH292" s="1" t="e">
        <f>BH119-#REF!</f>
        <v>#REF!</v>
      </c>
      <c r="BI292" s="1" t="e">
        <f>BI119-#REF!</f>
        <v>#REF!</v>
      </c>
      <c r="BJ292" s="1" t="e">
        <f>BJ119-#REF!</f>
        <v>#REF!</v>
      </c>
      <c r="BK292" s="1" t="e">
        <f>BK119-#REF!</f>
        <v>#REF!</v>
      </c>
      <c r="BL292" s="1" t="e">
        <f>BL119-#REF!</f>
        <v>#REF!</v>
      </c>
      <c r="BM292" s="1" t="e">
        <f>BM119-#REF!</f>
        <v>#REF!</v>
      </c>
      <c r="BN292" s="1" t="e">
        <f>BN119-#REF!</f>
        <v>#REF!</v>
      </c>
      <c r="BO292" s="1" t="e">
        <f>BO119-#REF!</f>
        <v>#REF!</v>
      </c>
      <c r="BU292" s="1" t="e">
        <f>BU127-#REF!</f>
        <v>#REF!</v>
      </c>
      <c r="BV292" s="1" t="e">
        <f>BV127-#REF!</f>
        <v>#REF!</v>
      </c>
    </row>
    <row r="293" spans="12:74" hidden="1" x14ac:dyDescent="0.35">
      <c r="L293" s="1" t="e">
        <f>L120-#REF!</f>
        <v>#REF!</v>
      </c>
      <c r="M293" s="1" t="e">
        <f>M120-#REF!</f>
        <v>#REF!</v>
      </c>
      <c r="N293" s="1" t="e">
        <f>N120-#REF!</f>
        <v>#REF!</v>
      </c>
      <c r="O293" s="1" t="e">
        <f>O120-#REF!</f>
        <v>#REF!</v>
      </c>
      <c r="P293" s="1" t="e">
        <f>P120-#REF!</f>
        <v>#REF!</v>
      </c>
      <c r="Q293" s="1" t="e">
        <f>Q120-#REF!</f>
        <v>#REF!</v>
      </c>
      <c r="R293" s="1" t="e">
        <f>R120-#REF!</f>
        <v>#REF!</v>
      </c>
      <c r="S293" s="1" t="e">
        <f>S120-#REF!</f>
        <v>#REF!</v>
      </c>
      <c r="T293" s="1" t="e">
        <f>T120-#REF!</f>
        <v>#REF!</v>
      </c>
      <c r="U293" s="1" t="e">
        <f>U120-#REF!</f>
        <v>#REF!</v>
      </c>
      <c r="V293" s="1" t="e">
        <f>V120-#REF!</f>
        <v>#REF!</v>
      </c>
      <c r="W293" s="1" t="e">
        <f>W120-#REF!</f>
        <v>#REF!</v>
      </c>
      <c r="X293" s="1" t="e">
        <f>X120-#REF!</f>
        <v>#REF!</v>
      </c>
      <c r="Y293" s="1" t="e">
        <f>Y120-#REF!</f>
        <v>#REF!</v>
      </c>
      <c r="Z293" s="1" t="e">
        <f>Z120-#REF!</f>
        <v>#REF!</v>
      </c>
      <c r="AA293" s="1" t="e">
        <f>AA120-#REF!</f>
        <v>#REF!</v>
      </c>
      <c r="AB293" s="1" t="e">
        <f>AB120-#REF!</f>
        <v>#REF!</v>
      </c>
      <c r="AC293" s="1" t="e">
        <f>AC120-#REF!</f>
        <v>#REF!</v>
      </c>
      <c r="AD293" s="1" t="e">
        <f>AD120-#REF!</f>
        <v>#REF!</v>
      </c>
      <c r="AE293" s="1" t="e">
        <f>AE120-#REF!</f>
        <v>#REF!</v>
      </c>
      <c r="AF293" s="1" t="e">
        <f>AF120-#REF!</f>
        <v>#REF!</v>
      </c>
      <c r="AG293" s="1" t="e">
        <f>AG120-#REF!</f>
        <v>#REF!</v>
      </c>
      <c r="AH293" s="1" t="e">
        <f>AH120-#REF!</f>
        <v>#REF!</v>
      </c>
      <c r="AI293" s="1" t="e">
        <f>AI120-#REF!</f>
        <v>#REF!</v>
      </c>
      <c r="AJ293" s="1" t="e">
        <f>AJ120-#REF!</f>
        <v>#REF!</v>
      </c>
      <c r="AK293" s="1" t="e">
        <f>AK120-#REF!</f>
        <v>#REF!</v>
      </c>
      <c r="AL293" s="1" t="e">
        <f>AL120-#REF!</f>
        <v>#REF!</v>
      </c>
      <c r="AM293" s="1" t="e">
        <f>AM120-#REF!</f>
        <v>#REF!</v>
      </c>
      <c r="AN293" s="1" t="e">
        <f>AN120-#REF!</f>
        <v>#REF!</v>
      </c>
      <c r="AO293" s="1" t="e">
        <f>AO120-#REF!</f>
        <v>#REF!</v>
      </c>
      <c r="AP293" s="1" t="e">
        <f>AP120-#REF!</f>
        <v>#REF!</v>
      </c>
      <c r="AQ293" s="1" t="e">
        <f>AQ120-#REF!</f>
        <v>#REF!</v>
      </c>
      <c r="AR293" s="1" t="e">
        <f>AR120-#REF!</f>
        <v>#REF!</v>
      </c>
      <c r="AS293" s="1" t="e">
        <f>AS120-#REF!</f>
        <v>#REF!</v>
      </c>
      <c r="AT293" s="1" t="e">
        <f>AT120-#REF!</f>
        <v>#REF!</v>
      </c>
      <c r="AU293" s="1" t="e">
        <f>AU120-#REF!</f>
        <v>#REF!</v>
      </c>
      <c r="AV293" s="1" t="e">
        <f>AV120-#REF!</f>
        <v>#REF!</v>
      </c>
      <c r="AW293" s="1" t="e">
        <f>AW120-#REF!</f>
        <v>#REF!</v>
      </c>
      <c r="AX293" s="1" t="e">
        <f>AX120-#REF!</f>
        <v>#REF!</v>
      </c>
      <c r="AY293" s="1" t="e">
        <f>AY120-#REF!</f>
        <v>#REF!</v>
      </c>
      <c r="AZ293" s="1" t="e">
        <f>AZ120-#REF!</f>
        <v>#REF!</v>
      </c>
      <c r="BA293" s="1" t="e">
        <f>BA120-#REF!</f>
        <v>#REF!</v>
      </c>
      <c r="BB293" s="1" t="e">
        <f>BB120-#REF!</f>
        <v>#REF!</v>
      </c>
      <c r="BC293" s="1" t="e">
        <f>BC120-#REF!</f>
        <v>#REF!</v>
      </c>
      <c r="BD293" s="1" t="e">
        <f>BD120-#REF!</f>
        <v>#REF!</v>
      </c>
      <c r="BE293" s="1" t="e">
        <f>BE120-#REF!</f>
        <v>#REF!</v>
      </c>
      <c r="BF293" s="1" t="e">
        <f>BF120-#REF!</f>
        <v>#REF!</v>
      </c>
      <c r="BG293" s="1" t="e">
        <f>BG120-#REF!</f>
        <v>#REF!</v>
      </c>
      <c r="BH293" s="1" t="e">
        <f>BH120-#REF!</f>
        <v>#REF!</v>
      </c>
      <c r="BI293" s="1" t="e">
        <f>BI120-#REF!</f>
        <v>#REF!</v>
      </c>
      <c r="BJ293" s="1" t="e">
        <f>BJ120-#REF!</f>
        <v>#REF!</v>
      </c>
      <c r="BK293" s="1" t="e">
        <f>BK120-#REF!</f>
        <v>#REF!</v>
      </c>
      <c r="BL293" s="1" t="e">
        <f>BL120-#REF!</f>
        <v>#REF!</v>
      </c>
      <c r="BM293" s="1" t="e">
        <f>BM120-#REF!</f>
        <v>#REF!</v>
      </c>
      <c r="BN293" s="1" t="e">
        <f>BN120-#REF!</f>
        <v>#REF!</v>
      </c>
      <c r="BO293" s="1" t="e">
        <f>BO120-#REF!</f>
        <v>#REF!</v>
      </c>
      <c r="BU293" s="1" t="e">
        <f>BU128-#REF!</f>
        <v>#REF!</v>
      </c>
      <c r="BV293" s="1" t="e">
        <f>BV128-#REF!</f>
        <v>#REF!</v>
      </c>
    </row>
    <row r="294" spans="12:74" hidden="1" x14ac:dyDescent="0.35">
      <c r="L294" s="1" t="e">
        <f>L121-#REF!</f>
        <v>#REF!</v>
      </c>
      <c r="M294" s="1" t="e">
        <f>M121-#REF!</f>
        <v>#REF!</v>
      </c>
      <c r="N294" s="1" t="e">
        <f>N121-#REF!</f>
        <v>#REF!</v>
      </c>
      <c r="O294" s="1" t="e">
        <f>O121-#REF!</f>
        <v>#REF!</v>
      </c>
      <c r="P294" s="1" t="e">
        <f>P121-#REF!</f>
        <v>#REF!</v>
      </c>
      <c r="Q294" s="1" t="e">
        <f>Q121-#REF!</f>
        <v>#REF!</v>
      </c>
      <c r="R294" s="1" t="e">
        <f>R121-#REF!</f>
        <v>#REF!</v>
      </c>
      <c r="S294" s="1" t="e">
        <f>S121-#REF!</f>
        <v>#REF!</v>
      </c>
      <c r="T294" s="1" t="e">
        <f>T121-#REF!</f>
        <v>#REF!</v>
      </c>
      <c r="U294" s="1" t="e">
        <f>U121-#REF!</f>
        <v>#REF!</v>
      </c>
      <c r="V294" s="1" t="e">
        <f>V121-#REF!</f>
        <v>#REF!</v>
      </c>
      <c r="W294" s="1" t="e">
        <f>W121-#REF!</f>
        <v>#REF!</v>
      </c>
      <c r="X294" s="1" t="e">
        <f>X121-#REF!</f>
        <v>#REF!</v>
      </c>
      <c r="Y294" s="1" t="e">
        <f>Y121-#REF!</f>
        <v>#REF!</v>
      </c>
      <c r="Z294" s="1" t="e">
        <f>Z121-#REF!</f>
        <v>#REF!</v>
      </c>
      <c r="AA294" s="1" t="e">
        <f>AA121-#REF!</f>
        <v>#REF!</v>
      </c>
      <c r="AB294" s="1" t="e">
        <f>AB121-#REF!</f>
        <v>#REF!</v>
      </c>
      <c r="AC294" s="1" t="e">
        <f>AC121-#REF!</f>
        <v>#REF!</v>
      </c>
      <c r="AD294" s="1" t="e">
        <f>AD121-#REF!</f>
        <v>#REF!</v>
      </c>
      <c r="AE294" s="1" t="e">
        <f>AE121-#REF!</f>
        <v>#REF!</v>
      </c>
      <c r="AF294" s="1" t="e">
        <f>AF121-#REF!</f>
        <v>#REF!</v>
      </c>
      <c r="AG294" s="1" t="e">
        <f>AG121-#REF!</f>
        <v>#REF!</v>
      </c>
      <c r="AH294" s="1" t="e">
        <f>AH121-#REF!</f>
        <v>#REF!</v>
      </c>
      <c r="AI294" s="1" t="e">
        <f>AI121-#REF!</f>
        <v>#REF!</v>
      </c>
      <c r="AJ294" s="1" t="e">
        <f>AJ121-#REF!</f>
        <v>#REF!</v>
      </c>
      <c r="AK294" s="1" t="e">
        <f>AK121-#REF!</f>
        <v>#REF!</v>
      </c>
      <c r="AL294" s="1" t="e">
        <f>AL121-#REF!</f>
        <v>#REF!</v>
      </c>
      <c r="AM294" s="1" t="e">
        <f>AM121-#REF!</f>
        <v>#REF!</v>
      </c>
      <c r="AN294" s="1" t="e">
        <f>AN121-#REF!</f>
        <v>#REF!</v>
      </c>
      <c r="AO294" s="1" t="e">
        <f>AO121-#REF!</f>
        <v>#REF!</v>
      </c>
      <c r="AP294" s="1" t="e">
        <f>AP121-#REF!</f>
        <v>#REF!</v>
      </c>
      <c r="AQ294" s="1" t="e">
        <f>AQ121-#REF!</f>
        <v>#REF!</v>
      </c>
      <c r="AR294" s="1" t="e">
        <f>AR121-#REF!</f>
        <v>#REF!</v>
      </c>
      <c r="AS294" s="1" t="e">
        <f>AS121-#REF!</f>
        <v>#REF!</v>
      </c>
      <c r="AT294" s="1" t="e">
        <f>AT121-#REF!</f>
        <v>#REF!</v>
      </c>
      <c r="AU294" s="1" t="e">
        <f>AU121-#REF!</f>
        <v>#REF!</v>
      </c>
      <c r="AV294" s="1" t="e">
        <f>AV121-#REF!</f>
        <v>#REF!</v>
      </c>
      <c r="AW294" s="1" t="e">
        <f>AW121-#REF!</f>
        <v>#REF!</v>
      </c>
      <c r="AX294" s="1" t="e">
        <f>AX121-#REF!</f>
        <v>#REF!</v>
      </c>
      <c r="AY294" s="1" t="e">
        <f>AY121-#REF!</f>
        <v>#REF!</v>
      </c>
      <c r="AZ294" s="1" t="e">
        <f>AZ121-#REF!</f>
        <v>#REF!</v>
      </c>
      <c r="BA294" s="1" t="e">
        <f>BA121-#REF!</f>
        <v>#REF!</v>
      </c>
      <c r="BB294" s="1" t="e">
        <f>BB121-#REF!</f>
        <v>#REF!</v>
      </c>
      <c r="BC294" s="1" t="e">
        <f>BC121-#REF!</f>
        <v>#REF!</v>
      </c>
      <c r="BD294" s="1" t="e">
        <f>BD121-#REF!</f>
        <v>#REF!</v>
      </c>
      <c r="BE294" s="1" t="e">
        <f>BE121-#REF!</f>
        <v>#REF!</v>
      </c>
      <c r="BF294" s="1" t="e">
        <f>BF121-#REF!</f>
        <v>#REF!</v>
      </c>
      <c r="BG294" s="1" t="e">
        <f>BG121-#REF!</f>
        <v>#REF!</v>
      </c>
      <c r="BH294" s="1" t="e">
        <f>BH121-#REF!</f>
        <v>#REF!</v>
      </c>
      <c r="BI294" s="1" t="e">
        <f>BI121-#REF!</f>
        <v>#REF!</v>
      </c>
      <c r="BJ294" s="1" t="e">
        <f>BJ121-#REF!</f>
        <v>#REF!</v>
      </c>
      <c r="BK294" s="1" t="e">
        <f>BK121-#REF!</f>
        <v>#REF!</v>
      </c>
      <c r="BL294" s="1" t="e">
        <f>BL121-#REF!</f>
        <v>#REF!</v>
      </c>
      <c r="BM294" s="1" t="e">
        <f>BM121-#REF!</f>
        <v>#REF!</v>
      </c>
      <c r="BN294" s="1" t="e">
        <f>BN121-#REF!</f>
        <v>#REF!</v>
      </c>
      <c r="BO294" s="1" t="e">
        <f>BO121-#REF!</f>
        <v>#REF!</v>
      </c>
      <c r="BU294" s="1" t="e">
        <f>BU129-#REF!</f>
        <v>#REF!</v>
      </c>
      <c r="BV294" s="1" t="e">
        <f>BV129-#REF!</f>
        <v>#REF!</v>
      </c>
    </row>
    <row r="295" spans="12:74" hidden="1" x14ac:dyDescent="0.35">
      <c r="L295" s="1" t="e">
        <f>L122-#REF!</f>
        <v>#REF!</v>
      </c>
      <c r="M295" s="1" t="e">
        <f>M122-#REF!</f>
        <v>#REF!</v>
      </c>
      <c r="N295" s="1" t="e">
        <f>N122-#REF!</f>
        <v>#REF!</v>
      </c>
      <c r="O295" s="1" t="e">
        <f>O122-#REF!</f>
        <v>#REF!</v>
      </c>
      <c r="P295" s="1" t="e">
        <f>P122-#REF!</f>
        <v>#REF!</v>
      </c>
      <c r="Q295" s="1" t="e">
        <f>Q122-#REF!</f>
        <v>#REF!</v>
      </c>
      <c r="R295" s="1" t="e">
        <f>R122-#REF!</f>
        <v>#REF!</v>
      </c>
      <c r="S295" s="1" t="e">
        <f>S122-#REF!</f>
        <v>#REF!</v>
      </c>
      <c r="T295" s="1" t="e">
        <f>T122-#REF!</f>
        <v>#REF!</v>
      </c>
      <c r="U295" s="1" t="e">
        <f>U122-#REF!</f>
        <v>#REF!</v>
      </c>
      <c r="V295" s="1" t="e">
        <f>V122-#REF!</f>
        <v>#REF!</v>
      </c>
      <c r="W295" s="1" t="e">
        <f>W122-#REF!</f>
        <v>#REF!</v>
      </c>
      <c r="X295" s="1" t="e">
        <f>X122-#REF!</f>
        <v>#REF!</v>
      </c>
      <c r="Y295" s="1" t="e">
        <f>Y122-#REF!</f>
        <v>#REF!</v>
      </c>
      <c r="Z295" s="1" t="e">
        <f>Z122-#REF!</f>
        <v>#REF!</v>
      </c>
      <c r="AA295" s="1" t="e">
        <f>AA122-#REF!</f>
        <v>#REF!</v>
      </c>
      <c r="AB295" s="1" t="e">
        <f>AB122-#REF!</f>
        <v>#REF!</v>
      </c>
      <c r="AC295" s="1" t="e">
        <f>AC122-#REF!</f>
        <v>#REF!</v>
      </c>
      <c r="AD295" s="1" t="e">
        <f>AD122-#REF!</f>
        <v>#REF!</v>
      </c>
      <c r="AE295" s="1" t="e">
        <f>AE122-#REF!</f>
        <v>#REF!</v>
      </c>
      <c r="AF295" s="1" t="e">
        <f>AF122-#REF!</f>
        <v>#REF!</v>
      </c>
      <c r="AG295" s="1" t="e">
        <f>AG122-#REF!</f>
        <v>#REF!</v>
      </c>
      <c r="AH295" s="1" t="e">
        <f>AH122-#REF!</f>
        <v>#REF!</v>
      </c>
      <c r="AI295" s="1" t="e">
        <f>AI122-#REF!</f>
        <v>#REF!</v>
      </c>
      <c r="AJ295" s="1" t="e">
        <f>AJ122-#REF!</f>
        <v>#REF!</v>
      </c>
      <c r="AK295" s="1" t="e">
        <f>AK122-#REF!</f>
        <v>#REF!</v>
      </c>
      <c r="AL295" s="1" t="e">
        <f>AL122-#REF!</f>
        <v>#REF!</v>
      </c>
      <c r="AM295" s="1" t="e">
        <f>AM122-#REF!</f>
        <v>#REF!</v>
      </c>
      <c r="AN295" s="1" t="e">
        <f>AN122-#REF!</f>
        <v>#REF!</v>
      </c>
      <c r="AO295" s="1" t="e">
        <f>AO122-#REF!</f>
        <v>#REF!</v>
      </c>
      <c r="AP295" s="1" t="e">
        <f>AP122-#REF!</f>
        <v>#REF!</v>
      </c>
      <c r="AQ295" s="1" t="e">
        <f>AQ122-#REF!</f>
        <v>#REF!</v>
      </c>
      <c r="AR295" s="1" t="e">
        <f>AR122-#REF!</f>
        <v>#REF!</v>
      </c>
      <c r="AS295" s="1" t="e">
        <f>AS122-#REF!</f>
        <v>#REF!</v>
      </c>
      <c r="AT295" s="1" t="e">
        <f>AT122-#REF!</f>
        <v>#REF!</v>
      </c>
      <c r="AU295" s="1" t="e">
        <f>AU122-#REF!</f>
        <v>#REF!</v>
      </c>
      <c r="AV295" s="1" t="e">
        <f>AV122-#REF!</f>
        <v>#REF!</v>
      </c>
      <c r="AW295" s="1" t="e">
        <f>AW122-#REF!</f>
        <v>#REF!</v>
      </c>
      <c r="AX295" s="1" t="e">
        <f>AX122-#REF!</f>
        <v>#REF!</v>
      </c>
      <c r="AY295" s="1" t="e">
        <f>AY122-#REF!</f>
        <v>#REF!</v>
      </c>
      <c r="AZ295" s="1" t="e">
        <f>AZ122-#REF!</f>
        <v>#REF!</v>
      </c>
      <c r="BA295" s="1" t="e">
        <f>BA122-#REF!</f>
        <v>#REF!</v>
      </c>
      <c r="BB295" s="1" t="e">
        <f>BB122-#REF!</f>
        <v>#REF!</v>
      </c>
      <c r="BC295" s="1" t="e">
        <f>BC122-#REF!</f>
        <v>#REF!</v>
      </c>
      <c r="BD295" s="1" t="e">
        <f>BD122-#REF!</f>
        <v>#REF!</v>
      </c>
      <c r="BE295" s="1" t="e">
        <f>BE122-#REF!</f>
        <v>#REF!</v>
      </c>
      <c r="BF295" s="1" t="e">
        <f>BF122-#REF!</f>
        <v>#REF!</v>
      </c>
      <c r="BG295" s="1" t="e">
        <f>BG122-#REF!</f>
        <v>#REF!</v>
      </c>
      <c r="BH295" s="1" t="e">
        <f>BH122-#REF!</f>
        <v>#REF!</v>
      </c>
      <c r="BI295" s="1" t="e">
        <f>BI122-#REF!</f>
        <v>#REF!</v>
      </c>
      <c r="BJ295" s="1" t="e">
        <f>BJ122-#REF!</f>
        <v>#REF!</v>
      </c>
      <c r="BK295" s="1" t="e">
        <f>BK122-#REF!</f>
        <v>#REF!</v>
      </c>
      <c r="BL295" s="1" t="e">
        <f>BL122-#REF!</f>
        <v>#REF!</v>
      </c>
      <c r="BM295" s="1" t="e">
        <f>BM122-#REF!</f>
        <v>#REF!</v>
      </c>
      <c r="BN295" s="1" t="e">
        <f>BN122-#REF!</f>
        <v>#REF!</v>
      </c>
      <c r="BO295" s="1" t="e">
        <f>BO122-#REF!</f>
        <v>#REF!</v>
      </c>
      <c r="BU295" s="1" t="e">
        <f>BU130-#REF!</f>
        <v>#REF!</v>
      </c>
      <c r="BV295" s="1" t="e">
        <f>BV130-#REF!</f>
        <v>#REF!</v>
      </c>
    </row>
    <row r="296" spans="12:74" hidden="1" x14ac:dyDescent="0.35">
      <c r="L296" s="1" t="e">
        <f>L123-#REF!</f>
        <v>#REF!</v>
      </c>
      <c r="M296" s="1" t="e">
        <f>M123-#REF!</f>
        <v>#REF!</v>
      </c>
      <c r="N296" s="1" t="e">
        <f>N123-#REF!</f>
        <v>#REF!</v>
      </c>
      <c r="O296" s="1" t="e">
        <f>O123-#REF!</f>
        <v>#REF!</v>
      </c>
      <c r="P296" s="1" t="e">
        <f>P123-#REF!</f>
        <v>#REF!</v>
      </c>
      <c r="Q296" s="1" t="e">
        <f>Q123-#REF!</f>
        <v>#REF!</v>
      </c>
      <c r="R296" s="1" t="e">
        <f>R123-#REF!</f>
        <v>#REF!</v>
      </c>
      <c r="S296" s="1" t="e">
        <f>S123-#REF!</f>
        <v>#REF!</v>
      </c>
      <c r="T296" s="1" t="e">
        <f>T123-#REF!</f>
        <v>#REF!</v>
      </c>
      <c r="U296" s="1" t="e">
        <f>U123-#REF!</f>
        <v>#REF!</v>
      </c>
      <c r="V296" s="1" t="e">
        <f>V123-#REF!</f>
        <v>#REF!</v>
      </c>
      <c r="W296" s="1" t="e">
        <f>W123-#REF!</f>
        <v>#REF!</v>
      </c>
      <c r="X296" s="1" t="e">
        <f>X123-#REF!</f>
        <v>#REF!</v>
      </c>
      <c r="Y296" s="1" t="e">
        <f>Y123-#REF!</f>
        <v>#REF!</v>
      </c>
      <c r="Z296" s="1" t="e">
        <f>Z123-#REF!</f>
        <v>#REF!</v>
      </c>
      <c r="AA296" s="1" t="e">
        <f>AA123-#REF!</f>
        <v>#REF!</v>
      </c>
      <c r="AB296" s="1" t="e">
        <f>AB123-#REF!</f>
        <v>#REF!</v>
      </c>
      <c r="AC296" s="1" t="e">
        <f>AC123-#REF!</f>
        <v>#REF!</v>
      </c>
      <c r="AD296" s="1" t="e">
        <f>AD123-#REF!</f>
        <v>#REF!</v>
      </c>
      <c r="AE296" s="1" t="e">
        <f>AE123-#REF!</f>
        <v>#REF!</v>
      </c>
      <c r="AF296" s="1" t="e">
        <f>AF123-#REF!</f>
        <v>#REF!</v>
      </c>
      <c r="AG296" s="1" t="e">
        <f>AG123-#REF!</f>
        <v>#REF!</v>
      </c>
      <c r="AH296" s="1" t="e">
        <f>AH123-#REF!</f>
        <v>#REF!</v>
      </c>
      <c r="AI296" s="1" t="e">
        <f>AI123-#REF!</f>
        <v>#REF!</v>
      </c>
      <c r="AJ296" s="1" t="e">
        <f>AJ123-#REF!</f>
        <v>#REF!</v>
      </c>
      <c r="AK296" s="1" t="e">
        <f>AK123-#REF!</f>
        <v>#REF!</v>
      </c>
      <c r="AL296" s="1" t="e">
        <f>AL123-#REF!</f>
        <v>#REF!</v>
      </c>
      <c r="AM296" s="1" t="e">
        <f>AM123-#REF!</f>
        <v>#REF!</v>
      </c>
      <c r="AN296" s="1" t="e">
        <f>AN123-#REF!</f>
        <v>#REF!</v>
      </c>
      <c r="AO296" s="1" t="e">
        <f>AO123-#REF!</f>
        <v>#REF!</v>
      </c>
      <c r="AP296" s="1" t="e">
        <f>AP123-#REF!</f>
        <v>#REF!</v>
      </c>
      <c r="AQ296" s="1" t="e">
        <f>AQ123-#REF!</f>
        <v>#REF!</v>
      </c>
      <c r="AR296" s="1" t="e">
        <f>AR123-#REF!</f>
        <v>#REF!</v>
      </c>
      <c r="AS296" s="1" t="e">
        <f>AS123-#REF!</f>
        <v>#REF!</v>
      </c>
      <c r="AT296" s="1" t="e">
        <f>AT123-#REF!</f>
        <v>#REF!</v>
      </c>
      <c r="AU296" s="1" t="e">
        <f>AU123-#REF!</f>
        <v>#REF!</v>
      </c>
      <c r="AV296" s="1" t="e">
        <f>AV123-#REF!</f>
        <v>#REF!</v>
      </c>
      <c r="AW296" s="1" t="e">
        <f>AW123-#REF!</f>
        <v>#REF!</v>
      </c>
      <c r="AX296" s="1" t="e">
        <f>AX123-#REF!</f>
        <v>#REF!</v>
      </c>
      <c r="AY296" s="1" t="e">
        <f>AY123-#REF!</f>
        <v>#REF!</v>
      </c>
      <c r="AZ296" s="1" t="e">
        <f>AZ123-#REF!</f>
        <v>#REF!</v>
      </c>
      <c r="BA296" s="1" t="e">
        <f>BA123-#REF!</f>
        <v>#REF!</v>
      </c>
      <c r="BB296" s="1" t="e">
        <f>BB123-#REF!</f>
        <v>#REF!</v>
      </c>
      <c r="BC296" s="1" t="e">
        <f>BC123-#REF!</f>
        <v>#REF!</v>
      </c>
      <c r="BD296" s="1" t="e">
        <f>BD123-#REF!</f>
        <v>#REF!</v>
      </c>
      <c r="BE296" s="1" t="e">
        <f>BE123-#REF!</f>
        <v>#REF!</v>
      </c>
      <c r="BF296" s="1" t="e">
        <f>BF123-#REF!</f>
        <v>#REF!</v>
      </c>
      <c r="BG296" s="1" t="e">
        <f>BG123-#REF!</f>
        <v>#REF!</v>
      </c>
      <c r="BH296" s="1" t="e">
        <f>BH123-#REF!</f>
        <v>#REF!</v>
      </c>
      <c r="BI296" s="1" t="e">
        <f>BI123-#REF!</f>
        <v>#REF!</v>
      </c>
      <c r="BJ296" s="1" t="e">
        <f>BJ123-#REF!</f>
        <v>#REF!</v>
      </c>
      <c r="BK296" s="1" t="e">
        <f>BK123-#REF!</f>
        <v>#REF!</v>
      </c>
      <c r="BL296" s="1" t="e">
        <f>BL123-#REF!</f>
        <v>#REF!</v>
      </c>
      <c r="BM296" s="1" t="e">
        <f>BM123-#REF!</f>
        <v>#REF!</v>
      </c>
      <c r="BN296" s="1" t="e">
        <f>BN123-#REF!</f>
        <v>#REF!</v>
      </c>
      <c r="BO296" s="1" t="e">
        <f>BO123-#REF!</f>
        <v>#REF!</v>
      </c>
      <c r="BU296" s="1" t="e">
        <f>BU131-#REF!</f>
        <v>#REF!</v>
      </c>
      <c r="BV296" s="1" t="e">
        <f>BV131-#REF!</f>
        <v>#REF!</v>
      </c>
    </row>
    <row r="297" spans="12:74" hidden="1" x14ac:dyDescent="0.35">
      <c r="L297" s="1" t="e">
        <f>L124-#REF!</f>
        <v>#REF!</v>
      </c>
      <c r="M297" s="1" t="e">
        <f>M124-#REF!</f>
        <v>#REF!</v>
      </c>
      <c r="N297" s="1" t="e">
        <f>N124-#REF!</f>
        <v>#REF!</v>
      </c>
      <c r="O297" s="1" t="e">
        <f>O124-#REF!</f>
        <v>#REF!</v>
      </c>
      <c r="P297" s="1" t="e">
        <f>P124-#REF!</f>
        <v>#REF!</v>
      </c>
      <c r="Q297" s="1" t="e">
        <f>Q124-#REF!</f>
        <v>#REF!</v>
      </c>
      <c r="R297" s="1" t="e">
        <f>R124-#REF!</f>
        <v>#REF!</v>
      </c>
      <c r="S297" s="1" t="e">
        <f>S124-#REF!</f>
        <v>#REF!</v>
      </c>
      <c r="T297" s="1" t="e">
        <f>T124-#REF!</f>
        <v>#REF!</v>
      </c>
      <c r="U297" s="1" t="e">
        <f>U124-#REF!</f>
        <v>#REF!</v>
      </c>
      <c r="V297" s="1" t="e">
        <f>V124-#REF!</f>
        <v>#REF!</v>
      </c>
      <c r="W297" s="1" t="e">
        <f>W124-#REF!</f>
        <v>#REF!</v>
      </c>
      <c r="X297" s="1" t="e">
        <f>X124-#REF!</f>
        <v>#REF!</v>
      </c>
      <c r="Y297" s="1" t="e">
        <f>Y124-#REF!</f>
        <v>#REF!</v>
      </c>
      <c r="Z297" s="1" t="e">
        <f>Z124-#REF!</f>
        <v>#REF!</v>
      </c>
      <c r="AA297" s="1" t="e">
        <f>AA124-#REF!</f>
        <v>#REF!</v>
      </c>
      <c r="AB297" s="1" t="e">
        <f>AB124-#REF!</f>
        <v>#REF!</v>
      </c>
      <c r="AC297" s="1" t="e">
        <f>AC124-#REF!</f>
        <v>#REF!</v>
      </c>
      <c r="AD297" s="1" t="e">
        <f>AD124-#REF!</f>
        <v>#REF!</v>
      </c>
      <c r="AE297" s="1" t="e">
        <f>AE124-#REF!</f>
        <v>#REF!</v>
      </c>
      <c r="AF297" s="1" t="e">
        <f>AF124-#REF!</f>
        <v>#REF!</v>
      </c>
      <c r="AG297" s="1" t="e">
        <f>AG124-#REF!</f>
        <v>#REF!</v>
      </c>
      <c r="AH297" s="1" t="e">
        <f>AH124-#REF!</f>
        <v>#REF!</v>
      </c>
      <c r="AI297" s="1" t="e">
        <f>AI124-#REF!</f>
        <v>#REF!</v>
      </c>
      <c r="AJ297" s="1" t="e">
        <f>AJ124-#REF!</f>
        <v>#REF!</v>
      </c>
      <c r="AK297" s="1" t="e">
        <f>AK124-#REF!</f>
        <v>#REF!</v>
      </c>
      <c r="AL297" s="1" t="e">
        <f>AL124-#REF!</f>
        <v>#REF!</v>
      </c>
      <c r="AM297" s="1" t="e">
        <f>AM124-#REF!</f>
        <v>#REF!</v>
      </c>
      <c r="AN297" s="1" t="e">
        <f>AN124-#REF!</f>
        <v>#REF!</v>
      </c>
      <c r="AO297" s="1" t="e">
        <f>AO124-#REF!</f>
        <v>#REF!</v>
      </c>
      <c r="AP297" s="1" t="e">
        <f>AP124-#REF!</f>
        <v>#REF!</v>
      </c>
      <c r="AQ297" s="1" t="e">
        <f>AQ124-#REF!</f>
        <v>#REF!</v>
      </c>
      <c r="AR297" s="1" t="e">
        <f>AR124-#REF!</f>
        <v>#REF!</v>
      </c>
      <c r="AS297" s="1" t="e">
        <f>AS124-#REF!</f>
        <v>#REF!</v>
      </c>
      <c r="AT297" s="1" t="e">
        <f>AT124-#REF!</f>
        <v>#REF!</v>
      </c>
      <c r="AU297" s="1" t="e">
        <f>AU124-#REF!</f>
        <v>#REF!</v>
      </c>
      <c r="AV297" s="1" t="e">
        <f>AV124-#REF!</f>
        <v>#REF!</v>
      </c>
      <c r="AW297" s="1" t="e">
        <f>AW124-#REF!</f>
        <v>#REF!</v>
      </c>
      <c r="AX297" s="1" t="e">
        <f>AX124-#REF!</f>
        <v>#REF!</v>
      </c>
      <c r="AY297" s="1" t="e">
        <f>AY124-#REF!</f>
        <v>#REF!</v>
      </c>
      <c r="AZ297" s="1" t="e">
        <f>AZ124-#REF!</f>
        <v>#REF!</v>
      </c>
      <c r="BA297" s="1" t="e">
        <f>BA124-#REF!</f>
        <v>#REF!</v>
      </c>
      <c r="BB297" s="1" t="e">
        <f>BB124-#REF!</f>
        <v>#REF!</v>
      </c>
      <c r="BC297" s="1" t="e">
        <f>BC124-#REF!</f>
        <v>#REF!</v>
      </c>
      <c r="BD297" s="1" t="e">
        <f>BD124-#REF!</f>
        <v>#REF!</v>
      </c>
      <c r="BE297" s="1" t="e">
        <f>BE124-#REF!</f>
        <v>#REF!</v>
      </c>
      <c r="BF297" s="1" t="e">
        <f>BF124-#REF!</f>
        <v>#REF!</v>
      </c>
      <c r="BG297" s="1" t="e">
        <f>BG124-#REF!</f>
        <v>#REF!</v>
      </c>
      <c r="BH297" s="1" t="e">
        <f>BH124-#REF!</f>
        <v>#REF!</v>
      </c>
      <c r="BI297" s="1" t="e">
        <f>BI124-#REF!</f>
        <v>#REF!</v>
      </c>
      <c r="BJ297" s="1" t="e">
        <f>BJ124-#REF!</f>
        <v>#REF!</v>
      </c>
      <c r="BK297" s="1" t="e">
        <f>BK124-#REF!</f>
        <v>#REF!</v>
      </c>
      <c r="BL297" s="1" t="e">
        <f>BL124-#REF!</f>
        <v>#REF!</v>
      </c>
      <c r="BM297" s="1" t="e">
        <f>BM124-#REF!</f>
        <v>#REF!</v>
      </c>
      <c r="BN297" s="1" t="e">
        <f>BN124-#REF!</f>
        <v>#REF!</v>
      </c>
      <c r="BO297" s="1" t="e">
        <f>BO124-#REF!</f>
        <v>#REF!</v>
      </c>
      <c r="BU297" s="1" t="e">
        <f>BU132-#REF!</f>
        <v>#REF!</v>
      </c>
      <c r="BV297" s="1" t="e">
        <f>BV132-#REF!</f>
        <v>#REF!</v>
      </c>
    </row>
    <row r="298" spans="12:74" hidden="1" x14ac:dyDescent="0.35">
      <c r="L298" s="1" t="e">
        <f>L125-#REF!</f>
        <v>#REF!</v>
      </c>
      <c r="M298" s="1" t="e">
        <f>M125-#REF!</f>
        <v>#REF!</v>
      </c>
      <c r="N298" s="1" t="e">
        <f>N125-#REF!</f>
        <v>#REF!</v>
      </c>
      <c r="O298" s="1" t="e">
        <f>O125-#REF!</f>
        <v>#REF!</v>
      </c>
      <c r="P298" s="1" t="e">
        <f>P125-#REF!</f>
        <v>#REF!</v>
      </c>
      <c r="Q298" s="1" t="e">
        <f>Q125-#REF!</f>
        <v>#REF!</v>
      </c>
      <c r="R298" s="1" t="e">
        <f>R125-#REF!</f>
        <v>#REF!</v>
      </c>
      <c r="S298" s="1" t="e">
        <f>S125-#REF!</f>
        <v>#REF!</v>
      </c>
      <c r="T298" s="1" t="e">
        <f>T125-#REF!</f>
        <v>#REF!</v>
      </c>
      <c r="U298" s="1" t="e">
        <f>U125-#REF!</f>
        <v>#REF!</v>
      </c>
      <c r="V298" s="1" t="e">
        <f>V125-#REF!</f>
        <v>#REF!</v>
      </c>
      <c r="W298" s="1" t="e">
        <f>W125-#REF!</f>
        <v>#REF!</v>
      </c>
      <c r="X298" s="1" t="e">
        <f>X125-#REF!</f>
        <v>#REF!</v>
      </c>
      <c r="Y298" s="1" t="e">
        <f>Y125-#REF!</f>
        <v>#REF!</v>
      </c>
      <c r="Z298" s="1" t="e">
        <f>Z125-#REF!</f>
        <v>#REF!</v>
      </c>
      <c r="AA298" s="1" t="e">
        <f>AA125-#REF!</f>
        <v>#REF!</v>
      </c>
      <c r="AB298" s="1" t="e">
        <f>AB125-#REF!</f>
        <v>#REF!</v>
      </c>
      <c r="AC298" s="1" t="e">
        <f>AC125-#REF!</f>
        <v>#REF!</v>
      </c>
      <c r="AD298" s="1" t="e">
        <f>AD125-#REF!</f>
        <v>#REF!</v>
      </c>
      <c r="AE298" s="1" t="e">
        <f>AE125-#REF!</f>
        <v>#REF!</v>
      </c>
      <c r="AF298" s="1" t="e">
        <f>AF125-#REF!</f>
        <v>#REF!</v>
      </c>
      <c r="AG298" s="1" t="e">
        <f>AG125-#REF!</f>
        <v>#REF!</v>
      </c>
      <c r="AH298" s="1" t="e">
        <f>AH125-#REF!</f>
        <v>#REF!</v>
      </c>
      <c r="AI298" s="1" t="e">
        <f>AI125-#REF!</f>
        <v>#REF!</v>
      </c>
      <c r="AJ298" s="1" t="e">
        <f>AJ125-#REF!</f>
        <v>#REF!</v>
      </c>
      <c r="AK298" s="1" t="e">
        <f>AK125-#REF!</f>
        <v>#REF!</v>
      </c>
      <c r="AL298" s="1" t="e">
        <f>AL125-#REF!</f>
        <v>#REF!</v>
      </c>
      <c r="AM298" s="1" t="e">
        <f>AM125-#REF!</f>
        <v>#REF!</v>
      </c>
      <c r="AN298" s="1" t="e">
        <f>AN125-#REF!</f>
        <v>#REF!</v>
      </c>
      <c r="AO298" s="1" t="e">
        <f>AO125-#REF!</f>
        <v>#REF!</v>
      </c>
      <c r="AP298" s="1" t="e">
        <f>AP125-#REF!</f>
        <v>#REF!</v>
      </c>
      <c r="AQ298" s="1" t="e">
        <f>AQ125-#REF!</f>
        <v>#REF!</v>
      </c>
      <c r="AR298" s="1" t="e">
        <f>AR125-#REF!</f>
        <v>#REF!</v>
      </c>
      <c r="AS298" s="1" t="e">
        <f>AS125-#REF!</f>
        <v>#REF!</v>
      </c>
      <c r="AT298" s="1" t="e">
        <f>AT125-#REF!</f>
        <v>#REF!</v>
      </c>
      <c r="AU298" s="1" t="e">
        <f>AU125-#REF!</f>
        <v>#REF!</v>
      </c>
      <c r="AV298" s="1" t="e">
        <f>AV125-#REF!</f>
        <v>#REF!</v>
      </c>
      <c r="AW298" s="1" t="e">
        <f>AW125-#REF!</f>
        <v>#REF!</v>
      </c>
      <c r="AX298" s="1" t="e">
        <f>AX125-#REF!</f>
        <v>#REF!</v>
      </c>
      <c r="AY298" s="1" t="e">
        <f>AY125-#REF!</f>
        <v>#REF!</v>
      </c>
      <c r="AZ298" s="1" t="e">
        <f>AZ125-#REF!</f>
        <v>#REF!</v>
      </c>
      <c r="BA298" s="1" t="e">
        <f>BA125-#REF!</f>
        <v>#REF!</v>
      </c>
      <c r="BB298" s="1" t="e">
        <f>BB125-#REF!</f>
        <v>#REF!</v>
      </c>
      <c r="BC298" s="1" t="e">
        <f>BC125-#REF!</f>
        <v>#REF!</v>
      </c>
      <c r="BD298" s="1" t="e">
        <f>BD125-#REF!</f>
        <v>#REF!</v>
      </c>
      <c r="BE298" s="1" t="e">
        <f>BE125-#REF!</f>
        <v>#REF!</v>
      </c>
      <c r="BF298" s="1" t="e">
        <f>BF125-#REF!</f>
        <v>#REF!</v>
      </c>
      <c r="BG298" s="1" t="e">
        <f>BG125-#REF!</f>
        <v>#REF!</v>
      </c>
      <c r="BH298" s="1" t="e">
        <f>BH125-#REF!</f>
        <v>#REF!</v>
      </c>
      <c r="BI298" s="1" t="e">
        <f>BI125-#REF!</f>
        <v>#REF!</v>
      </c>
      <c r="BJ298" s="1" t="e">
        <f>BJ125-#REF!</f>
        <v>#REF!</v>
      </c>
      <c r="BK298" s="1" t="e">
        <f>BK125-#REF!</f>
        <v>#REF!</v>
      </c>
      <c r="BL298" s="1" t="e">
        <f>BL125-#REF!</f>
        <v>#REF!</v>
      </c>
      <c r="BM298" s="1" t="e">
        <f>BM125-#REF!</f>
        <v>#REF!</v>
      </c>
      <c r="BN298" s="1" t="e">
        <f>BN125-#REF!</f>
        <v>#REF!</v>
      </c>
      <c r="BO298" s="1" t="e">
        <f>BO125-#REF!</f>
        <v>#REF!</v>
      </c>
      <c r="BU298" s="1" t="e">
        <f>BU133-#REF!</f>
        <v>#REF!</v>
      </c>
      <c r="BV298" s="1" t="e">
        <f>BV133-#REF!</f>
        <v>#REF!</v>
      </c>
    </row>
    <row r="299" spans="12:74" hidden="1" x14ac:dyDescent="0.35">
      <c r="L299" s="1" t="e">
        <f>L126-#REF!</f>
        <v>#REF!</v>
      </c>
      <c r="M299" s="1" t="e">
        <f>M126-#REF!</f>
        <v>#REF!</v>
      </c>
      <c r="N299" s="1" t="e">
        <f>N126-#REF!</f>
        <v>#REF!</v>
      </c>
      <c r="O299" s="1" t="e">
        <f>O126-#REF!</f>
        <v>#REF!</v>
      </c>
      <c r="P299" s="1" t="e">
        <f>P126-#REF!</f>
        <v>#REF!</v>
      </c>
      <c r="Q299" s="1" t="e">
        <f>Q126-#REF!</f>
        <v>#REF!</v>
      </c>
      <c r="R299" s="1" t="e">
        <f>R126-#REF!</f>
        <v>#REF!</v>
      </c>
      <c r="S299" s="1" t="e">
        <f>S126-#REF!</f>
        <v>#REF!</v>
      </c>
      <c r="T299" s="1" t="e">
        <f>T126-#REF!</f>
        <v>#REF!</v>
      </c>
      <c r="U299" s="1" t="e">
        <f>U126-#REF!</f>
        <v>#REF!</v>
      </c>
      <c r="V299" s="1" t="e">
        <f>V126-#REF!</f>
        <v>#REF!</v>
      </c>
      <c r="W299" s="1" t="e">
        <f>W126-#REF!</f>
        <v>#REF!</v>
      </c>
      <c r="X299" s="1" t="e">
        <f>X126-#REF!</f>
        <v>#REF!</v>
      </c>
      <c r="Y299" s="1" t="e">
        <f>Y126-#REF!</f>
        <v>#REF!</v>
      </c>
      <c r="Z299" s="1" t="e">
        <f>Z126-#REF!</f>
        <v>#REF!</v>
      </c>
      <c r="AA299" s="1" t="e">
        <f>AA126-#REF!</f>
        <v>#REF!</v>
      </c>
      <c r="AB299" s="1" t="e">
        <f>AB126-#REF!</f>
        <v>#REF!</v>
      </c>
      <c r="AC299" s="1" t="e">
        <f>AC126-#REF!</f>
        <v>#REF!</v>
      </c>
      <c r="AD299" s="1" t="e">
        <f>AD126-#REF!</f>
        <v>#REF!</v>
      </c>
      <c r="AE299" s="1" t="e">
        <f>AE126-#REF!</f>
        <v>#REF!</v>
      </c>
      <c r="AF299" s="1" t="e">
        <f>AF126-#REF!</f>
        <v>#REF!</v>
      </c>
      <c r="AG299" s="1" t="e">
        <f>AG126-#REF!</f>
        <v>#REF!</v>
      </c>
      <c r="AH299" s="1" t="e">
        <f>AH126-#REF!</f>
        <v>#REF!</v>
      </c>
      <c r="AI299" s="1" t="e">
        <f>AI126-#REF!</f>
        <v>#REF!</v>
      </c>
      <c r="AJ299" s="1" t="e">
        <f>AJ126-#REF!</f>
        <v>#REF!</v>
      </c>
      <c r="AK299" s="1" t="e">
        <f>AK126-#REF!</f>
        <v>#REF!</v>
      </c>
      <c r="AL299" s="1" t="e">
        <f>AL126-#REF!</f>
        <v>#REF!</v>
      </c>
      <c r="AM299" s="1" t="e">
        <f>AM126-#REF!</f>
        <v>#REF!</v>
      </c>
      <c r="AN299" s="1" t="e">
        <f>AN126-#REF!</f>
        <v>#REF!</v>
      </c>
      <c r="AO299" s="1" t="e">
        <f>AO126-#REF!</f>
        <v>#REF!</v>
      </c>
      <c r="AP299" s="1" t="e">
        <f>AP126-#REF!</f>
        <v>#REF!</v>
      </c>
      <c r="AQ299" s="1" t="e">
        <f>AQ126-#REF!</f>
        <v>#REF!</v>
      </c>
      <c r="AR299" s="1" t="e">
        <f>AR126-#REF!</f>
        <v>#REF!</v>
      </c>
      <c r="AS299" s="1" t="e">
        <f>AS126-#REF!</f>
        <v>#REF!</v>
      </c>
      <c r="AT299" s="1" t="e">
        <f>AT126-#REF!</f>
        <v>#REF!</v>
      </c>
      <c r="AU299" s="1" t="e">
        <f>AU126-#REF!</f>
        <v>#REF!</v>
      </c>
      <c r="AV299" s="1" t="e">
        <f>AV126-#REF!</f>
        <v>#REF!</v>
      </c>
      <c r="AW299" s="1" t="e">
        <f>AW126-#REF!</f>
        <v>#REF!</v>
      </c>
      <c r="AX299" s="1" t="e">
        <f>AX126-#REF!</f>
        <v>#REF!</v>
      </c>
      <c r="AY299" s="1" t="e">
        <f>AY126-#REF!</f>
        <v>#REF!</v>
      </c>
      <c r="AZ299" s="1" t="e">
        <f>AZ126-#REF!</f>
        <v>#REF!</v>
      </c>
      <c r="BA299" s="1" t="e">
        <f>BA126-#REF!</f>
        <v>#REF!</v>
      </c>
      <c r="BB299" s="1" t="e">
        <f>BB126-#REF!</f>
        <v>#REF!</v>
      </c>
      <c r="BC299" s="1" t="e">
        <f>BC126-#REF!</f>
        <v>#REF!</v>
      </c>
      <c r="BD299" s="1" t="e">
        <f>BD126-#REF!</f>
        <v>#REF!</v>
      </c>
      <c r="BE299" s="1" t="e">
        <f>BE126-#REF!</f>
        <v>#REF!</v>
      </c>
      <c r="BF299" s="1" t="e">
        <f>BF126-#REF!</f>
        <v>#REF!</v>
      </c>
      <c r="BG299" s="1" t="e">
        <f>BG126-#REF!</f>
        <v>#REF!</v>
      </c>
      <c r="BH299" s="1" t="e">
        <f>BH126-#REF!</f>
        <v>#REF!</v>
      </c>
      <c r="BI299" s="1" t="e">
        <f>BI126-#REF!</f>
        <v>#REF!</v>
      </c>
      <c r="BJ299" s="1" t="e">
        <f>BJ126-#REF!</f>
        <v>#REF!</v>
      </c>
      <c r="BK299" s="1" t="e">
        <f>BK126-#REF!</f>
        <v>#REF!</v>
      </c>
      <c r="BL299" s="1" t="e">
        <f>BL126-#REF!</f>
        <v>#REF!</v>
      </c>
      <c r="BM299" s="1" t="e">
        <f>BM126-#REF!</f>
        <v>#REF!</v>
      </c>
      <c r="BN299" s="1" t="e">
        <f>BN126-#REF!</f>
        <v>#REF!</v>
      </c>
      <c r="BO299" s="1" t="e">
        <f>BO126-#REF!</f>
        <v>#REF!</v>
      </c>
      <c r="BU299" s="1" t="e">
        <f>BU134-#REF!</f>
        <v>#REF!</v>
      </c>
      <c r="BV299" s="1" t="e">
        <f>BV134-#REF!</f>
        <v>#REF!</v>
      </c>
    </row>
    <row r="300" spans="12:74" hidden="1" x14ac:dyDescent="0.35">
      <c r="L300" s="1" t="e">
        <f>L127-#REF!</f>
        <v>#REF!</v>
      </c>
      <c r="M300" s="1" t="e">
        <f>M127-#REF!</f>
        <v>#REF!</v>
      </c>
      <c r="N300" s="1" t="e">
        <f>N127-#REF!</f>
        <v>#REF!</v>
      </c>
      <c r="O300" s="1" t="e">
        <f>O127-#REF!</f>
        <v>#REF!</v>
      </c>
      <c r="P300" s="1" t="e">
        <f>P127-#REF!</f>
        <v>#REF!</v>
      </c>
      <c r="Q300" s="1" t="e">
        <f>Q127-#REF!</f>
        <v>#REF!</v>
      </c>
      <c r="R300" s="1" t="e">
        <f>R127-#REF!</f>
        <v>#REF!</v>
      </c>
      <c r="S300" s="1" t="e">
        <f>S127-#REF!</f>
        <v>#REF!</v>
      </c>
      <c r="T300" s="1" t="e">
        <f>T127-#REF!</f>
        <v>#REF!</v>
      </c>
      <c r="U300" s="1" t="e">
        <f>U127-#REF!</f>
        <v>#REF!</v>
      </c>
      <c r="V300" s="1" t="e">
        <f>V127-#REF!</f>
        <v>#REF!</v>
      </c>
      <c r="W300" s="1" t="e">
        <f>W127-#REF!</f>
        <v>#REF!</v>
      </c>
      <c r="X300" s="1" t="e">
        <f>X127-#REF!</f>
        <v>#REF!</v>
      </c>
      <c r="Y300" s="1" t="e">
        <f>Y127-#REF!</f>
        <v>#REF!</v>
      </c>
      <c r="Z300" s="1" t="e">
        <f>Z127-#REF!</f>
        <v>#REF!</v>
      </c>
      <c r="AA300" s="1" t="e">
        <f>AA127-#REF!</f>
        <v>#REF!</v>
      </c>
      <c r="AB300" s="1" t="e">
        <f>AB127-#REF!</f>
        <v>#REF!</v>
      </c>
      <c r="AC300" s="1" t="e">
        <f>AC127-#REF!</f>
        <v>#REF!</v>
      </c>
      <c r="AD300" s="1" t="e">
        <f>AD127-#REF!</f>
        <v>#REF!</v>
      </c>
      <c r="AE300" s="1" t="e">
        <f>AE127-#REF!</f>
        <v>#REF!</v>
      </c>
      <c r="AF300" s="1" t="e">
        <f>AF127-#REF!</f>
        <v>#REF!</v>
      </c>
      <c r="AG300" s="1" t="e">
        <f>AG127-#REF!</f>
        <v>#REF!</v>
      </c>
      <c r="AH300" s="1" t="e">
        <f>AH127-#REF!</f>
        <v>#REF!</v>
      </c>
      <c r="AI300" s="1" t="e">
        <f>AI127-#REF!</f>
        <v>#REF!</v>
      </c>
      <c r="AJ300" s="1" t="e">
        <f>AJ127-#REF!</f>
        <v>#REF!</v>
      </c>
      <c r="AK300" s="1" t="e">
        <f>AK127-#REF!</f>
        <v>#REF!</v>
      </c>
      <c r="AL300" s="1" t="e">
        <f>AL127-#REF!</f>
        <v>#REF!</v>
      </c>
      <c r="AM300" s="1" t="e">
        <f>AM127-#REF!</f>
        <v>#REF!</v>
      </c>
      <c r="AN300" s="1" t="e">
        <f>AN127-#REF!</f>
        <v>#REF!</v>
      </c>
      <c r="AO300" s="1" t="e">
        <f>AO127-#REF!</f>
        <v>#REF!</v>
      </c>
      <c r="AP300" s="1" t="e">
        <f>AP127-#REF!</f>
        <v>#REF!</v>
      </c>
      <c r="AQ300" s="1" t="e">
        <f>AQ127-#REF!</f>
        <v>#REF!</v>
      </c>
      <c r="AR300" s="1" t="e">
        <f>AR127-#REF!</f>
        <v>#REF!</v>
      </c>
      <c r="AS300" s="1" t="e">
        <f>AS127-#REF!</f>
        <v>#REF!</v>
      </c>
      <c r="AT300" s="1" t="e">
        <f>AT127-#REF!</f>
        <v>#REF!</v>
      </c>
      <c r="AU300" s="1" t="e">
        <f>AU127-#REF!</f>
        <v>#REF!</v>
      </c>
      <c r="AV300" s="1" t="e">
        <f>AV127-#REF!</f>
        <v>#REF!</v>
      </c>
      <c r="AW300" s="1" t="e">
        <f>AW127-#REF!</f>
        <v>#REF!</v>
      </c>
      <c r="AX300" s="1" t="e">
        <f>AX127-#REF!</f>
        <v>#REF!</v>
      </c>
      <c r="AY300" s="1" t="e">
        <f>AY127-#REF!</f>
        <v>#REF!</v>
      </c>
      <c r="AZ300" s="1" t="e">
        <f>AZ127-#REF!</f>
        <v>#REF!</v>
      </c>
      <c r="BA300" s="1" t="e">
        <f>BA127-#REF!</f>
        <v>#REF!</v>
      </c>
      <c r="BB300" s="1" t="e">
        <f>BB127-#REF!</f>
        <v>#REF!</v>
      </c>
      <c r="BC300" s="1" t="e">
        <f>BC127-#REF!</f>
        <v>#REF!</v>
      </c>
      <c r="BD300" s="1" t="e">
        <f>BD127-#REF!</f>
        <v>#REF!</v>
      </c>
      <c r="BE300" s="1" t="e">
        <f>BE127-#REF!</f>
        <v>#REF!</v>
      </c>
      <c r="BF300" s="1" t="e">
        <f>BF127-#REF!</f>
        <v>#REF!</v>
      </c>
      <c r="BG300" s="1" t="e">
        <f>BG127-#REF!</f>
        <v>#REF!</v>
      </c>
      <c r="BH300" s="1" t="e">
        <f>BH127-#REF!</f>
        <v>#REF!</v>
      </c>
      <c r="BI300" s="1" t="e">
        <f>BI127-#REF!</f>
        <v>#REF!</v>
      </c>
      <c r="BJ300" s="1" t="e">
        <f>BJ127-#REF!</f>
        <v>#REF!</v>
      </c>
      <c r="BK300" s="1" t="e">
        <f>BK127-#REF!</f>
        <v>#REF!</v>
      </c>
      <c r="BL300" s="1" t="e">
        <f>BL127-#REF!</f>
        <v>#REF!</v>
      </c>
      <c r="BM300" s="1" t="e">
        <f>BM127-#REF!</f>
        <v>#REF!</v>
      </c>
      <c r="BN300" s="1" t="e">
        <f>BN127-#REF!</f>
        <v>#REF!</v>
      </c>
      <c r="BO300" s="1" t="e">
        <f>BO127-#REF!</f>
        <v>#REF!</v>
      </c>
      <c r="BU300" s="1" t="e">
        <f>BU135-#REF!</f>
        <v>#REF!</v>
      </c>
      <c r="BV300" s="1" t="e">
        <f>BV135-#REF!</f>
        <v>#REF!</v>
      </c>
    </row>
    <row r="301" spans="12:74" hidden="1" x14ac:dyDescent="0.35">
      <c r="L301" s="1" t="e">
        <f>L128-#REF!</f>
        <v>#REF!</v>
      </c>
      <c r="M301" s="1" t="e">
        <f>M128-#REF!</f>
        <v>#REF!</v>
      </c>
      <c r="N301" s="1" t="e">
        <f>N128-#REF!</f>
        <v>#REF!</v>
      </c>
      <c r="O301" s="1" t="e">
        <f>O128-#REF!</f>
        <v>#REF!</v>
      </c>
      <c r="P301" s="1" t="e">
        <f>P128-#REF!</f>
        <v>#REF!</v>
      </c>
      <c r="Q301" s="1" t="e">
        <f>Q128-#REF!</f>
        <v>#REF!</v>
      </c>
      <c r="R301" s="1" t="e">
        <f>R128-#REF!</f>
        <v>#REF!</v>
      </c>
      <c r="S301" s="1" t="e">
        <f>S128-#REF!</f>
        <v>#REF!</v>
      </c>
      <c r="T301" s="1" t="e">
        <f>T128-#REF!</f>
        <v>#REF!</v>
      </c>
      <c r="U301" s="1" t="e">
        <f>U128-#REF!</f>
        <v>#REF!</v>
      </c>
      <c r="V301" s="1" t="e">
        <f>V128-#REF!</f>
        <v>#REF!</v>
      </c>
      <c r="W301" s="1" t="e">
        <f>W128-#REF!</f>
        <v>#REF!</v>
      </c>
      <c r="X301" s="1" t="e">
        <f>X128-#REF!</f>
        <v>#REF!</v>
      </c>
      <c r="Y301" s="1" t="e">
        <f>Y128-#REF!</f>
        <v>#REF!</v>
      </c>
      <c r="Z301" s="1" t="e">
        <f>Z128-#REF!</f>
        <v>#REF!</v>
      </c>
      <c r="AA301" s="1" t="e">
        <f>AA128-#REF!</f>
        <v>#REF!</v>
      </c>
      <c r="AB301" s="1" t="e">
        <f>AB128-#REF!</f>
        <v>#REF!</v>
      </c>
      <c r="AC301" s="1" t="e">
        <f>AC128-#REF!</f>
        <v>#REF!</v>
      </c>
      <c r="AD301" s="1" t="e">
        <f>AD128-#REF!</f>
        <v>#REF!</v>
      </c>
      <c r="AE301" s="1" t="e">
        <f>AE128-#REF!</f>
        <v>#REF!</v>
      </c>
      <c r="AF301" s="1" t="e">
        <f>AF128-#REF!</f>
        <v>#REF!</v>
      </c>
      <c r="AG301" s="1" t="e">
        <f>AG128-#REF!</f>
        <v>#REF!</v>
      </c>
      <c r="AH301" s="1" t="e">
        <f>AH128-#REF!</f>
        <v>#REF!</v>
      </c>
      <c r="AI301" s="1" t="e">
        <f>AI128-#REF!</f>
        <v>#REF!</v>
      </c>
      <c r="AJ301" s="1" t="e">
        <f>AJ128-#REF!</f>
        <v>#REF!</v>
      </c>
      <c r="AK301" s="1" t="e">
        <f>AK128-#REF!</f>
        <v>#REF!</v>
      </c>
      <c r="AL301" s="1" t="e">
        <f>AL128-#REF!</f>
        <v>#REF!</v>
      </c>
      <c r="AM301" s="1" t="e">
        <f>AM128-#REF!</f>
        <v>#REF!</v>
      </c>
      <c r="AN301" s="1" t="e">
        <f>AN128-#REF!</f>
        <v>#REF!</v>
      </c>
      <c r="AO301" s="1" t="e">
        <f>AO128-#REF!</f>
        <v>#REF!</v>
      </c>
      <c r="AP301" s="1" t="e">
        <f>AP128-#REF!</f>
        <v>#REF!</v>
      </c>
      <c r="AQ301" s="1" t="e">
        <f>AQ128-#REF!</f>
        <v>#REF!</v>
      </c>
      <c r="AR301" s="1" t="e">
        <f>AR128-#REF!</f>
        <v>#REF!</v>
      </c>
      <c r="AS301" s="1" t="e">
        <f>AS128-#REF!</f>
        <v>#REF!</v>
      </c>
      <c r="AT301" s="1" t="e">
        <f>AT128-#REF!</f>
        <v>#REF!</v>
      </c>
      <c r="AU301" s="1" t="e">
        <f>AU128-#REF!</f>
        <v>#REF!</v>
      </c>
      <c r="AV301" s="1" t="e">
        <f>AV128-#REF!</f>
        <v>#REF!</v>
      </c>
      <c r="AW301" s="1" t="e">
        <f>AW128-#REF!</f>
        <v>#REF!</v>
      </c>
      <c r="AX301" s="1" t="e">
        <f>AX128-#REF!</f>
        <v>#REF!</v>
      </c>
      <c r="AY301" s="1" t="e">
        <f>AY128-#REF!</f>
        <v>#REF!</v>
      </c>
      <c r="AZ301" s="1" t="e">
        <f>AZ128-#REF!</f>
        <v>#REF!</v>
      </c>
      <c r="BA301" s="1" t="e">
        <f>BA128-#REF!</f>
        <v>#REF!</v>
      </c>
      <c r="BB301" s="1" t="e">
        <f>BB128-#REF!</f>
        <v>#REF!</v>
      </c>
      <c r="BC301" s="1" t="e">
        <f>BC128-#REF!</f>
        <v>#REF!</v>
      </c>
      <c r="BD301" s="1" t="e">
        <f>BD128-#REF!</f>
        <v>#REF!</v>
      </c>
      <c r="BE301" s="1" t="e">
        <f>BE128-#REF!</f>
        <v>#REF!</v>
      </c>
      <c r="BF301" s="1" t="e">
        <f>BF128-#REF!</f>
        <v>#REF!</v>
      </c>
      <c r="BG301" s="1" t="e">
        <f>BG128-#REF!</f>
        <v>#REF!</v>
      </c>
      <c r="BH301" s="1" t="e">
        <f>BH128-#REF!</f>
        <v>#REF!</v>
      </c>
      <c r="BI301" s="1" t="e">
        <f>BI128-#REF!</f>
        <v>#REF!</v>
      </c>
      <c r="BJ301" s="1" t="e">
        <f>BJ128-#REF!</f>
        <v>#REF!</v>
      </c>
      <c r="BK301" s="1" t="e">
        <f>BK128-#REF!</f>
        <v>#REF!</v>
      </c>
      <c r="BL301" s="1" t="e">
        <f>BL128-#REF!</f>
        <v>#REF!</v>
      </c>
      <c r="BM301" s="1" t="e">
        <f>BM128-#REF!</f>
        <v>#REF!</v>
      </c>
      <c r="BN301" s="1" t="e">
        <f>BN128-#REF!</f>
        <v>#REF!</v>
      </c>
      <c r="BO301" s="1" t="e">
        <f>BO128-#REF!</f>
        <v>#REF!</v>
      </c>
      <c r="BU301" s="1" t="e">
        <f>BU136-#REF!</f>
        <v>#REF!</v>
      </c>
      <c r="BV301" s="1" t="e">
        <f>BV136-#REF!</f>
        <v>#REF!</v>
      </c>
    </row>
    <row r="302" spans="12:74" hidden="1" x14ac:dyDescent="0.35">
      <c r="L302" s="1" t="e">
        <f>L129-#REF!</f>
        <v>#REF!</v>
      </c>
      <c r="M302" s="1" t="e">
        <f>M129-#REF!</f>
        <v>#REF!</v>
      </c>
      <c r="N302" s="1" t="e">
        <f>N129-#REF!</f>
        <v>#REF!</v>
      </c>
      <c r="O302" s="1" t="e">
        <f>O129-#REF!</f>
        <v>#REF!</v>
      </c>
      <c r="P302" s="1" t="e">
        <f>P129-#REF!</f>
        <v>#REF!</v>
      </c>
      <c r="Q302" s="1" t="e">
        <f>Q129-#REF!</f>
        <v>#REF!</v>
      </c>
      <c r="R302" s="1" t="e">
        <f>R129-#REF!</f>
        <v>#REF!</v>
      </c>
      <c r="S302" s="1" t="e">
        <f>S129-#REF!</f>
        <v>#REF!</v>
      </c>
      <c r="T302" s="1" t="e">
        <f>T129-#REF!</f>
        <v>#REF!</v>
      </c>
      <c r="U302" s="1" t="e">
        <f>U129-#REF!</f>
        <v>#REF!</v>
      </c>
      <c r="V302" s="1" t="e">
        <f>V129-#REF!</f>
        <v>#REF!</v>
      </c>
      <c r="W302" s="1" t="e">
        <f>W129-#REF!</f>
        <v>#REF!</v>
      </c>
      <c r="X302" s="1" t="e">
        <f>X129-#REF!</f>
        <v>#REF!</v>
      </c>
      <c r="Y302" s="1" t="e">
        <f>Y129-#REF!</f>
        <v>#REF!</v>
      </c>
      <c r="Z302" s="1" t="e">
        <f>Z129-#REF!</f>
        <v>#REF!</v>
      </c>
      <c r="AA302" s="1" t="e">
        <f>AA129-#REF!</f>
        <v>#REF!</v>
      </c>
      <c r="AB302" s="1" t="e">
        <f>AB129-#REF!</f>
        <v>#REF!</v>
      </c>
      <c r="AC302" s="1" t="e">
        <f>AC129-#REF!</f>
        <v>#REF!</v>
      </c>
      <c r="AD302" s="1" t="e">
        <f>AD129-#REF!</f>
        <v>#REF!</v>
      </c>
      <c r="AE302" s="1" t="e">
        <f>AE129-#REF!</f>
        <v>#REF!</v>
      </c>
      <c r="AF302" s="1" t="e">
        <f>AF129-#REF!</f>
        <v>#REF!</v>
      </c>
      <c r="AG302" s="1" t="e">
        <f>AG129-#REF!</f>
        <v>#REF!</v>
      </c>
      <c r="AH302" s="1" t="e">
        <f>AH129-#REF!</f>
        <v>#REF!</v>
      </c>
      <c r="AI302" s="1" t="e">
        <f>AI129-#REF!</f>
        <v>#REF!</v>
      </c>
      <c r="AJ302" s="1" t="e">
        <f>AJ129-#REF!</f>
        <v>#REF!</v>
      </c>
      <c r="AK302" s="1" t="e">
        <f>AK129-#REF!</f>
        <v>#REF!</v>
      </c>
      <c r="AL302" s="1" t="e">
        <f>AL129-#REF!</f>
        <v>#REF!</v>
      </c>
      <c r="AM302" s="1" t="e">
        <f>AM129-#REF!</f>
        <v>#REF!</v>
      </c>
      <c r="AN302" s="1" t="e">
        <f>AN129-#REF!</f>
        <v>#REF!</v>
      </c>
      <c r="AO302" s="1" t="e">
        <f>AO129-#REF!</f>
        <v>#REF!</v>
      </c>
      <c r="AP302" s="1" t="e">
        <f>AP129-#REF!</f>
        <v>#REF!</v>
      </c>
      <c r="AQ302" s="1" t="e">
        <f>AQ129-#REF!</f>
        <v>#REF!</v>
      </c>
      <c r="AR302" s="1" t="e">
        <f>AR129-#REF!</f>
        <v>#REF!</v>
      </c>
      <c r="AS302" s="1" t="e">
        <f>AS129-#REF!</f>
        <v>#REF!</v>
      </c>
      <c r="AT302" s="1" t="e">
        <f>AT129-#REF!</f>
        <v>#REF!</v>
      </c>
      <c r="AU302" s="1" t="e">
        <f>AU129-#REF!</f>
        <v>#REF!</v>
      </c>
      <c r="AV302" s="1" t="e">
        <f>AV129-#REF!</f>
        <v>#REF!</v>
      </c>
      <c r="AW302" s="1" t="e">
        <f>AW129-#REF!</f>
        <v>#REF!</v>
      </c>
      <c r="AX302" s="1" t="e">
        <f>AX129-#REF!</f>
        <v>#REF!</v>
      </c>
      <c r="AY302" s="1" t="e">
        <f>AY129-#REF!</f>
        <v>#REF!</v>
      </c>
      <c r="AZ302" s="1" t="e">
        <f>AZ129-#REF!</f>
        <v>#REF!</v>
      </c>
      <c r="BA302" s="1" t="e">
        <f>BA129-#REF!</f>
        <v>#REF!</v>
      </c>
      <c r="BB302" s="1" t="e">
        <f>BB129-#REF!</f>
        <v>#REF!</v>
      </c>
      <c r="BC302" s="1" t="e">
        <f>BC129-#REF!</f>
        <v>#REF!</v>
      </c>
      <c r="BD302" s="1" t="e">
        <f>BD129-#REF!</f>
        <v>#REF!</v>
      </c>
      <c r="BE302" s="1" t="e">
        <f>BE129-#REF!</f>
        <v>#REF!</v>
      </c>
      <c r="BF302" s="1" t="e">
        <f>BF129-#REF!</f>
        <v>#REF!</v>
      </c>
      <c r="BG302" s="1" t="e">
        <f>BG129-#REF!</f>
        <v>#REF!</v>
      </c>
      <c r="BH302" s="1" t="e">
        <f>BH129-#REF!</f>
        <v>#REF!</v>
      </c>
      <c r="BI302" s="1" t="e">
        <f>BI129-#REF!</f>
        <v>#REF!</v>
      </c>
      <c r="BJ302" s="1" t="e">
        <f>BJ129-#REF!</f>
        <v>#REF!</v>
      </c>
      <c r="BK302" s="1" t="e">
        <f>BK129-#REF!</f>
        <v>#REF!</v>
      </c>
      <c r="BL302" s="1" t="e">
        <f>BL129-#REF!</f>
        <v>#REF!</v>
      </c>
      <c r="BM302" s="1" t="e">
        <f>BM129-#REF!</f>
        <v>#REF!</v>
      </c>
      <c r="BN302" s="1" t="e">
        <f>BN129-#REF!</f>
        <v>#REF!</v>
      </c>
      <c r="BO302" s="1" t="e">
        <f>BO129-#REF!</f>
        <v>#REF!</v>
      </c>
      <c r="BU302" s="1" t="e">
        <f>BU137-#REF!</f>
        <v>#REF!</v>
      </c>
      <c r="BV302" s="1" t="e">
        <f>BV137-#REF!</f>
        <v>#REF!</v>
      </c>
    </row>
    <row r="303" spans="12:74" hidden="1" x14ac:dyDescent="0.35">
      <c r="L303" s="1" t="e">
        <f>L130-#REF!</f>
        <v>#REF!</v>
      </c>
      <c r="M303" s="1" t="e">
        <f>M130-#REF!</f>
        <v>#REF!</v>
      </c>
      <c r="N303" s="1" t="e">
        <f>N130-#REF!</f>
        <v>#REF!</v>
      </c>
      <c r="O303" s="1" t="e">
        <f>O130-#REF!</f>
        <v>#REF!</v>
      </c>
      <c r="P303" s="1" t="e">
        <f>P130-#REF!</f>
        <v>#REF!</v>
      </c>
      <c r="Q303" s="1" t="e">
        <f>Q130-#REF!</f>
        <v>#REF!</v>
      </c>
      <c r="R303" s="1" t="e">
        <f>R130-#REF!</f>
        <v>#REF!</v>
      </c>
      <c r="S303" s="1" t="e">
        <f>S130-#REF!</f>
        <v>#REF!</v>
      </c>
      <c r="T303" s="1" t="e">
        <f>T130-#REF!</f>
        <v>#REF!</v>
      </c>
      <c r="U303" s="1" t="e">
        <f>U130-#REF!</f>
        <v>#REF!</v>
      </c>
      <c r="V303" s="1" t="e">
        <f>V130-#REF!</f>
        <v>#REF!</v>
      </c>
      <c r="W303" s="1" t="e">
        <f>W130-#REF!</f>
        <v>#REF!</v>
      </c>
      <c r="X303" s="1" t="e">
        <f>X130-#REF!</f>
        <v>#REF!</v>
      </c>
      <c r="Y303" s="1" t="e">
        <f>Y130-#REF!</f>
        <v>#REF!</v>
      </c>
      <c r="Z303" s="1" t="e">
        <f>Z130-#REF!</f>
        <v>#REF!</v>
      </c>
      <c r="AA303" s="1" t="e">
        <f>AA130-#REF!</f>
        <v>#REF!</v>
      </c>
      <c r="AB303" s="1" t="e">
        <f>AB130-#REF!</f>
        <v>#REF!</v>
      </c>
      <c r="AC303" s="1" t="e">
        <f>AC130-#REF!</f>
        <v>#REF!</v>
      </c>
      <c r="AD303" s="1" t="e">
        <f>AD130-#REF!</f>
        <v>#REF!</v>
      </c>
      <c r="AE303" s="1" t="e">
        <f>AE130-#REF!</f>
        <v>#REF!</v>
      </c>
      <c r="AF303" s="1" t="e">
        <f>AF130-#REF!</f>
        <v>#REF!</v>
      </c>
      <c r="AG303" s="1" t="e">
        <f>AG130-#REF!</f>
        <v>#REF!</v>
      </c>
      <c r="AH303" s="1" t="e">
        <f>AH130-#REF!</f>
        <v>#REF!</v>
      </c>
      <c r="AI303" s="1" t="e">
        <f>AI130-#REF!</f>
        <v>#REF!</v>
      </c>
      <c r="AJ303" s="1" t="e">
        <f>AJ130-#REF!</f>
        <v>#REF!</v>
      </c>
      <c r="AK303" s="1" t="e">
        <f>AK130-#REF!</f>
        <v>#REF!</v>
      </c>
      <c r="AL303" s="1" t="e">
        <f>AL130-#REF!</f>
        <v>#REF!</v>
      </c>
      <c r="AM303" s="1" t="e">
        <f>AM130-#REF!</f>
        <v>#REF!</v>
      </c>
      <c r="AN303" s="1" t="e">
        <f>AN130-#REF!</f>
        <v>#REF!</v>
      </c>
      <c r="AO303" s="1" t="e">
        <f>AO130-#REF!</f>
        <v>#REF!</v>
      </c>
      <c r="AP303" s="1" t="e">
        <f>AP130-#REF!</f>
        <v>#REF!</v>
      </c>
      <c r="AQ303" s="1" t="e">
        <f>AQ130-#REF!</f>
        <v>#REF!</v>
      </c>
      <c r="AR303" s="1" t="e">
        <f>AR130-#REF!</f>
        <v>#REF!</v>
      </c>
      <c r="AS303" s="1" t="e">
        <f>AS130-#REF!</f>
        <v>#REF!</v>
      </c>
      <c r="AT303" s="1" t="e">
        <f>AT130-#REF!</f>
        <v>#REF!</v>
      </c>
      <c r="AU303" s="1" t="e">
        <f>AU130-#REF!</f>
        <v>#REF!</v>
      </c>
      <c r="AV303" s="1" t="e">
        <f>AV130-#REF!</f>
        <v>#REF!</v>
      </c>
      <c r="AW303" s="1" t="e">
        <f>AW130-#REF!</f>
        <v>#REF!</v>
      </c>
      <c r="AX303" s="1" t="e">
        <f>AX130-#REF!</f>
        <v>#REF!</v>
      </c>
      <c r="AY303" s="1" t="e">
        <f>AY130-#REF!</f>
        <v>#REF!</v>
      </c>
      <c r="AZ303" s="1" t="e">
        <f>AZ130-#REF!</f>
        <v>#REF!</v>
      </c>
      <c r="BA303" s="1" t="e">
        <f>BA130-#REF!</f>
        <v>#REF!</v>
      </c>
      <c r="BB303" s="1" t="e">
        <f>BB130-#REF!</f>
        <v>#REF!</v>
      </c>
      <c r="BC303" s="1" t="e">
        <f>BC130-#REF!</f>
        <v>#REF!</v>
      </c>
      <c r="BD303" s="1" t="e">
        <f>BD130-#REF!</f>
        <v>#REF!</v>
      </c>
      <c r="BE303" s="1" t="e">
        <f>BE130-#REF!</f>
        <v>#REF!</v>
      </c>
      <c r="BF303" s="1" t="e">
        <f>BF130-#REF!</f>
        <v>#REF!</v>
      </c>
      <c r="BG303" s="1" t="e">
        <f>BG130-#REF!</f>
        <v>#REF!</v>
      </c>
      <c r="BH303" s="1" t="e">
        <f>BH130-#REF!</f>
        <v>#REF!</v>
      </c>
      <c r="BI303" s="1" t="e">
        <f>BI130-#REF!</f>
        <v>#REF!</v>
      </c>
      <c r="BJ303" s="1" t="e">
        <f>BJ130-#REF!</f>
        <v>#REF!</v>
      </c>
      <c r="BK303" s="1" t="e">
        <f>BK130-#REF!</f>
        <v>#REF!</v>
      </c>
      <c r="BL303" s="1" t="e">
        <f>BL130-#REF!</f>
        <v>#REF!</v>
      </c>
      <c r="BM303" s="1" t="e">
        <f>BM130-#REF!</f>
        <v>#REF!</v>
      </c>
      <c r="BN303" s="1" t="e">
        <f>BN130-#REF!</f>
        <v>#REF!</v>
      </c>
      <c r="BO303" s="1" t="e">
        <f>BO130-#REF!</f>
        <v>#REF!</v>
      </c>
      <c r="BU303" s="1" t="e">
        <f>BU138-#REF!</f>
        <v>#REF!</v>
      </c>
      <c r="BV303" s="1" t="e">
        <f>BV138-#REF!</f>
        <v>#REF!</v>
      </c>
    </row>
    <row r="304" spans="12:74" hidden="1" x14ac:dyDescent="0.35">
      <c r="L304" s="1" t="e">
        <f>L131-#REF!</f>
        <v>#REF!</v>
      </c>
      <c r="M304" s="1" t="e">
        <f>M131-#REF!</f>
        <v>#REF!</v>
      </c>
      <c r="N304" s="1" t="e">
        <f>N131-#REF!</f>
        <v>#REF!</v>
      </c>
      <c r="O304" s="1" t="e">
        <f>O131-#REF!</f>
        <v>#REF!</v>
      </c>
      <c r="P304" s="1" t="e">
        <f>P131-#REF!</f>
        <v>#REF!</v>
      </c>
      <c r="Q304" s="1" t="e">
        <f>Q131-#REF!</f>
        <v>#REF!</v>
      </c>
      <c r="R304" s="1" t="e">
        <f>R131-#REF!</f>
        <v>#REF!</v>
      </c>
      <c r="S304" s="1" t="e">
        <f>S131-#REF!</f>
        <v>#REF!</v>
      </c>
      <c r="T304" s="1" t="e">
        <f>T131-#REF!</f>
        <v>#REF!</v>
      </c>
      <c r="U304" s="1" t="e">
        <f>U131-#REF!</f>
        <v>#REF!</v>
      </c>
      <c r="V304" s="1" t="e">
        <f>V131-#REF!</f>
        <v>#REF!</v>
      </c>
      <c r="W304" s="1" t="e">
        <f>W131-#REF!</f>
        <v>#REF!</v>
      </c>
      <c r="X304" s="1" t="e">
        <f>X131-#REF!</f>
        <v>#REF!</v>
      </c>
      <c r="Y304" s="1" t="e">
        <f>Y131-#REF!</f>
        <v>#REF!</v>
      </c>
      <c r="Z304" s="1" t="e">
        <f>Z131-#REF!</f>
        <v>#REF!</v>
      </c>
      <c r="AA304" s="1" t="e">
        <f>AA131-#REF!</f>
        <v>#REF!</v>
      </c>
      <c r="AB304" s="1" t="e">
        <f>AB131-#REF!</f>
        <v>#REF!</v>
      </c>
      <c r="AC304" s="1" t="e">
        <f>AC131-#REF!</f>
        <v>#REF!</v>
      </c>
      <c r="AD304" s="1" t="e">
        <f>AD131-#REF!</f>
        <v>#REF!</v>
      </c>
      <c r="AE304" s="1" t="e">
        <f>AE131-#REF!</f>
        <v>#REF!</v>
      </c>
      <c r="AF304" s="1" t="e">
        <f>AF131-#REF!</f>
        <v>#REF!</v>
      </c>
      <c r="AG304" s="1" t="e">
        <f>AG131-#REF!</f>
        <v>#REF!</v>
      </c>
      <c r="AH304" s="1" t="e">
        <f>AH131-#REF!</f>
        <v>#REF!</v>
      </c>
      <c r="AI304" s="1" t="e">
        <f>AI131-#REF!</f>
        <v>#REF!</v>
      </c>
      <c r="AJ304" s="1" t="e">
        <f>AJ131-#REF!</f>
        <v>#REF!</v>
      </c>
      <c r="AK304" s="1" t="e">
        <f>AK131-#REF!</f>
        <v>#REF!</v>
      </c>
      <c r="AL304" s="1" t="e">
        <f>AL131-#REF!</f>
        <v>#REF!</v>
      </c>
      <c r="AM304" s="1" t="e">
        <f>AM131-#REF!</f>
        <v>#REF!</v>
      </c>
      <c r="AN304" s="1" t="e">
        <f>AN131-#REF!</f>
        <v>#REF!</v>
      </c>
      <c r="AO304" s="1" t="e">
        <f>AO131-#REF!</f>
        <v>#REF!</v>
      </c>
      <c r="AP304" s="1" t="e">
        <f>AP131-#REF!</f>
        <v>#REF!</v>
      </c>
      <c r="AQ304" s="1" t="e">
        <f>AQ131-#REF!</f>
        <v>#REF!</v>
      </c>
      <c r="AR304" s="1" t="e">
        <f>AR131-#REF!</f>
        <v>#REF!</v>
      </c>
      <c r="AS304" s="1" t="e">
        <f>AS131-#REF!</f>
        <v>#REF!</v>
      </c>
      <c r="AT304" s="1" t="e">
        <f>AT131-#REF!</f>
        <v>#REF!</v>
      </c>
      <c r="AU304" s="1" t="e">
        <f>AU131-#REF!</f>
        <v>#REF!</v>
      </c>
      <c r="AV304" s="1" t="e">
        <f>AV131-#REF!</f>
        <v>#REF!</v>
      </c>
      <c r="AW304" s="1" t="e">
        <f>AW131-#REF!</f>
        <v>#REF!</v>
      </c>
      <c r="AX304" s="1" t="e">
        <f>AX131-#REF!</f>
        <v>#REF!</v>
      </c>
      <c r="AY304" s="1" t="e">
        <f>AY131-#REF!</f>
        <v>#REF!</v>
      </c>
      <c r="AZ304" s="1" t="e">
        <f>AZ131-#REF!</f>
        <v>#REF!</v>
      </c>
      <c r="BA304" s="1" t="e">
        <f>BA131-#REF!</f>
        <v>#REF!</v>
      </c>
      <c r="BB304" s="1" t="e">
        <f>BB131-#REF!</f>
        <v>#REF!</v>
      </c>
      <c r="BC304" s="1" t="e">
        <f>BC131-#REF!</f>
        <v>#REF!</v>
      </c>
      <c r="BD304" s="1" t="e">
        <f>BD131-#REF!</f>
        <v>#REF!</v>
      </c>
      <c r="BE304" s="1" t="e">
        <f>BE131-#REF!</f>
        <v>#REF!</v>
      </c>
      <c r="BF304" s="1" t="e">
        <f>BF131-#REF!</f>
        <v>#REF!</v>
      </c>
      <c r="BG304" s="1" t="e">
        <f>BG131-#REF!</f>
        <v>#REF!</v>
      </c>
      <c r="BH304" s="1" t="e">
        <f>BH131-#REF!</f>
        <v>#REF!</v>
      </c>
      <c r="BI304" s="1" t="e">
        <f>BI131-#REF!</f>
        <v>#REF!</v>
      </c>
      <c r="BJ304" s="1" t="e">
        <f>BJ131-#REF!</f>
        <v>#REF!</v>
      </c>
      <c r="BK304" s="1" t="e">
        <f>BK131-#REF!</f>
        <v>#REF!</v>
      </c>
      <c r="BL304" s="1" t="e">
        <f>BL131-#REF!</f>
        <v>#REF!</v>
      </c>
      <c r="BM304" s="1" t="e">
        <f>BM131-#REF!</f>
        <v>#REF!</v>
      </c>
      <c r="BN304" s="1" t="e">
        <f>BN131-#REF!</f>
        <v>#REF!</v>
      </c>
      <c r="BO304" s="1" t="e">
        <f>BO131-#REF!</f>
        <v>#REF!</v>
      </c>
      <c r="BU304" s="1" t="e">
        <f>BU139-#REF!</f>
        <v>#REF!</v>
      </c>
      <c r="BV304" s="1" t="e">
        <f>BV139-#REF!</f>
        <v>#REF!</v>
      </c>
    </row>
    <row r="305" spans="12:74" hidden="1" x14ac:dyDescent="0.35">
      <c r="L305" s="1" t="e">
        <f>L132-#REF!</f>
        <v>#REF!</v>
      </c>
      <c r="M305" s="1" t="e">
        <f>M132-#REF!</f>
        <v>#REF!</v>
      </c>
      <c r="N305" s="1" t="e">
        <f>N132-#REF!</f>
        <v>#REF!</v>
      </c>
      <c r="O305" s="1" t="e">
        <f>O132-#REF!</f>
        <v>#REF!</v>
      </c>
      <c r="P305" s="1" t="e">
        <f>P132-#REF!</f>
        <v>#REF!</v>
      </c>
      <c r="Q305" s="1" t="e">
        <f>Q132-#REF!</f>
        <v>#REF!</v>
      </c>
      <c r="R305" s="1" t="e">
        <f>R132-#REF!</f>
        <v>#REF!</v>
      </c>
      <c r="S305" s="1" t="e">
        <f>S132-#REF!</f>
        <v>#REF!</v>
      </c>
      <c r="T305" s="1" t="e">
        <f>T132-#REF!</f>
        <v>#REF!</v>
      </c>
      <c r="U305" s="1" t="e">
        <f>U132-#REF!</f>
        <v>#REF!</v>
      </c>
      <c r="V305" s="1" t="e">
        <f>V132-#REF!</f>
        <v>#REF!</v>
      </c>
      <c r="W305" s="1" t="e">
        <f>W132-#REF!</f>
        <v>#REF!</v>
      </c>
      <c r="X305" s="1" t="e">
        <f>X132-#REF!</f>
        <v>#REF!</v>
      </c>
      <c r="Y305" s="1" t="e">
        <f>Y132-#REF!</f>
        <v>#REF!</v>
      </c>
      <c r="Z305" s="1" t="e">
        <f>Z132-#REF!</f>
        <v>#REF!</v>
      </c>
      <c r="AA305" s="1" t="e">
        <f>AA132-#REF!</f>
        <v>#REF!</v>
      </c>
      <c r="AB305" s="1" t="e">
        <f>AB132-#REF!</f>
        <v>#REF!</v>
      </c>
      <c r="AC305" s="1" t="e">
        <f>AC132-#REF!</f>
        <v>#REF!</v>
      </c>
      <c r="AD305" s="1" t="e">
        <f>AD132-#REF!</f>
        <v>#REF!</v>
      </c>
      <c r="AE305" s="1" t="e">
        <f>AE132-#REF!</f>
        <v>#REF!</v>
      </c>
      <c r="AF305" s="1" t="e">
        <f>AF132-#REF!</f>
        <v>#REF!</v>
      </c>
      <c r="AG305" s="1" t="e">
        <f>AG132-#REF!</f>
        <v>#REF!</v>
      </c>
      <c r="AH305" s="1" t="e">
        <f>AH132-#REF!</f>
        <v>#REF!</v>
      </c>
      <c r="AI305" s="1" t="e">
        <f>AI132-#REF!</f>
        <v>#REF!</v>
      </c>
      <c r="AJ305" s="1" t="e">
        <f>AJ132-#REF!</f>
        <v>#REF!</v>
      </c>
      <c r="AK305" s="1" t="e">
        <f>AK132-#REF!</f>
        <v>#REF!</v>
      </c>
      <c r="AL305" s="1" t="e">
        <f>AL132-#REF!</f>
        <v>#REF!</v>
      </c>
      <c r="AM305" s="1" t="e">
        <f>AM132-#REF!</f>
        <v>#REF!</v>
      </c>
      <c r="AN305" s="1" t="e">
        <f>AN132-#REF!</f>
        <v>#REF!</v>
      </c>
      <c r="AO305" s="1" t="e">
        <f>AO132-#REF!</f>
        <v>#REF!</v>
      </c>
      <c r="AP305" s="1" t="e">
        <f>AP132-#REF!</f>
        <v>#REF!</v>
      </c>
      <c r="AQ305" s="1" t="e">
        <f>AQ132-#REF!</f>
        <v>#REF!</v>
      </c>
      <c r="AR305" s="1" t="e">
        <f>AR132-#REF!</f>
        <v>#REF!</v>
      </c>
      <c r="AS305" s="1" t="e">
        <f>AS132-#REF!</f>
        <v>#REF!</v>
      </c>
      <c r="AT305" s="1" t="e">
        <f>AT132-#REF!</f>
        <v>#REF!</v>
      </c>
      <c r="AU305" s="1" t="e">
        <f>AU132-#REF!</f>
        <v>#REF!</v>
      </c>
      <c r="AV305" s="1" t="e">
        <f>AV132-#REF!</f>
        <v>#REF!</v>
      </c>
      <c r="AW305" s="1" t="e">
        <f>AW132-#REF!</f>
        <v>#REF!</v>
      </c>
      <c r="AX305" s="1" t="e">
        <f>AX132-#REF!</f>
        <v>#REF!</v>
      </c>
      <c r="AY305" s="1" t="e">
        <f>AY132-#REF!</f>
        <v>#REF!</v>
      </c>
      <c r="AZ305" s="1" t="e">
        <f>AZ132-#REF!</f>
        <v>#REF!</v>
      </c>
      <c r="BA305" s="1" t="e">
        <f>BA132-#REF!</f>
        <v>#REF!</v>
      </c>
      <c r="BB305" s="1" t="e">
        <f>BB132-#REF!</f>
        <v>#REF!</v>
      </c>
      <c r="BC305" s="1" t="e">
        <f>BC132-#REF!</f>
        <v>#REF!</v>
      </c>
      <c r="BD305" s="1" t="e">
        <f>BD132-#REF!</f>
        <v>#REF!</v>
      </c>
      <c r="BE305" s="1" t="e">
        <f>BE132-#REF!</f>
        <v>#REF!</v>
      </c>
      <c r="BF305" s="1" t="e">
        <f>BF132-#REF!</f>
        <v>#REF!</v>
      </c>
      <c r="BG305" s="1" t="e">
        <f>BG132-#REF!</f>
        <v>#REF!</v>
      </c>
      <c r="BH305" s="1" t="e">
        <f>BH132-#REF!</f>
        <v>#REF!</v>
      </c>
      <c r="BI305" s="1" t="e">
        <f>BI132-#REF!</f>
        <v>#REF!</v>
      </c>
      <c r="BJ305" s="1" t="e">
        <f>BJ132-#REF!</f>
        <v>#REF!</v>
      </c>
      <c r="BK305" s="1" t="e">
        <f>BK132-#REF!</f>
        <v>#REF!</v>
      </c>
      <c r="BL305" s="1" t="e">
        <f>BL132-#REF!</f>
        <v>#REF!</v>
      </c>
      <c r="BM305" s="1" t="e">
        <f>BM132-#REF!</f>
        <v>#REF!</v>
      </c>
      <c r="BN305" s="1" t="e">
        <f>BN132-#REF!</f>
        <v>#REF!</v>
      </c>
      <c r="BO305" s="1" t="e">
        <f>BO132-#REF!</f>
        <v>#REF!</v>
      </c>
      <c r="BU305" s="1" t="e">
        <f>BU140-#REF!</f>
        <v>#REF!</v>
      </c>
      <c r="BV305" s="1" t="e">
        <f>BV140-#REF!</f>
        <v>#REF!</v>
      </c>
    </row>
    <row r="306" spans="12:74" hidden="1" x14ac:dyDescent="0.35">
      <c r="L306" s="1" t="e">
        <f>L133-#REF!</f>
        <v>#REF!</v>
      </c>
      <c r="M306" s="1" t="e">
        <f>M133-#REF!</f>
        <v>#REF!</v>
      </c>
      <c r="N306" s="1" t="e">
        <f>N133-#REF!</f>
        <v>#REF!</v>
      </c>
      <c r="O306" s="1" t="e">
        <f>O133-#REF!</f>
        <v>#REF!</v>
      </c>
      <c r="P306" s="1" t="e">
        <f>P133-#REF!</f>
        <v>#REF!</v>
      </c>
      <c r="Q306" s="1" t="e">
        <f>Q133-#REF!</f>
        <v>#REF!</v>
      </c>
      <c r="R306" s="1" t="e">
        <f>R133-#REF!</f>
        <v>#REF!</v>
      </c>
      <c r="S306" s="1" t="e">
        <f>S133-#REF!</f>
        <v>#REF!</v>
      </c>
      <c r="T306" s="1" t="e">
        <f>T133-#REF!</f>
        <v>#REF!</v>
      </c>
      <c r="U306" s="1" t="e">
        <f>U133-#REF!</f>
        <v>#REF!</v>
      </c>
      <c r="V306" s="1" t="e">
        <f>V133-#REF!</f>
        <v>#REF!</v>
      </c>
      <c r="W306" s="1" t="e">
        <f>W133-#REF!</f>
        <v>#REF!</v>
      </c>
      <c r="X306" s="1" t="e">
        <f>X133-#REF!</f>
        <v>#REF!</v>
      </c>
      <c r="Y306" s="1" t="e">
        <f>Y133-#REF!</f>
        <v>#REF!</v>
      </c>
      <c r="Z306" s="1" t="e">
        <f>Z133-#REF!</f>
        <v>#REF!</v>
      </c>
      <c r="AA306" s="1" t="e">
        <f>AA133-#REF!</f>
        <v>#REF!</v>
      </c>
      <c r="AB306" s="1" t="e">
        <f>AB133-#REF!</f>
        <v>#REF!</v>
      </c>
      <c r="AC306" s="1" t="e">
        <f>AC133-#REF!</f>
        <v>#REF!</v>
      </c>
      <c r="AD306" s="1" t="e">
        <f>AD133-#REF!</f>
        <v>#REF!</v>
      </c>
      <c r="AE306" s="1" t="e">
        <f>AE133-#REF!</f>
        <v>#REF!</v>
      </c>
      <c r="AF306" s="1" t="e">
        <f>AF133-#REF!</f>
        <v>#REF!</v>
      </c>
      <c r="AG306" s="1" t="e">
        <f>AG133-#REF!</f>
        <v>#REF!</v>
      </c>
      <c r="AH306" s="1" t="e">
        <f>AH133-#REF!</f>
        <v>#REF!</v>
      </c>
      <c r="AI306" s="1" t="e">
        <f>AI133-#REF!</f>
        <v>#REF!</v>
      </c>
      <c r="AJ306" s="1" t="e">
        <f>AJ133-#REF!</f>
        <v>#REF!</v>
      </c>
      <c r="AK306" s="1" t="e">
        <f>AK133-#REF!</f>
        <v>#REF!</v>
      </c>
      <c r="AL306" s="1" t="e">
        <f>AL133-#REF!</f>
        <v>#REF!</v>
      </c>
      <c r="AM306" s="1" t="e">
        <f>AM133-#REF!</f>
        <v>#REF!</v>
      </c>
      <c r="AN306" s="1" t="e">
        <f>AN133-#REF!</f>
        <v>#REF!</v>
      </c>
      <c r="AO306" s="1" t="e">
        <f>AO133-#REF!</f>
        <v>#REF!</v>
      </c>
      <c r="AP306" s="1" t="e">
        <f>AP133-#REF!</f>
        <v>#REF!</v>
      </c>
      <c r="AQ306" s="1" t="e">
        <f>AQ133-#REF!</f>
        <v>#REF!</v>
      </c>
      <c r="AR306" s="1" t="e">
        <f>AR133-#REF!</f>
        <v>#REF!</v>
      </c>
      <c r="AS306" s="1" t="e">
        <f>AS133-#REF!</f>
        <v>#REF!</v>
      </c>
      <c r="AT306" s="1" t="e">
        <f>AT133-#REF!</f>
        <v>#REF!</v>
      </c>
      <c r="AU306" s="1" t="e">
        <f>AU133-#REF!</f>
        <v>#REF!</v>
      </c>
      <c r="AV306" s="1" t="e">
        <f>AV133-#REF!</f>
        <v>#REF!</v>
      </c>
      <c r="AW306" s="1" t="e">
        <f>AW133-#REF!</f>
        <v>#REF!</v>
      </c>
      <c r="AX306" s="1" t="e">
        <f>AX133-#REF!</f>
        <v>#REF!</v>
      </c>
      <c r="AY306" s="1" t="e">
        <f>AY133-#REF!</f>
        <v>#REF!</v>
      </c>
      <c r="AZ306" s="1" t="e">
        <f>AZ133-#REF!</f>
        <v>#REF!</v>
      </c>
      <c r="BA306" s="1" t="e">
        <f>BA133-#REF!</f>
        <v>#REF!</v>
      </c>
      <c r="BB306" s="1" t="e">
        <f>BB133-#REF!</f>
        <v>#REF!</v>
      </c>
      <c r="BC306" s="1" t="e">
        <f>BC133-#REF!</f>
        <v>#REF!</v>
      </c>
      <c r="BD306" s="1" t="e">
        <f>BD133-#REF!</f>
        <v>#REF!</v>
      </c>
      <c r="BE306" s="1" t="e">
        <f>BE133-#REF!</f>
        <v>#REF!</v>
      </c>
      <c r="BF306" s="1" t="e">
        <f>BF133-#REF!</f>
        <v>#REF!</v>
      </c>
      <c r="BG306" s="1" t="e">
        <f>BG133-#REF!</f>
        <v>#REF!</v>
      </c>
      <c r="BH306" s="1" t="e">
        <f>BH133-#REF!</f>
        <v>#REF!</v>
      </c>
      <c r="BI306" s="1" t="e">
        <f>BI133-#REF!</f>
        <v>#REF!</v>
      </c>
      <c r="BJ306" s="1" t="e">
        <f>BJ133-#REF!</f>
        <v>#REF!</v>
      </c>
      <c r="BK306" s="1" t="e">
        <f>BK133-#REF!</f>
        <v>#REF!</v>
      </c>
      <c r="BL306" s="1" t="e">
        <f>BL133-#REF!</f>
        <v>#REF!</v>
      </c>
      <c r="BM306" s="1" t="e">
        <f>BM133-#REF!</f>
        <v>#REF!</v>
      </c>
      <c r="BN306" s="1" t="e">
        <f>BN133-#REF!</f>
        <v>#REF!</v>
      </c>
      <c r="BO306" s="1" t="e">
        <f>BO133-#REF!</f>
        <v>#REF!</v>
      </c>
      <c r="BU306" s="1" t="e">
        <f>BU141-#REF!</f>
        <v>#REF!</v>
      </c>
      <c r="BV306" s="1" t="e">
        <f>BV141-#REF!</f>
        <v>#REF!</v>
      </c>
    </row>
    <row r="307" spans="12:74" hidden="1" x14ac:dyDescent="0.35">
      <c r="L307" s="1" t="e">
        <f>L134-#REF!</f>
        <v>#REF!</v>
      </c>
      <c r="M307" s="1" t="e">
        <f>M134-#REF!</f>
        <v>#REF!</v>
      </c>
      <c r="N307" s="1" t="e">
        <f>N134-#REF!</f>
        <v>#REF!</v>
      </c>
      <c r="O307" s="1" t="e">
        <f>O134-#REF!</f>
        <v>#REF!</v>
      </c>
      <c r="P307" s="1" t="e">
        <f>P134-#REF!</f>
        <v>#REF!</v>
      </c>
      <c r="Q307" s="1" t="e">
        <f>Q134-#REF!</f>
        <v>#REF!</v>
      </c>
      <c r="R307" s="1" t="e">
        <f>R134-#REF!</f>
        <v>#REF!</v>
      </c>
      <c r="S307" s="1" t="e">
        <f>S134-#REF!</f>
        <v>#REF!</v>
      </c>
      <c r="T307" s="1" t="e">
        <f>T134-#REF!</f>
        <v>#REF!</v>
      </c>
      <c r="U307" s="1" t="e">
        <f>U134-#REF!</f>
        <v>#REF!</v>
      </c>
      <c r="V307" s="1" t="e">
        <f>V134-#REF!</f>
        <v>#REF!</v>
      </c>
      <c r="W307" s="1" t="e">
        <f>W134-#REF!</f>
        <v>#REF!</v>
      </c>
      <c r="X307" s="1" t="e">
        <f>X134-#REF!</f>
        <v>#REF!</v>
      </c>
      <c r="Y307" s="1" t="e">
        <f>Y134-#REF!</f>
        <v>#REF!</v>
      </c>
      <c r="Z307" s="1" t="e">
        <f>Z134-#REF!</f>
        <v>#REF!</v>
      </c>
      <c r="AA307" s="1" t="e">
        <f>AA134-#REF!</f>
        <v>#REF!</v>
      </c>
      <c r="AB307" s="1" t="e">
        <f>AB134-#REF!</f>
        <v>#REF!</v>
      </c>
      <c r="AC307" s="1" t="e">
        <f>AC134-#REF!</f>
        <v>#REF!</v>
      </c>
      <c r="AD307" s="1" t="e">
        <f>AD134-#REF!</f>
        <v>#REF!</v>
      </c>
      <c r="AE307" s="1" t="e">
        <f>AE134-#REF!</f>
        <v>#REF!</v>
      </c>
      <c r="AF307" s="1" t="e">
        <f>AF134-#REF!</f>
        <v>#REF!</v>
      </c>
      <c r="AG307" s="1" t="e">
        <f>AG134-#REF!</f>
        <v>#REF!</v>
      </c>
      <c r="AH307" s="1" t="e">
        <f>AH134-#REF!</f>
        <v>#REF!</v>
      </c>
      <c r="AI307" s="1" t="e">
        <f>AI134-#REF!</f>
        <v>#REF!</v>
      </c>
      <c r="AJ307" s="1" t="e">
        <f>AJ134-#REF!</f>
        <v>#REF!</v>
      </c>
      <c r="AK307" s="1" t="e">
        <f>AK134-#REF!</f>
        <v>#REF!</v>
      </c>
      <c r="AL307" s="1" t="e">
        <f>AL134-#REF!</f>
        <v>#REF!</v>
      </c>
      <c r="AM307" s="1" t="e">
        <f>AM134-#REF!</f>
        <v>#REF!</v>
      </c>
      <c r="AN307" s="1" t="e">
        <f>AN134-#REF!</f>
        <v>#REF!</v>
      </c>
      <c r="AO307" s="1" t="e">
        <f>AO134-#REF!</f>
        <v>#REF!</v>
      </c>
      <c r="AP307" s="1" t="e">
        <f>AP134-#REF!</f>
        <v>#REF!</v>
      </c>
      <c r="AQ307" s="1" t="e">
        <f>AQ134-#REF!</f>
        <v>#REF!</v>
      </c>
      <c r="AR307" s="1" t="e">
        <f>AR134-#REF!</f>
        <v>#REF!</v>
      </c>
      <c r="AS307" s="1" t="e">
        <f>AS134-#REF!</f>
        <v>#REF!</v>
      </c>
      <c r="AT307" s="1" t="e">
        <f>AT134-#REF!</f>
        <v>#REF!</v>
      </c>
      <c r="AU307" s="1" t="e">
        <f>AU134-#REF!</f>
        <v>#REF!</v>
      </c>
      <c r="AV307" s="1" t="e">
        <f>AV134-#REF!</f>
        <v>#REF!</v>
      </c>
      <c r="AW307" s="1" t="e">
        <f>AW134-#REF!</f>
        <v>#REF!</v>
      </c>
      <c r="AX307" s="1" t="e">
        <f>AX134-#REF!</f>
        <v>#REF!</v>
      </c>
      <c r="AY307" s="1" t="e">
        <f>AY134-#REF!</f>
        <v>#REF!</v>
      </c>
      <c r="AZ307" s="1" t="e">
        <f>AZ134-#REF!</f>
        <v>#REF!</v>
      </c>
      <c r="BA307" s="1" t="e">
        <f>BA134-#REF!</f>
        <v>#REF!</v>
      </c>
      <c r="BB307" s="1" t="e">
        <f>BB134-#REF!</f>
        <v>#REF!</v>
      </c>
      <c r="BC307" s="1" t="e">
        <f>BC134-#REF!</f>
        <v>#REF!</v>
      </c>
      <c r="BD307" s="1" t="e">
        <f>BD134-#REF!</f>
        <v>#REF!</v>
      </c>
      <c r="BE307" s="1" t="e">
        <f>BE134-#REF!</f>
        <v>#REF!</v>
      </c>
      <c r="BF307" s="1" t="e">
        <f>BF134-#REF!</f>
        <v>#REF!</v>
      </c>
      <c r="BG307" s="1" t="e">
        <f>BG134-#REF!</f>
        <v>#REF!</v>
      </c>
      <c r="BH307" s="1" t="e">
        <f>BH134-#REF!</f>
        <v>#REF!</v>
      </c>
      <c r="BI307" s="1" t="e">
        <f>BI134-#REF!</f>
        <v>#REF!</v>
      </c>
      <c r="BJ307" s="1" t="e">
        <f>BJ134-#REF!</f>
        <v>#REF!</v>
      </c>
      <c r="BK307" s="1" t="e">
        <f>BK134-#REF!</f>
        <v>#REF!</v>
      </c>
      <c r="BL307" s="1" t="e">
        <f>BL134-#REF!</f>
        <v>#REF!</v>
      </c>
      <c r="BM307" s="1" t="e">
        <f>BM134-#REF!</f>
        <v>#REF!</v>
      </c>
      <c r="BN307" s="1" t="e">
        <f>BN134-#REF!</f>
        <v>#REF!</v>
      </c>
      <c r="BO307" s="1" t="e">
        <f>BO134-#REF!</f>
        <v>#REF!</v>
      </c>
      <c r="BU307" s="1" t="e">
        <f>BU142-#REF!</f>
        <v>#REF!</v>
      </c>
      <c r="BV307" s="1" t="e">
        <f>BV142-#REF!</f>
        <v>#REF!</v>
      </c>
    </row>
    <row r="308" spans="12:74" hidden="1" x14ac:dyDescent="0.35">
      <c r="L308" s="1" t="e">
        <f>L135-#REF!</f>
        <v>#REF!</v>
      </c>
      <c r="M308" s="1" t="e">
        <f>M135-#REF!</f>
        <v>#REF!</v>
      </c>
      <c r="N308" s="1" t="e">
        <f>N135-#REF!</f>
        <v>#REF!</v>
      </c>
      <c r="O308" s="1" t="e">
        <f>O135-#REF!</f>
        <v>#REF!</v>
      </c>
      <c r="P308" s="1" t="e">
        <f>P135-#REF!</f>
        <v>#REF!</v>
      </c>
      <c r="Q308" s="1" t="e">
        <f>Q135-#REF!</f>
        <v>#REF!</v>
      </c>
      <c r="R308" s="1" t="e">
        <f>R135-#REF!</f>
        <v>#REF!</v>
      </c>
      <c r="S308" s="1" t="e">
        <f>S135-#REF!</f>
        <v>#REF!</v>
      </c>
      <c r="T308" s="1" t="e">
        <f>T135-#REF!</f>
        <v>#REF!</v>
      </c>
      <c r="U308" s="1" t="e">
        <f>U135-#REF!</f>
        <v>#REF!</v>
      </c>
      <c r="V308" s="1" t="e">
        <f>V135-#REF!</f>
        <v>#REF!</v>
      </c>
      <c r="W308" s="1" t="e">
        <f>W135-#REF!</f>
        <v>#REF!</v>
      </c>
      <c r="X308" s="1" t="e">
        <f>X135-#REF!</f>
        <v>#REF!</v>
      </c>
      <c r="Y308" s="1" t="e">
        <f>Y135-#REF!</f>
        <v>#REF!</v>
      </c>
      <c r="Z308" s="1" t="e">
        <f>Z135-#REF!</f>
        <v>#REF!</v>
      </c>
      <c r="AA308" s="1" t="e">
        <f>AA135-#REF!</f>
        <v>#REF!</v>
      </c>
      <c r="AB308" s="1" t="e">
        <f>AB135-#REF!</f>
        <v>#REF!</v>
      </c>
      <c r="AC308" s="1" t="e">
        <f>AC135-#REF!</f>
        <v>#REF!</v>
      </c>
      <c r="AD308" s="1" t="e">
        <f>AD135-#REF!</f>
        <v>#REF!</v>
      </c>
      <c r="AE308" s="1" t="e">
        <f>AE135-#REF!</f>
        <v>#REF!</v>
      </c>
      <c r="AF308" s="1" t="e">
        <f>AF135-#REF!</f>
        <v>#REF!</v>
      </c>
      <c r="AG308" s="1" t="e">
        <f>AG135-#REF!</f>
        <v>#REF!</v>
      </c>
      <c r="AH308" s="1" t="e">
        <f>AH135-#REF!</f>
        <v>#REF!</v>
      </c>
      <c r="AI308" s="1" t="e">
        <f>AI135-#REF!</f>
        <v>#REF!</v>
      </c>
      <c r="AJ308" s="1" t="e">
        <f>AJ135-#REF!</f>
        <v>#REF!</v>
      </c>
      <c r="AK308" s="1" t="e">
        <f>AK135-#REF!</f>
        <v>#REF!</v>
      </c>
      <c r="AL308" s="1" t="e">
        <f>AL135-#REF!</f>
        <v>#REF!</v>
      </c>
      <c r="AM308" s="1" t="e">
        <f>AM135-#REF!</f>
        <v>#REF!</v>
      </c>
      <c r="AN308" s="1" t="e">
        <f>AN135-#REF!</f>
        <v>#REF!</v>
      </c>
      <c r="AO308" s="1" t="e">
        <f>AO135-#REF!</f>
        <v>#REF!</v>
      </c>
      <c r="AP308" s="1" t="e">
        <f>AP135-#REF!</f>
        <v>#REF!</v>
      </c>
      <c r="AQ308" s="1" t="e">
        <f>AQ135-#REF!</f>
        <v>#REF!</v>
      </c>
      <c r="AR308" s="1" t="e">
        <f>AR135-#REF!</f>
        <v>#REF!</v>
      </c>
      <c r="AS308" s="1" t="e">
        <f>AS135-#REF!</f>
        <v>#REF!</v>
      </c>
      <c r="AT308" s="1" t="e">
        <f>AT135-#REF!</f>
        <v>#REF!</v>
      </c>
      <c r="AU308" s="1" t="e">
        <f>AU135-#REF!</f>
        <v>#REF!</v>
      </c>
      <c r="AV308" s="1" t="e">
        <f>AV135-#REF!</f>
        <v>#REF!</v>
      </c>
      <c r="AW308" s="1" t="e">
        <f>AW135-#REF!</f>
        <v>#REF!</v>
      </c>
      <c r="AX308" s="1" t="e">
        <f>AX135-#REF!</f>
        <v>#REF!</v>
      </c>
      <c r="AY308" s="1" t="e">
        <f>AY135-#REF!</f>
        <v>#REF!</v>
      </c>
      <c r="AZ308" s="1" t="e">
        <f>AZ135-#REF!</f>
        <v>#REF!</v>
      </c>
      <c r="BA308" s="1" t="e">
        <f>BA135-#REF!</f>
        <v>#REF!</v>
      </c>
      <c r="BB308" s="1" t="e">
        <f>BB135-#REF!</f>
        <v>#REF!</v>
      </c>
      <c r="BC308" s="1" t="e">
        <f>BC135-#REF!</f>
        <v>#REF!</v>
      </c>
      <c r="BD308" s="1" t="e">
        <f>BD135-#REF!</f>
        <v>#REF!</v>
      </c>
      <c r="BE308" s="1" t="e">
        <f>BE135-#REF!</f>
        <v>#REF!</v>
      </c>
      <c r="BF308" s="1" t="e">
        <f>BF135-#REF!</f>
        <v>#REF!</v>
      </c>
      <c r="BG308" s="1" t="e">
        <f>BG135-#REF!</f>
        <v>#REF!</v>
      </c>
      <c r="BH308" s="1" t="e">
        <f>BH135-#REF!</f>
        <v>#REF!</v>
      </c>
      <c r="BI308" s="1" t="e">
        <f>BI135-#REF!</f>
        <v>#REF!</v>
      </c>
      <c r="BJ308" s="1" t="e">
        <f>BJ135-#REF!</f>
        <v>#REF!</v>
      </c>
      <c r="BK308" s="1" t="e">
        <f>BK135-#REF!</f>
        <v>#REF!</v>
      </c>
      <c r="BL308" s="1" t="e">
        <f>BL135-#REF!</f>
        <v>#REF!</v>
      </c>
      <c r="BM308" s="1" t="e">
        <f>BM135-#REF!</f>
        <v>#REF!</v>
      </c>
      <c r="BN308" s="1" t="e">
        <f>BN135-#REF!</f>
        <v>#REF!</v>
      </c>
      <c r="BO308" s="1" t="e">
        <f>BO135-#REF!</f>
        <v>#REF!</v>
      </c>
      <c r="BU308" s="1" t="e">
        <f>BU143-#REF!</f>
        <v>#REF!</v>
      </c>
      <c r="BV308" s="1" t="e">
        <f>BV143-#REF!</f>
        <v>#REF!</v>
      </c>
    </row>
    <row r="309" spans="12:74" hidden="1" x14ac:dyDescent="0.35">
      <c r="L309" s="1" t="e">
        <f>L136-#REF!</f>
        <v>#REF!</v>
      </c>
      <c r="M309" s="1" t="e">
        <f>M136-#REF!</f>
        <v>#REF!</v>
      </c>
      <c r="N309" s="1" t="e">
        <f>N136-#REF!</f>
        <v>#REF!</v>
      </c>
      <c r="O309" s="1" t="e">
        <f>O136-#REF!</f>
        <v>#REF!</v>
      </c>
      <c r="P309" s="1" t="e">
        <f>P136-#REF!</f>
        <v>#REF!</v>
      </c>
      <c r="Q309" s="1" t="e">
        <f>Q136-#REF!</f>
        <v>#REF!</v>
      </c>
      <c r="R309" s="1" t="e">
        <f>R136-#REF!</f>
        <v>#REF!</v>
      </c>
      <c r="S309" s="1" t="e">
        <f>S136-#REF!</f>
        <v>#REF!</v>
      </c>
      <c r="T309" s="1" t="e">
        <f>T136-#REF!</f>
        <v>#REF!</v>
      </c>
      <c r="U309" s="1" t="e">
        <f>U136-#REF!</f>
        <v>#REF!</v>
      </c>
      <c r="V309" s="1" t="e">
        <f>V136-#REF!</f>
        <v>#REF!</v>
      </c>
      <c r="W309" s="1" t="e">
        <f>W136-#REF!</f>
        <v>#REF!</v>
      </c>
      <c r="X309" s="1" t="e">
        <f>X136-#REF!</f>
        <v>#REF!</v>
      </c>
      <c r="Y309" s="1" t="e">
        <f>Y136-#REF!</f>
        <v>#REF!</v>
      </c>
      <c r="Z309" s="1" t="e">
        <f>Z136-#REF!</f>
        <v>#REF!</v>
      </c>
      <c r="AA309" s="1" t="e">
        <f>AA136-#REF!</f>
        <v>#REF!</v>
      </c>
      <c r="AB309" s="1" t="e">
        <f>AB136-#REF!</f>
        <v>#REF!</v>
      </c>
      <c r="AC309" s="1" t="e">
        <f>AC136-#REF!</f>
        <v>#REF!</v>
      </c>
      <c r="AD309" s="1" t="e">
        <f>AD136-#REF!</f>
        <v>#REF!</v>
      </c>
      <c r="AE309" s="1" t="e">
        <f>AE136-#REF!</f>
        <v>#REF!</v>
      </c>
      <c r="AF309" s="1" t="e">
        <f>AF136-#REF!</f>
        <v>#REF!</v>
      </c>
      <c r="AG309" s="1" t="e">
        <f>AG136-#REF!</f>
        <v>#REF!</v>
      </c>
      <c r="AH309" s="1" t="e">
        <f>AH136-#REF!</f>
        <v>#REF!</v>
      </c>
      <c r="AI309" s="1" t="e">
        <f>AI136-#REF!</f>
        <v>#REF!</v>
      </c>
      <c r="AJ309" s="1" t="e">
        <f>AJ136-#REF!</f>
        <v>#REF!</v>
      </c>
      <c r="AK309" s="1" t="e">
        <f>AK136-#REF!</f>
        <v>#REF!</v>
      </c>
      <c r="AL309" s="1" t="e">
        <f>AL136-#REF!</f>
        <v>#REF!</v>
      </c>
      <c r="AM309" s="1" t="e">
        <f>AM136-#REF!</f>
        <v>#REF!</v>
      </c>
      <c r="AN309" s="1" t="e">
        <f>AN136-#REF!</f>
        <v>#REF!</v>
      </c>
      <c r="AO309" s="1" t="e">
        <f>AO136-#REF!</f>
        <v>#REF!</v>
      </c>
      <c r="AP309" s="1" t="e">
        <f>AP136-#REF!</f>
        <v>#REF!</v>
      </c>
      <c r="AQ309" s="1" t="e">
        <f>AQ136-#REF!</f>
        <v>#REF!</v>
      </c>
      <c r="AR309" s="1" t="e">
        <f>AR136-#REF!</f>
        <v>#REF!</v>
      </c>
      <c r="AS309" s="1" t="e">
        <f>AS136-#REF!</f>
        <v>#REF!</v>
      </c>
      <c r="AT309" s="1" t="e">
        <f>AT136-#REF!</f>
        <v>#REF!</v>
      </c>
      <c r="AU309" s="1" t="e">
        <f>AU136-#REF!</f>
        <v>#REF!</v>
      </c>
      <c r="AV309" s="1" t="e">
        <f>AV136-#REF!</f>
        <v>#REF!</v>
      </c>
      <c r="AW309" s="1" t="e">
        <f>AW136-#REF!</f>
        <v>#REF!</v>
      </c>
      <c r="AX309" s="1" t="e">
        <f>AX136-#REF!</f>
        <v>#REF!</v>
      </c>
      <c r="AY309" s="1" t="e">
        <f>AY136-#REF!</f>
        <v>#REF!</v>
      </c>
      <c r="AZ309" s="1" t="e">
        <f>AZ136-#REF!</f>
        <v>#REF!</v>
      </c>
      <c r="BA309" s="1" t="e">
        <f>BA136-#REF!</f>
        <v>#REF!</v>
      </c>
      <c r="BB309" s="1" t="e">
        <f>BB136-#REF!</f>
        <v>#REF!</v>
      </c>
      <c r="BC309" s="1" t="e">
        <f>BC136-#REF!</f>
        <v>#REF!</v>
      </c>
      <c r="BD309" s="1" t="e">
        <f>BD136-#REF!</f>
        <v>#REF!</v>
      </c>
      <c r="BE309" s="1" t="e">
        <f>BE136-#REF!</f>
        <v>#REF!</v>
      </c>
      <c r="BF309" s="1" t="e">
        <f>BF136-#REF!</f>
        <v>#REF!</v>
      </c>
      <c r="BG309" s="1" t="e">
        <f>BG136-#REF!</f>
        <v>#REF!</v>
      </c>
      <c r="BH309" s="1" t="e">
        <f>BH136-#REF!</f>
        <v>#REF!</v>
      </c>
      <c r="BI309" s="1" t="e">
        <f>BI136-#REF!</f>
        <v>#REF!</v>
      </c>
      <c r="BJ309" s="1" t="e">
        <f>BJ136-#REF!</f>
        <v>#REF!</v>
      </c>
      <c r="BK309" s="1" t="e">
        <f>BK136-#REF!</f>
        <v>#REF!</v>
      </c>
      <c r="BL309" s="1" t="e">
        <f>BL136-#REF!</f>
        <v>#REF!</v>
      </c>
      <c r="BM309" s="1" t="e">
        <f>BM136-#REF!</f>
        <v>#REF!</v>
      </c>
      <c r="BN309" s="1" t="e">
        <f>BN136-#REF!</f>
        <v>#REF!</v>
      </c>
      <c r="BO309" s="1" t="e">
        <f>BO136-#REF!</f>
        <v>#REF!</v>
      </c>
      <c r="BU309" s="1" t="e">
        <f>BU144-#REF!</f>
        <v>#REF!</v>
      </c>
      <c r="BV309" s="1" t="e">
        <f>BV144-#REF!</f>
        <v>#REF!</v>
      </c>
    </row>
    <row r="310" spans="12:74" hidden="1" x14ac:dyDescent="0.35">
      <c r="L310" s="1" t="e">
        <f>L137-#REF!</f>
        <v>#REF!</v>
      </c>
      <c r="M310" s="1" t="e">
        <f>M137-#REF!</f>
        <v>#REF!</v>
      </c>
      <c r="N310" s="1" t="e">
        <f>N137-#REF!</f>
        <v>#REF!</v>
      </c>
      <c r="O310" s="1" t="e">
        <f>O137-#REF!</f>
        <v>#REF!</v>
      </c>
      <c r="P310" s="1" t="e">
        <f>P137-#REF!</f>
        <v>#REF!</v>
      </c>
      <c r="Q310" s="1" t="e">
        <f>Q137-#REF!</f>
        <v>#REF!</v>
      </c>
      <c r="R310" s="1" t="e">
        <f>R137-#REF!</f>
        <v>#REF!</v>
      </c>
      <c r="S310" s="1" t="e">
        <f>S137-#REF!</f>
        <v>#REF!</v>
      </c>
      <c r="T310" s="1" t="e">
        <f>T137-#REF!</f>
        <v>#REF!</v>
      </c>
      <c r="U310" s="1" t="e">
        <f>U137-#REF!</f>
        <v>#REF!</v>
      </c>
      <c r="V310" s="1" t="e">
        <f>V137-#REF!</f>
        <v>#REF!</v>
      </c>
      <c r="W310" s="1" t="e">
        <f>W137-#REF!</f>
        <v>#REF!</v>
      </c>
      <c r="X310" s="1" t="e">
        <f>X137-#REF!</f>
        <v>#REF!</v>
      </c>
      <c r="Y310" s="1" t="e">
        <f>Y137-#REF!</f>
        <v>#REF!</v>
      </c>
      <c r="Z310" s="1" t="e">
        <f>Z137-#REF!</f>
        <v>#REF!</v>
      </c>
      <c r="AA310" s="1" t="e">
        <f>AA137-#REF!</f>
        <v>#REF!</v>
      </c>
      <c r="AB310" s="1" t="e">
        <f>AB137-#REF!</f>
        <v>#REF!</v>
      </c>
      <c r="AC310" s="1" t="e">
        <f>AC137-#REF!</f>
        <v>#REF!</v>
      </c>
      <c r="AD310" s="1" t="e">
        <f>AD137-#REF!</f>
        <v>#REF!</v>
      </c>
      <c r="AE310" s="1" t="e">
        <f>AE137-#REF!</f>
        <v>#REF!</v>
      </c>
      <c r="AF310" s="1" t="e">
        <f>AF137-#REF!</f>
        <v>#REF!</v>
      </c>
      <c r="AG310" s="1" t="e">
        <f>AG137-#REF!</f>
        <v>#REF!</v>
      </c>
      <c r="AH310" s="1" t="e">
        <f>AH137-#REF!</f>
        <v>#REF!</v>
      </c>
      <c r="AI310" s="1" t="e">
        <f>AI137-#REF!</f>
        <v>#REF!</v>
      </c>
      <c r="AJ310" s="1" t="e">
        <f>AJ137-#REF!</f>
        <v>#REF!</v>
      </c>
      <c r="AK310" s="1" t="e">
        <f>AK137-#REF!</f>
        <v>#REF!</v>
      </c>
      <c r="AL310" s="1" t="e">
        <f>AL137-#REF!</f>
        <v>#REF!</v>
      </c>
      <c r="AM310" s="1" t="e">
        <f>AM137-#REF!</f>
        <v>#REF!</v>
      </c>
      <c r="AN310" s="1" t="e">
        <f>AN137-#REF!</f>
        <v>#REF!</v>
      </c>
      <c r="AO310" s="1" t="e">
        <f>AO137-#REF!</f>
        <v>#REF!</v>
      </c>
      <c r="AP310" s="1" t="e">
        <f>AP137-#REF!</f>
        <v>#REF!</v>
      </c>
      <c r="AQ310" s="1" t="e">
        <f>AQ137-#REF!</f>
        <v>#REF!</v>
      </c>
      <c r="AR310" s="1" t="e">
        <f>AR137-#REF!</f>
        <v>#REF!</v>
      </c>
      <c r="AS310" s="1" t="e">
        <f>AS137-#REF!</f>
        <v>#REF!</v>
      </c>
      <c r="AT310" s="1" t="e">
        <f>AT137-#REF!</f>
        <v>#REF!</v>
      </c>
      <c r="AU310" s="1" t="e">
        <f>AU137-#REF!</f>
        <v>#REF!</v>
      </c>
      <c r="AV310" s="1" t="e">
        <f>AV137-#REF!</f>
        <v>#REF!</v>
      </c>
      <c r="AW310" s="1" t="e">
        <f>AW137-#REF!</f>
        <v>#REF!</v>
      </c>
      <c r="AX310" s="1" t="e">
        <f>AX137-#REF!</f>
        <v>#REF!</v>
      </c>
      <c r="AY310" s="1" t="e">
        <f>AY137-#REF!</f>
        <v>#REF!</v>
      </c>
      <c r="AZ310" s="1" t="e">
        <f>AZ137-#REF!</f>
        <v>#REF!</v>
      </c>
      <c r="BA310" s="1" t="e">
        <f>BA137-#REF!</f>
        <v>#REF!</v>
      </c>
      <c r="BB310" s="1" t="e">
        <f>BB137-#REF!</f>
        <v>#REF!</v>
      </c>
      <c r="BC310" s="1" t="e">
        <f>BC137-#REF!</f>
        <v>#REF!</v>
      </c>
      <c r="BD310" s="1" t="e">
        <f>BD137-#REF!</f>
        <v>#REF!</v>
      </c>
      <c r="BE310" s="1" t="e">
        <f>BE137-#REF!</f>
        <v>#REF!</v>
      </c>
      <c r="BF310" s="1" t="e">
        <f>BF137-#REF!</f>
        <v>#REF!</v>
      </c>
      <c r="BG310" s="1" t="e">
        <f>BG137-#REF!</f>
        <v>#REF!</v>
      </c>
      <c r="BH310" s="1" t="e">
        <f>BH137-#REF!</f>
        <v>#REF!</v>
      </c>
      <c r="BI310" s="1" t="e">
        <f>BI137-#REF!</f>
        <v>#REF!</v>
      </c>
      <c r="BJ310" s="1" t="e">
        <f>BJ137-#REF!</f>
        <v>#REF!</v>
      </c>
      <c r="BK310" s="1" t="e">
        <f>BK137-#REF!</f>
        <v>#REF!</v>
      </c>
      <c r="BL310" s="1" t="e">
        <f>BL137-#REF!</f>
        <v>#REF!</v>
      </c>
      <c r="BM310" s="1" t="e">
        <f>BM137-#REF!</f>
        <v>#REF!</v>
      </c>
      <c r="BN310" s="1" t="e">
        <f>BN137-#REF!</f>
        <v>#REF!</v>
      </c>
      <c r="BO310" s="1" t="e">
        <f>BO137-#REF!</f>
        <v>#REF!</v>
      </c>
      <c r="BU310" s="1" t="e">
        <f>BU145-#REF!</f>
        <v>#REF!</v>
      </c>
      <c r="BV310" s="1" t="e">
        <f>BV145-#REF!</f>
        <v>#REF!</v>
      </c>
    </row>
    <row r="311" spans="12:74" hidden="1" x14ac:dyDescent="0.35">
      <c r="L311" s="1" t="e">
        <f>L138-#REF!</f>
        <v>#REF!</v>
      </c>
      <c r="M311" s="1" t="e">
        <f>M138-#REF!</f>
        <v>#REF!</v>
      </c>
      <c r="N311" s="1" t="e">
        <f>N138-#REF!</f>
        <v>#REF!</v>
      </c>
      <c r="O311" s="1" t="e">
        <f>O138-#REF!</f>
        <v>#REF!</v>
      </c>
      <c r="P311" s="1" t="e">
        <f>P138-#REF!</f>
        <v>#REF!</v>
      </c>
      <c r="Q311" s="1" t="e">
        <f>Q138-#REF!</f>
        <v>#REF!</v>
      </c>
      <c r="R311" s="1" t="e">
        <f>R138-#REF!</f>
        <v>#REF!</v>
      </c>
      <c r="S311" s="1" t="e">
        <f>S138-#REF!</f>
        <v>#REF!</v>
      </c>
      <c r="T311" s="1" t="e">
        <f>T138-#REF!</f>
        <v>#REF!</v>
      </c>
      <c r="U311" s="1" t="e">
        <f>U138-#REF!</f>
        <v>#REF!</v>
      </c>
      <c r="V311" s="1" t="e">
        <f>V138-#REF!</f>
        <v>#REF!</v>
      </c>
      <c r="W311" s="1" t="e">
        <f>W138-#REF!</f>
        <v>#REF!</v>
      </c>
      <c r="X311" s="1" t="e">
        <f>X138-#REF!</f>
        <v>#REF!</v>
      </c>
      <c r="Y311" s="1" t="e">
        <f>Y138-#REF!</f>
        <v>#REF!</v>
      </c>
      <c r="Z311" s="1" t="e">
        <f>Z138-#REF!</f>
        <v>#REF!</v>
      </c>
      <c r="AA311" s="1" t="e">
        <f>AA138-#REF!</f>
        <v>#REF!</v>
      </c>
      <c r="AB311" s="1" t="e">
        <f>AB138-#REF!</f>
        <v>#REF!</v>
      </c>
      <c r="AC311" s="1" t="e">
        <f>AC138-#REF!</f>
        <v>#REF!</v>
      </c>
      <c r="AD311" s="1" t="e">
        <f>AD138-#REF!</f>
        <v>#REF!</v>
      </c>
      <c r="AE311" s="1" t="e">
        <f>AE138-#REF!</f>
        <v>#REF!</v>
      </c>
      <c r="AF311" s="1" t="e">
        <f>AF138-#REF!</f>
        <v>#REF!</v>
      </c>
      <c r="AG311" s="1" t="e">
        <f>AG138-#REF!</f>
        <v>#REF!</v>
      </c>
      <c r="AH311" s="1" t="e">
        <f>AH138-#REF!</f>
        <v>#REF!</v>
      </c>
      <c r="AI311" s="1" t="e">
        <f>AI138-#REF!</f>
        <v>#REF!</v>
      </c>
      <c r="AJ311" s="1" t="e">
        <f>AJ138-#REF!</f>
        <v>#REF!</v>
      </c>
      <c r="AK311" s="1" t="e">
        <f>AK138-#REF!</f>
        <v>#REF!</v>
      </c>
      <c r="AL311" s="1" t="e">
        <f>AL138-#REF!</f>
        <v>#REF!</v>
      </c>
      <c r="AM311" s="1" t="e">
        <f>AM138-#REF!</f>
        <v>#REF!</v>
      </c>
      <c r="AN311" s="1" t="e">
        <f>AN138-#REF!</f>
        <v>#REF!</v>
      </c>
      <c r="AO311" s="1" t="e">
        <f>AO138-#REF!</f>
        <v>#REF!</v>
      </c>
      <c r="AP311" s="1" t="e">
        <f>AP138-#REF!</f>
        <v>#REF!</v>
      </c>
      <c r="AQ311" s="1" t="e">
        <f>AQ138-#REF!</f>
        <v>#REF!</v>
      </c>
      <c r="AR311" s="1" t="e">
        <f>AR138-#REF!</f>
        <v>#REF!</v>
      </c>
      <c r="AS311" s="1" t="e">
        <f>AS138-#REF!</f>
        <v>#REF!</v>
      </c>
      <c r="AT311" s="1" t="e">
        <f>AT138-#REF!</f>
        <v>#REF!</v>
      </c>
      <c r="AU311" s="1" t="e">
        <f>AU138-#REF!</f>
        <v>#REF!</v>
      </c>
      <c r="AV311" s="1" t="e">
        <f>AV138-#REF!</f>
        <v>#REF!</v>
      </c>
      <c r="AW311" s="1" t="e">
        <f>AW138-#REF!</f>
        <v>#REF!</v>
      </c>
      <c r="AX311" s="1" t="e">
        <f>AX138-#REF!</f>
        <v>#REF!</v>
      </c>
      <c r="AY311" s="1" t="e">
        <f>AY138-#REF!</f>
        <v>#REF!</v>
      </c>
      <c r="AZ311" s="1" t="e">
        <f>AZ138-#REF!</f>
        <v>#REF!</v>
      </c>
      <c r="BA311" s="1" t="e">
        <f>BA138-#REF!</f>
        <v>#REF!</v>
      </c>
      <c r="BB311" s="1" t="e">
        <f>BB138-#REF!</f>
        <v>#REF!</v>
      </c>
      <c r="BC311" s="1" t="e">
        <f>BC138-#REF!</f>
        <v>#REF!</v>
      </c>
      <c r="BD311" s="1" t="e">
        <f>BD138-#REF!</f>
        <v>#REF!</v>
      </c>
      <c r="BE311" s="1" t="e">
        <f>BE138-#REF!</f>
        <v>#REF!</v>
      </c>
      <c r="BF311" s="1" t="e">
        <f>BF138-#REF!</f>
        <v>#REF!</v>
      </c>
      <c r="BG311" s="1" t="e">
        <f>BG138-#REF!</f>
        <v>#REF!</v>
      </c>
      <c r="BH311" s="1" t="e">
        <f>BH138-#REF!</f>
        <v>#REF!</v>
      </c>
      <c r="BI311" s="1" t="e">
        <f>BI138-#REF!</f>
        <v>#REF!</v>
      </c>
      <c r="BJ311" s="1" t="e">
        <f>BJ138-#REF!</f>
        <v>#REF!</v>
      </c>
      <c r="BK311" s="1" t="e">
        <f>BK138-#REF!</f>
        <v>#REF!</v>
      </c>
      <c r="BL311" s="1" t="e">
        <f>BL138-#REF!</f>
        <v>#REF!</v>
      </c>
      <c r="BM311" s="1" t="e">
        <f>BM138-#REF!</f>
        <v>#REF!</v>
      </c>
      <c r="BN311" s="1" t="e">
        <f>BN138-#REF!</f>
        <v>#REF!</v>
      </c>
      <c r="BO311" s="1" t="e">
        <f>BO138-#REF!</f>
        <v>#REF!</v>
      </c>
      <c r="BU311" s="1" t="e">
        <f>BU146-#REF!</f>
        <v>#REF!</v>
      </c>
      <c r="BV311" s="1" t="e">
        <f>BV146-#REF!</f>
        <v>#REF!</v>
      </c>
    </row>
    <row r="312" spans="12:74" hidden="1" x14ac:dyDescent="0.35">
      <c r="L312" s="1" t="e">
        <f>L139-#REF!</f>
        <v>#REF!</v>
      </c>
      <c r="M312" s="1" t="e">
        <f>M139-#REF!</f>
        <v>#REF!</v>
      </c>
      <c r="N312" s="1" t="e">
        <f>N139-#REF!</f>
        <v>#REF!</v>
      </c>
      <c r="O312" s="1" t="e">
        <f>O139-#REF!</f>
        <v>#REF!</v>
      </c>
      <c r="P312" s="1" t="e">
        <f>P139-#REF!</f>
        <v>#REF!</v>
      </c>
      <c r="Q312" s="1" t="e">
        <f>Q139-#REF!</f>
        <v>#REF!</v>
      </c>
      <c r="R312" s="1" t="e">
        <f>R139-#REF!</f>
        <v>#REF!</v>
      </c>
      <c r="S312" s="1" t="e">
        <f>S139-#REF!</f>
        <v>#REF!</v>
      </c>
      <c r="T312" s="1" t="e">
        <f>T139-#REF!</f>
        <v>#REF!</v>
      </c>
      <c r="U312" s="1" t="e">
        <f>U139-#REF!</f>
        <v>#REF!</v>
      </c>
      <c r="V312" s="1" t="e">
        <f>V139-#REF!</f>
        <v>#REF!</v>
      </c>
      <c r="W312" s="1" t="e">
        <f>W139-#REF!</f>
        <v>#REF!</v>
      </c>
      <c r="X312" s="1" t="e">
        <f>X139-#REF!</f>
        <v>#REF!</v>
      </c>
      <c r="Y312" s="1" t="e">
        <f>Y139-#REF!</f>
        <v>#REF!</v>
      </c>
      <c r="Z312" s="1" t="e">
        <f>Z139-#REF!</f>
        <v>#REF!</v>
      </c>
      <c r="AA312" s="1" t="e">
        <f>AA139-#REF!</f>
        <v>#REF!</v>
      </c>
      <c r="AB312" s="1" t="e">
        <f>AB139-#REF!</f>
        <v>#REF!</v>
      </c>
      <c r="AC312" s="1" t="e">
        <f>AC139-#REF!</f>
        <v>#REF!</v>
      </c>
      <c r="AD312" s="1" t="e">
        <f>AD139-#REF!</f>
        <v>#REF!</v>
      </c>
      <c r="AE312" s="1" t="e">
        <f>AE139-#REF!</f>
        <v>#REF!</v>
      </c>
      <c r="AF312" s="1" t="e">
        <f>AF139-#REF!</f>
        <v>#REF!</v>
      </c>
      <c r="AG312" s="1" t="e">
        <f>AG139-#REF!</f>
        <v>#REF!</v>
      </c>
      <c r="AH312" s="1" t="e">
        <f>AH139-#REF!</f>
        <v>#REF!</v>
      </c>
      <c r="AI312" s="1" t="e">
        <f>AI139-#REF!</f>
        <v>#REF!</v>
      </c>
      <c r="AJ312" s="1" t="e">
        <f>AJ139-#REF!</f>
        <v>#REF!</v>
      </c>
      <c r="AK312" s="1" t="e">
        <f>AK139-#REF!</f>
        <v>#REF!</v>
      </c>
      <c r="AL312" s="1" t="e">
        <f>AL139-#REF!</f>
        <v>#REF!</v>
      </c>
      <c r="AM312" s="1" t="e">
        <f>AM139-#REF!</f>
        <v>#REF!</v>
      </c>
      <c r="AN312" s="1" t="e">
        <f>AN139-#REF!</f>
        <v>#REF!</v>
      </c>
      <c r="AO312" s="1" t="e">
        <f>AO139-#REF!</f>
        <v>#REF!</v>
      </c>
      <c r="AP312" s="1" t="e">
        <f>AP139-#REF!</f>
        <v>#REF!</v>
      </c>
      <c r="AQ312" s="1" t="e">
        <f>AQ139-#REF!</f>
        <v>#REF!</v>
      </c>
      <c r="AR312" s="1" t="e">
        <f>AR139-#REF!</f>
        <v>#REF!</v>
      </c>
      <c r="AS312" s="1" t="e">
        <f>AS139-#REF!</f>
        <v>#REF!</v>
      </c>
      <c r="AT312" s="1" t="e">
        <f>AT139-#REF!</f>
        <v>#REF!</v>
      </c>
      <c r="AU312" s="1" t="e">
        <f>AU139-#REF!</f>
        <v>#REF!</v>
      </c>
      <c r="AV312" s="1" t="e">
        <f>AV139-#REF!</f>
        <v>#REF!</v>
      </c>
      <c r="AW312" s="1" t="e">
        <f>AW139-#REF!</f>
        <v>#REF!</v>
      </c>
      <c r="AX312" s="1" t="e">
        <f>AX139-#REF!</f>
        <v>#REF!</v>
      </c>
      <c r="AY312" s="1" t="e">
        <f>AY139-#REF!</f>
        <v>#REF!</v>
      </c>
      <c r="AZ312" s="1" t="e">
        <f>AZ139-#REF!</f>
        <v>#REF!</v>
      </c>
      <c r="BA312" s="1" t="e">
        <f>BA139-#REF!</f>
        <v>#REF!</v>
      </c>
      <c r="BB312" s="1" t="e">
        <f>BB139-#REF!</f>
        <v>#REF!</v>
      </c>
      <c r="BC312" s="1" t="e">
        <f>BC139-#REF!</f>
        <v>#REF!</v>
      </c>
      <c r="BD312" s="1" t="e">
        <f>BD139-#REF!</f>
        <v>#REF!</v>
      </c>
      <c r="BE312" s="1" t="e">
        <f>BE139-#REF!</f>
        <v>#REF!</v>
      </c>
      <c r="BF312" s="1" t="e">
        <f>BF139-#REF!</f>
        <v>#REF!</v>
      </c>
      <c r="BG312" s="1" t="e">
        <f>BG139-#REF!</f>
        <v>#REF!</v>
      </c>
      <c r="BH312" s="1" t="e">
        <f>BH139-#REF!</f>
        <v>#REF!</v>
      </c>
      <c r="BI312" s="1" t="e">
        <f>BI139-#REF!</f>
        <v>#REF!</v>
      </c>
      <c r="BJ312" s="1" t="e">
        <f>BJ139-#REF!</f>
        <v>#REF!</v>
      </c>
      <c r="BK312" s="1" t="e">
        <f>BK139-#REF!</f>
        <v>#REF!</v>
      </c>
      <c r="BL312" s="1" t="e">
        <f>BL139-#REF!</f>
        <v>#REF!</v>
      </c>
      <c r="BM312" s="1" t="e">
        <f>BM139-#REF!</f>
        <v>#REF!</v>
      </c>
      <c r="BN312" s="1" t="e">
        <f>BN139-#REF!</f>
        <v>#REF!</v>
      </c>
      <c r="BO312" s="1" t="e">
        <f>BO139-#REF!</f>
        <v>#REF!</v>
      </c>
      <c r="BU312" s="1" t="e">
        <f>BU147-#REF!</f>
        <v>#REF!</v>
      </c>
      <c r="BV312" s="1" t="e">
        <f>BV147-#REF!</f>
        <v>#REF!</v>
      </c>
    </row>
    <row r="313" spans="12:74" hidden="1" x14ac:dyDescent="0.35">
      <c r="L313" s="1" t="e">
        <f>L140-#REF!</f>
        <v>#REF!</v>
      </c>
      <c r="M313" s="1" t="e">
        <f>M140-#REF!</f>
        <v>#REF!</v>
      </c>
      <c r="N313" s="1" t="e">
        <f>N140-#REF!</f>
        <v>#REF!</v>
      </c>
      <c r="O313" s="1" t="e">
        <f>O140-#REF!</f>
        <v>#REF!</v>
      </c>
      <c r="P313" s="1" t="e">
        <f>P140-#REF!</f>
        <v>#REF!</v>
      </c>
      <c r="Q313" s="1" t="e">
        <f>Q140-#REF!</f>
        <v>#REF!</v>
      </c>
      <c r="R313" s="1" t="e">
        <f>R140-#REF!</f>
        <v>#REF!</v>
      </c>
      <c r="S313" s="1" t="e">
        <f>S140-#REF!</f>
        <v>#REF!</v>
      </c>
      <c r="T313" s="1" t="e">
        <f>T140-#REF!</f>
        <v>#REF!</v>
      </c>
      <c r="U313" s="1" t="e">
        <f>U140-#REF!</f>
        <v>#REF!</v>
      </c>
      <c r="V313" s="1" t="e">
        <f>V140-#REF!</f>
        <v>#REF!</v>
      </c>
      <c r="W313" s="1" t="e">
        <f>W140-#REF!</f>
        <v>#REF!</v>
      </c>
      <c r="X313" s="1" t="e">
        <f>X140-#REF!</f>
        <v>#REF!</v>
      </c>
      <c r="Y313" s="1" t="e">
        <f>Y140-#REF!</f>
        <v>#REF!</v>
      </c>
      <c r="Z313" s="1" t="e">
        <f>Z140-#REF!</f>
        <v>#REF!</v>
      </c>
      <c r="AA313" s="1" t="e">
        <f>AA140-#REF!</f>
        <v>#REF!</v>
      </c>
      <c r="AB313" s="1" t="e">
        <f>AB140-#REF!</f>
        <v>#REF!</v>
      </c>
      <c r="AC313" s="1" t="e">
        <f>AC140-#REF!</f>
        <v>#REF!</v>
      </c>
      <c r="AD313" s="1" t="e">
        <f>AD140-#REF!</f>
        <v>#REF!</v>
      </c>
      <c r="AE313" s="1" t="e">
        <f>AE140-#REF!</f>
        <v>#REF!</v>
      </c>
      <c r="AF313" s="1" t="e">
        <f>AF140-#REF!</f>
        <v>#REF!</v>
      </c>
      <c r="AG313" s="1" t="e">
        <f>AG140-#REF!</f>
        <v>#REF!</v>
      </c>
      <c r="AH313" s="1" t="e">
        <f>AH140-#REF!</f>
        <v>#REF!</v>
      </c>
      <c r="AI313" s="1" t="e">
        <f>AI140-#REF!</f>
        <v>#REF!</v>
      </c>
      <c r="AJ313" s="1" t="e">
        <f>AJ140-#REF!</f>
        <v>#REF!</v>
      </c>
      <c r="AK313" s="1" t="e">
        <f>AK140-#REF!</f>
        <v>#REF!</v>
      </c>
      <c r="AL313" s="1" t="e">
        <f>AL140-#REF!</f>
        <v>#REF!</v>
      </c>
      <c r="AM313" s="1" t="e">
        <f>AM140-#REF!</f>
        <v>#REF!</v>
      </c>
      <c r="AN313" s="1" t="e">
        <f>AN140-#REF!</f>
        <v>#REF!</v>
      </c>
      <c r="AO313" s="1" t="e">
        <f>AO140-#REF!</f>
        <v>#REF!</v>
      </c>
      <c r="AP313" s="1" t="e">
        <f>AP140-#REF!</f>
        <v>#REF!</v>
      </c>
      <c r="AQ313" s="1" t="e">
        <f>AQ140-#REF!</f>
        <v>#REF!</v>
      </c>
      <c r="AR313" s="1" t="e">
        <f>AR140-#REF!</f>
        <v>#REF!</v>
      </c>
      <c r="AS313" s="1" t="e">
        <f>AS140-#REF!</f>
        <v>#REF!</v>
      </c>
      <c r="AT313" s="1" t="e">
        <f>AT140-#REF!</f>
        <v>#REF!</v>
      </c>
      <c r="AU313" s="1" t="e">
        <f>AU140-#REF!</f>
        <v>#REF!</v>
      </c>
      <c r="AV313" s="1" t="e">
        <f>AV140-#REF!</f>
        <v>#REF!</v>
      </c>
      <c r="AW313" s="1" t="e">
        <f>AW140-#REF!</f>
        <v>#REF!</v>
      </c>
      <c r="AX313" s="1" t="e">
        <f>AX140-#REF!</f>
        <v>#REF!</v>
      </c>
      <c r="AY313" s="1" t="e">
        <f>AY140-#REF!</f>
        <v>#REF!</v>
      </c>
      <c r="AZ313" s="1" t="e">
        <f>AZ140-#REF!</f>
        <v>#REF!</v>
      </c>
      <c r="BA313" s="1" t="e">
        <f>BA140-#REF!</f>
        <v>#REF!</v>
      </c>
      <c r="BB313" s="1" t="e">
        <f>BB140-#REF!</f>
        <v>#REF!</v>
      </c>
      <c r="BC313" s="1" t="e">
        <f>BC140-#REF!</f>
        <v>#REF!</v>
      </c>
      <c r="BD313" s="1" t="e">
        <f>BD140-#REF!</f>
        <v>#REF!</v>
      </c>
      <c r="BE313" s="1" t="e">
        <f>BE140-#REF!</f>
        <v>#REF!</v>
      </c>
      <c r="BF313" s="1" t="e">
        <f>BF140-#REF!</f>
        <v>#REF!</v>
      </c>
      <c r="BG313" s="1" t="e">
        <f>BG140-#REF!</f>
        <v>#REF!</v>
      </c>
      <c r="BH313" s="1" t="e">
        <f>BH140-#REF!</f>
        <v>#REF!</v>
      </c>
      <c r="BI313" s="1" t="e">
        <f>BI140-#REF!</f>
        <v>#REF!</v>
      </c>
      <c r="BJ313" s="1" t="e">
        <f>BJ140-#REF!</f>
        <v>#REF!</v>
      </c>
      <c r="BK313" s="1" t="e">
        <f>BK140-#REF!</f>
        <v>#REF!</v>
      </c>
      <c r="BL313" s="1" t="e">
        <f>BL140-#REF!</f>
        <v>#REF!</v>
      </c>
      <c r="BM313" s="1" t="e">
        <f>BM140-#REF!</f>
        <v>#REF!</v>
      </c>
      <c r="BN313" s="1" t="e">
        <f>BN140-#REF!</f>
        <v>#REF!</v>
      </c>
      <c r="BO313" s="1" t="e">
        <f>BO140-#REF!</f>
        <v>#REF!</v>
      </c>
      <c r="BU313" s="1" t="e">
        <f>BU148-#REF!</f>
        <v>#REF!</v>
      </c>
      <c r="BV313" s="1" t="e">
        <f>BV148-#REF!</f>
        <v>#REF!</v>
      </c>
    </row>
    <row r="314" spans="12:74" hidden="1" x14ac:dyDescent="0.35">
      <c r="L314" s="1" t="e">
        <f>L141-#REF!</f>
        <v>#REF!</v>
      </c>
      <c r="M314" s="1" t="e">
        <f>M141-#REF!</f>
        <v>#REF!</v>
      </c>
      <c r="N314" s="1" t="e">
        <f>N141-#REF!</f>
        <v>#REF!</v>
      </c>
      <c r="O314" s="1" t="e">
        <f>O141-#REF!</f>
        <v>#REF!</v>
      </c>
      <c r="P314" s="1" t="e">
        <f>P141-#REF!</f>
        <v>#REF!</v>
      </c>
      <c r="Q314" s="1" t="e">
        <f>Q141-#REF!</f>
        <v>#REF!</v>
      </c>
      <c r="R314" s="1" t="e">
        <f>R141-#REF!</f>
        <v>#REF!</v>
      </c>
      <c r="S314" s="1" t="e">
        <f>S141-#REF!</f>
        <v>#REF!</v>
      </c>
      <c r="T314" s="1" t="e">
        <f>T141-#REF!</f>
        <v>#REF!</v>
      </c>
      <c r="U314" s="1" t="e">
        <f>U141-#REF!</f>
        <v>#REF!</v>
      </c>
      <c r="V314" s="1" t="e">
        <f>V141-#REF!</f>
        <v>#REF!</v>
      </c>
      <c r="W314" s="1" t="e">
        <f>W141-#REF!</f>
        <v>#REF!</v>
      </c>
      <c r="X314" s="1" t="e">
        <f>X141-#REF!</f>
        <v>#REF!</v>
      </c>
      <c r="Y314" s="1" t="e">
        <f>Y141-#REF!</f>
        <v>#REF!</v>
      </c>
      <c r="Z314" s="1" t="e">
        <f>Z141-#REF!</f>
        <v>#REF!</v>
      </c>
      <c r="AA314" s="1" t="e">
        <f>AA141-#REF!</f>
        <v>#REF!</v>
      </c>
      <c r="AB314" s="1" t="e">
        <f>AB141-#REF!</f>
        <v>#REF!</v>
      </c>
      <c r="AC314" s="1" t="e">
        <f>AC141-#REF!</f>
        <v>#REF!</v>
      </c>
      <c r="AD314" s="1" t="e">
        <f>AD141-#REF!</f>
        <v>#REF!</v>
      </c>
      <c r="AE314" s="1" t="e">
        <f>AE141-#REF!</f>
        <v>#REF!</v>
      </c>
      <c r="AF314" s="1" t="e">
        <f>AF141-#REF!</f>
        <v>#REF!</v>
      </c>
      <c r="AG314" s="1" t="e">
        <f>AG141-#REF!</f>
        <v>#REF!</v>
      </c>
      <c r="AH314" s="1" t="e">
        <f>AH141-#REF!</f>
        <v>#REF!</v>
      </c>
      <c r="AI314" s="1" t="e">
        <f>AI141-#REF!</f>
        <v>#REF!</v>
      </c>
      <c r="AJ314" s="1" t="e">
        <f>AJ141-#REF!</f>
        <v>#REF!</v>
      </c>
      <c r="AK314" s="1" t="e">
        <f>AK141-#REF!</f>
        <v>#REF!</v>
      </c>
      <c r="AL314" s="1" t="e">
        <f>AL141-#REF!</f>
        <v>#REF!</v>
      </c>
      <c r="AM314" s="1" t="e">
        <f>AM141-#REF!</f>
        <v>#REF!</v>
      </c>
      <c r="AN314" s="1" t="e">
        <f>AN141-#REF!</f>
        <v>#REF!</v>
      </c>
      <c r="AO314" s="1" t="e">
        <f>AO141-#REF!</f>
        <v>#REF!</v>
      </c>
      <c r="AP314" s="1" t="e">
        <f>AP141-#REF!</f>
        <v>#REF!</v>
      </c>
      <c r="AQ314" s="1" t="e">
        <f>AQ141-#REF!</f>
        <v>#REF!</v>
      </c>
      <c r="AR314" s="1" t="e">
        <f>AR141-#REF!</f>
        <v>#REF!</v>
      </c>
      <c r="AS314" s="1" t="e">
        <f>AS141-#REF!</f>
        <v>#REF!</v>
      </c>
      <c r="AT314" s="1" t="e">
        <f>AT141-#REF!</f>
        <v>#REF!</v>
      </c>
      <c r="AU314" s="1" t="e">
        <f>AU141-#REF!</f>
        <v>#REF!</v>
      </c>
      <c r="AV314" s="1" t="e">
        <f>AV141-#REF!</f>
        <v>#REF!</v>
      </c>
      <c r="AW314" s="1" t="e">
        <f>AW141-#REF!</f>
        <v>#REF!</v>
      </c>
      <c r="AX314" s="1" t="e">
        <f>AX141-#REF!</f>
        <v>#REF!</v>
      </c>
      <c r="AY314" s="1" t="e">
        <f>AY141-#REF!</f>
        <v>#REF!</v>
      </c>
      <c r="AZ314" s="1" t="e">
        <f>AZ141-#REF!</f>
        <v>#REF!</v>
      </c>
      <c r="BA314" s="1" t="e">
        <f>BA141-#REF!</f>
        <v>#REF!</v>
      </c>
      <c r="BB314" s="1" t="e">
        <f>BB141-#REF!</f>
        <v>#REF!</v>
      </c>
      <c r="BC314" s="1" t="e">
        <f>BC141-#REF!</f>
        <v>#REF!</v>
      </c>
      <c r="BD314" s="1" t="e">
        <f>BD141-#REF!</f>
        <v>#REF!</v>
      </c>
      <c r="BE314" s="1" t="e">
        <f>BE141-#REF!</f>
        <v>#REF!</v>
      </c>
      <c r="BF314" s="1" t="e">
        <f>BF141-#REF!</f>
        <v>#REF!</v>
      </c>
      <c r="BG314" s="1" t="e">
        <f>BG141-#REF!</f>
        <v>#REF!</v>
      </c>
      <c r="BH314" s="1" t="e">
        <f>BH141-#REF!</f>
        <v>#REF!</v>
      </c>
      <c r="BI314" s="1" t="e">
        <f>BI141-#REF!</f>
        <v>#REF!</v>
      </c>
      <c r="BJ314" s="1" t="e">
        <f>BJ141-#REF!</f>
        <v>#REF!</v>
      </c>
      <c r="BK314" s="1" t="e">
        <f>BK141-#REF!</f>
        <v>#REF!</v>
      </c>
      <c r="BL314" s="1" t="e">
        <f>BL141-#REF!</f>
        <v>#REF!</v>
      </c>
      <c r="BM314" s="1" t="e">
        <f>BM141-#REF!</f>
        <v>#REF!</v>
      </c>
      <c r="BN314" s="1" t="e">
        <f>BN141-#REF!</f>
        <v>#REF!</v>
      </c>
      <c r="BO314" s="1" t="e">
        <f>BO141-#REF!</f>
        <v>#REF!</v>
      </c>
      <c r="BU314" s="1" t="e">
        <f>BU149-#REF!</f>
        <v>#REF!</v>
      </c>
      <c r="BV314" s="1" t="e">
        <f>BV149-#REF!</f>
        <v>#REF!</v>
      </c>
    </row>
    <row r="315" spans="12:74" hidden="1" x14ac:dyDescent="0.35">
      <c r="L315" s="1" t="e">
        <f>L142-#REF!</f>
        <v>#REF!</v>
      </c>
      <c r="M315" s="1" t="e">
        <f>M142-#REF!</f>
        <v>#REF!</v>
      </c>
      <c r="N315" s="1" t="e">
        <f>N142-#REF!</f>
        <v>#REF!</v>
      </c>
      <c r="O315" s="1" t="e">
        <f>O142-#REF!</f>
        <v>#REF!</v>
      </c>
      <c r="P315" s="1" t="e">
        <f>P142-#REF!</f>
        <v>#REF!</v>
      </c>
      <c r="Q315" s="1" t="e">
        <f>Q142-#REF!</f>
        <v>#REF!</v>
      </c>
      <c r="R315" s="1" t="e">
        <f>R142-#REF!</f>
        <v>#REF!</v>
      </c>
      <c r="S315" s="1" t="e">
        <f>S142-#REF!</f>
        <v>#REF!</v>
      </c>
      <c r="T315" s="1" t="e">
        <f>T142-#REF!</f>
        <v>#REF!</v>
      </c>
      <c r="U315" s="1" t="e">
        <f>U142-#REF!</f>
        <v>#REF!</v>
      </c>
      <c r="V315" s="1" t="e">
        <f>V142-#REF!</f>
        <v>#REF!</v>
      </c>
      <c r="W315" s="1" t="e">
        <f>W142-#REF!</f>
        <v>#REF!</v>
      </c>
      <c r="X315" s="1" t="e">
        <f>X142-#REF!</f>
        <v>#REF!</v>
      </c>
      <c r="Y315" s="1" t="e">
        <f>Y142-#REF!</f>
        <v>#REF!</v>
      </c>
      <c r="Z315" s="1" t="e">
        <f>Z142-#REF!</f>
        <v>#REF!</v>
      </c>
      <c r="AA315" s="1" t="e">
        <f>AA142-#REF!</f>
        <v>#REF!</v>
      </c>
      <c r="AB315" s="1" t="e">
        <f>AB142-#REF!</f>
        <v>#REF!</v>
      </c>
      <c r="AC315" s="1" t="e">
        <f>AC142-#REF!</f>
        <v>#REF!</v>
      </c>
      <c r="AD315" s="1" t="e">
        <f>AD142-#REF!</f>
        <v>#REF!</v>
      </c>
      <c r="AE315" s="1" t="e">
        <f>AE142-#REF!</f>
        <v>#REF!</v>
      </c>
      <c r="AF315" s="1" t="e">
        <f>AF142-#REF!</f>
        <v>#REF!</v>
      </c>
      <c r="AG315" s="1" t="e">
        <f>AG142-#REF!</f>
        <v>#REF!</v>
      </c>
      <c r="AH315" s="1" t="e">
        <f>AH142-#REF!</f>
        <v>#REF!</v>
      </c>
      <c r="AI315" s="1" t="e">
        <f>AI142-#REF!</f>
        <v>#REF!</v>
      </c>
      <c r="AJ315" s="1" t="e">
        <f>AJ142-#REF!</f>
        <v>#REF!</v>
      </c>
      <c r="AK315" s="1" t="e">
        <f>AK142-#REF!</f>
        <v>#REF!</v>
      </c>
      <c r="AL315" s="1" t="e">
        <f>AL142-#REF!</f>
        <v>#REF!</v>
      </c>
      <c r="AM315" s="1" t="e">
        <f>AM142-#REF!</f>
        <v>#REF!</v>
      </c>
      <c r="AN315" s="1" t="e">
        <f>AN142-#REF!</f>
        <v>#REF!</v>
      </c>
      <c r="AO315" s="1" t="e">
        <f>AO142-#REF!</f>
        <v>#REF!</v>
      </c>
      <c r="AP315" s="1" t="e">
        <f>AP142-#REF!</f>
        <v>#REF!</v>
      </c>
      <c r="AQ315" s="1" t="e">
        <f>AQ142-#REF!</f>
        <v>#REF!</v>
      </c>
      <c r="AR315" s="1" t="e">
        <f>AR142-#REF!</f>
        <v>#REF!</v>
      </c>
      <c r="AS315" s="1" t="e">
        <f>AS142-#REF!</f>
        <v>#REF!</v>
      </c>
      <c r="AT315" s="1" t="e">
        <f>AT142-#REF!</f>
        <v>#REF!</v>
      </c>
      <c r="AU315" s="1" t="e">
        <f>AU142-#REF!</f>
        <v>#REF!</v>
      </c>
      <c r="AV315" s="1" t="e">
        <f>AV142-#REF!</f>
        <v>#REF!</v>
      </c>
      <c r="AW315" s="1" t="e">
        <f>AW142-#REF!</f>
        <v>#REF!</v>
      </c>
      <c r="AX315" s="1" t="e">
        <f>AX142-#REF!</f>
        <v>#REF!</v>
      </c>
      <c r="AY315" s="1" t="e">
        <f>AY142-#REF!</f>
        <v>#REF!</v>
      </c>
      <c r="AZ315" s="1" t="e">
        <f>AZ142-#REF!</f>
        <v>#REF!</v>
      </c>
      <c r="BA315" s="1" t="e">
        <f>BA142-#REF!</f>
        <v>#REF!</v>
      </c>
      <c r="BB315" s="1" t="e">
        <f>BB142-#REF!</f>
        <v>#REF!</v>
      </c>
      <c r="BC315" s="1" t="e">
        <f>BC142-#REF!</f>
        <v>#REF!</v>
      </c>
      <c r="BD315" s="1" t="e">
        <f>BD142-#REF!</f>
        <v>#REF!</v>
      </c>
      <c r="BE315" s="1" t="e">
        <f>BE142-#REF!</f>
        <v>#REF!</v>
      </c>
      <c r="BF315" s="1" t="e">
        <f>BF142-#REF!</f>
        <v>#REF!</v>
      </c>
      <c r="BG315" s="1" t="e">
        <f>BG142-#REF!</f>
        <v>#REF!</v>
      </c>
      <c r="BH315" s="1" t="e">
        <f>BH142-#REF!</f>
        <v>#REF!</v>
      </c>
      <c r="BI315" s="1" t="e">
        <f>BI142-#REF!</f>
        <v>#REF!</v>
      </c>
      <c r="BJ315" s="1" t="e">
        <f>BJ142-#REF!</f>
        <v>#REF!</v>
      </c>
      <c r="BK315" s="1" t="e">
        <f>BK142-#REF!</f>
        <v>#REF!</v>
      </c>
      <c r="BL315" s="1" t="e">
        <f>BL142-#REF!</f>
        <v>#REF!</v>
      </c>
      <c r="BM315" s="1" t="e">
        <f>BM142-#REF!</f>
        <v>#REF!</v>
      </c>
      <c r="BN315" s="1" t="e">
        <f>BN142-#REF!</f>
        <v>#REF!</v>
      </c>
      <c r="BO315" s="1" t="e">
        <f>BO142-#REF!</f>
        <v>#REF!</v>
      </c>
      <c r="BU315" s="1" t="e">
        <f>BU150-#REF!</f>
        <v>#REF!</v>
      </c>
      <c r="BV315" s="1" t="e">
        <f>BV150-#REF!</f>
        <v>#REF!</v>
      </c>
    </row>
    <row r="316" spans="12:74" hidden="1" x14ac:dyDescent="0.35">
      <c r="L316" s="1" t="e">
        <f>L143-#REF!</f>
        <v>#REF!</v>
      </c>
      <c r="M316" s="1" t="e">
        <f>M143-#REF!</f>
        <v>#REF!</v>
      </c>
      <c r="N316" s="1" t="e">
        <f>N143-#REF!</f>
        <v>#REF!</v>
      </c>
      <c r="O316" s="1" t="e">
        <f>O143-#REF!</f>
        <v>#REF!</v>
      </c>
      <c r="P316" s="1" t="e">
        <f>P143-#REF!</f>
        <v>#REF!</v>
      </c>
      <c r="Q316" s="1" t="e">
        <f>Q143-#REF!</f>
        <v>#REF!</v>
      </c>
      <c r="R316" s="1" t="e">
        <f>R143-#REF!</f>
        <v>#REF!</v>
      </c>
      <c r="S316" s="1" t="e">
        <f>S143-#REF!</f>
        <v>#REF!</v>
      </c>
      <c r="T316" s="1" t="e">
        <f>T143-#REF!</f>
        <v>#REF!</v>
      </c>
      <c r="U316" s="1" t="e">
        <f>U143-#REF!</f>
        <v>#REF!</v>
      </c>
      <c r="V316" s="1" t="e">
        <f>V143-#REF!</f>
        <v>#REF!</v>
      </c>
      <c r="W316" s="1" t="e">
        <f>W143-#REF!</f>
        <v>#REF!</v>
      </c>
      <c r="X316" s="1" t="e">
        <f>X143-#REF!</f>
        <v>#REF!</v>
      </c>
      <c r="Y316" s="1" t="e">
        <f>Y143-#REF!</f>
        <v>#REF!</v>
      </c>
      <c r="Z316" s="1" t="e">
        <f>Z143-#REF!</f>
        <v>#REF!</v>
      </c>
      <c r="AA316" s="1" t="e">
        <f>AA143-#REF!</f>
        <v>#REF!</v>
      </c>
      <c r="AB316" s="1" t="e">
        <f>AB143-#REF!</f>
        <v>#REF!</v>
      </c>
      <c r="AC316" s="1" t="e">
        <f>AC143-#REF!</f>
        <v>#REF!</v>
      </c>
      <c r="AD316" s="1" t="e">
        <f>AD143-#REF!</f>
        <v>#REF!</v>
      </c>
      <c r="AE316" s="1" t="e">
        <f>AE143-#REF!</f>
        <v>#REF!</v>
      </c>
      <c r="AF316" s="1" t="e">
        <f>AF143-#REF!</f>
        <v>#REF!</v>
      </c>
      <c r="AG316" s="1" t="e">
        <f>AG143-#REF!</f>
        <v>#REF!</v>
      </c>
      <c r="AH316" s="1" t="e">
        <f>AH143-#REF!</f>
        <v>#REF!</v>
      </c>
      <c r="AI316" s="1" t="e">
        <f>AI143-#REF!</f>
        <v>#REF!</v>
      </c>
      <c r="AJ316" s="1" t="e">
        <f>AJ143-#REF!</f>
        <v>#REF!</v>
      </c>
      <c r="AK316" s="1" t="e">
        <f>AK143-#REF!</f>
        <v>#REF!</v>
      </c>
      <c r="AL316" s="1" t="e">
        <f>AL143-#REF!</f>
        <v>#REF!</v>
      </c>
      <c r="AM316" s="1" t="e">
        <f>AM143-#REF!</f>
        <v>#REF!</v>
      </c>
      <c r="AN316" s="1" t="e">
        <f>AN143-#REF!</f>
        <v>#REF!</v>
      </c>
      <c r="AO316" s="1" t="e">
        <f>AO143-#REF!</f>
        <v>#REF!</v>
      </c>
      <c r="AP316" s="1" t="e">
        <f>AP143-#REF!</f>
        <v>#REF!</v>
      </c>
      <c r="AQ316" s="1" t="e">
        <f>AQ143-#REF!</f>
        <v>#REF!</v>
      </c>
      <c r="AR316" s="1" t="e">
        <f>AR143-#REF!</f>
        <v>#REF!</v>
      </c>
      <c r="AS316" s="1" t="e">
        <f>AS143-#REF!</f>
        <v>#REF!</v>
      </c>
      <c r="AT316" s="1" t="e">
        <f>AT143-#REF!</f>
        <v>#REF!</v>
      </c>
      <c r="AU316" s="1" t="e">
        <f>AU143-#REF!</f>
        <v>#REF!</v>
      </c>
      <c r="AV316" s="1" t="e">
        <f>AV143-#REF!</f>
        <v>#REF!</v>
      </c>
      <c r="AW316" s="1" t="e">
        <f>AW143-#REF!</f>
        <v>#REF!</v>
      </c>
      <c r="AX316" s="1" t="e">
        <f>AX143-#REF!</f>
        <v>#REF!</v>
      </c>
      <c r="AY316" s="1" t="e">
        <f>AY143-#REF!</f>
        <v>#REF!</v>
      </c>
      <c r="AZ316" s="1" t="e">
        <f>AZ143-#REF!</f>
        <v>#REF!</v>
      </c>
      <c r="BA316" s="1" t="e">
        <f>BA143-#REF!</f>
        <v>#REF!</v>
      </c>
      <c r="BB316" s="1" t="e">
        <f>BB143-#REF!</f>
        <v>#REF!</v>
      </c>
      <c r="BC316" s="1" t="e">
        <f>BC143-#REF!</f>
        <v>#REF!</v>
      </c>
      <c r="BD316" s="1" t="e">
        <f>BD143-#REF!</f>
        <v>#REF!</v>
      </c>
      <c r="BE316" s="1" t="e">
        <f>BE143-#REF!</f>
        <v>#REF!</v>
      </c>
      <c r="BF316" s="1" t="e">
        <f>BF143-#REF!</f>
        <v>#REF!</v>
      </c>
      <c r="BG316" s="1" t="e">
        <f>BG143-#REF!</f>
        <v>#REF!</v>
      </c>
      <c r="BH316" s="1" t="e">
        <f>BH143-#REF!</f>
        <v>#REF!</v>
      </c>
      <c r="BI316" s="1" t="e">
        <f>BI143-#REF!</f>
        <v>#REF!</v>
      </c>
      <c r="BJ316" s="1" t="e">
        <f>BJ143-#REF!</f>
        <v>#REF!</v>
      </c>
      <c r="BK316" s="1" t="e">
        <f>BK143-#REF!</f>
        <v>#REF!</v>
      </c>
      <c r="BL316" s="1" t="e">
        <f>BL143-#REF!</f>
        <v>#REF!</v>
      </c>
      <c r="BM316" s="1" t="e">
        <f>BM143-#REF!</f>
        <v>#REF!</v>
      </c>
      <c r="BN316" s="1" t="e">
        <f>BN143-#REF!</f>
        <v>#REF!</v>
      </c>
      <c r="BO316" s="1" t="e">
        <f>BO143-#REF!</f>
        <v>#REF!</v>
      </c>
      <c r="BU316" s="1" t="e">
        <f>BU151-#REF!</f>
        <v>#REF!</v>
      </c>
      <c r="BV316" s="1" t="e">
        <f>BV151-#REF!</f>
        <v>#REF!</v>
      </c>
    </row>
    <row r="317" spans="12:74" hidden="1" x14ac:dyDescent="0.35">
      <c r="L317" s="1" t="e">
        <f>L144-#REF!</f>
        <v>#REF!</v>
      </c>
      <c r="M317" s="1" t="e">
        <f>M144-#REF!</f>
        <v>#REF!</v>
      </c>
      <c r="N317" s="1" t="e">
        <f>N144-#REF!</f>
        <v>#REF!</v>
      </c>
      <c r="O317" s="1" t="e">
        <f>O144-#REF!</f>
        <v>#REF!</v>
      </c>
      <c r="P317" s="1" t="e">
        <f>P144-#REF!</f>
        <v>#REF!</v>
      </c>
      <c r="Q317" s="1" t="e">
        <f>Q144-#REF!</f>
        <v>#REF!</v>
      </c>
      <c r="R317" s="1" t="e">
        <f>R144-#REF!</f>
        <v>#REF!</v>
      </c>
      <c r="S317" s="1" t="e">
        <f>S144-#REF!</f>
        <v>#REF!</v>
      </c>
      <c r="T317" s="1" t="e">
        <f>T144-#REF!</f>
        <v>#REF!</v>
      </c>
      <c r="U317" s="1" t="e">
        <f>U144-#REF!</f>
        <v>#REF!</v>
      </c>
      <c r="V317" s="1" t="e">
        <f>V144-#REF!</f>
        <v>#REF!</v>
      </c>
      <c r="W317" s="1" t="e">
        <f>W144-#REF!</f>
        <v>#REF!</v>
      </c>
      <c r="X317" s="1" t="e">
        <f>X144-#REF!</f>
        <v>#REF!</v>
      </c>
      <c r="Y317" s="1" t="e">
        <f>Y144-#REF!</f>
        <v>#REF!</v>
      </c>
      <c r="Z317" s="1" t="e">
        <f>Z144-#REF!</f>
        <v>#REF!</v>
      </c>
      <c r="AA317" s="1" t="e">
        <f>AA144-#REF!</f>
        <v>#REF!</v>
      </c>
      <c r="AB317" s="1" t="e">
        <f>AB144-#REF!</f>
        <v>#REF!</v>
      </c>
      <c r="AC317" s="1" t="e">
        <f>AC144-#REF!</f>
        <v>#REF!</v>
      </c>
      <c r="AD317" s="1" t="e">
        <f>AD144-#REF!</f>
        <v>#REF!</v>
      </c>
      <c r="AE317" s="1" t="e">
        <f>AE144-#REF!</f>
        <v>#REF!</v>
      </c>
      <c r="AF317" s="1" t="e">
        <f>AF144-#REF!</f>
        <v>#REF!</v>
      </c>
      <c r="AG317" s="1" t="e">
        <f>AG144-#REF!</f>
        <v>#REF!</v>
      </c>
      <c r="AH317" s="1" t="e">
        <f>AH144-#REF!</f>
        <v>#REF!</v>
      </c>
      <c r="AI317" s="1" t="e">
        <f>AI144-#REF!</f>
        <v>#REF!</v>
      </c>
      <c r="AJ317" s="1" t="e">
        <f>AJ144-#REF!</f>
        <v>#REF!</v>
      </c>
      <c r="AK317" s="1" t="e">
        <f>AK144-#REF!</f>
        <v>#REF!</v>
      </c>
      <c r="AL317" s="1" t="e">
        <f>AL144-#REF!</f>
        <v>#REF!</v>
      </c>
      <c r="AM317" s="1" t="e">
        <f>AM144-#REF!</f>
        <v>#REF!</v>
      </c>
      <c r="AN317" s="1" t="e">
        <f>AN144-#REF!</f>
        <v>#REF!</v>
      </c>
      <c r="AO317" s="1" t="e">
        <f>AO144-#REF!</f>
        <v>#REF!</v>
      </c>
      <c r="AP317" s="1" t="e">
        <f>AP144-#REF!</f>
        <v>#REF!</v>
      </c>
      <c r="AQ317" s="1" t="e">
        <f>AQ144-#REF!</f>
        <v>#REF!</v>
      </c>
      <c r="AR317" s="1" t="e">
        <f>AR144-#REF!</f>
        <v>#REF!</v>
      </c>
      <c r="AS317" s="1" t="e">
        <f>AS144-#REF!</f>
        <v>#REF!</v>
      </c>
      <c r="AT317" s="1" t="e">
        <f>AT144-#REF!</f>
        <v>#REF!</v>
      </c>
      <c r="AU317" s="1" t="e">
        <f>AU144-#REF!</f>
        <v>#REF!</v>
      </c>
      <c r="AV317" s="1" t="e">
        <f>AV144-#REF!</f>
        <v>#REF!</v>
      </c>
      <c r="AW317" s="1" t="e">
        <f>AW144-#REF!</f>
        <v>#REF!</v>
      </c>
      <c r="AX317" s="1" t="e">
        <f>AX144-#REF!</f>
        <v>#REF!</v>
      </c>
      <c r="AY317" s="1" t="e">
        <f>AY144-#REF!</f>
        <v>#REF!</v>
      </c>
      <c r="AZ317" s="1" t="e">
        <f>AZ144-#REF!</f>
        <v>#REF!</v>
      </c>
      <c r="BA317" s="1" t="e">
        <f>BA144-#REF!</f>
        <v>#REF!</v>
      </c>
      <c r="BB317" s="1" t="e">
        <f>BB144-#REF!</f>
        <v>#REF!</v>
      </c>
      <c r="BC317" s="1" t="e">
        <f>BC144-#REF!</f>
        <v>#REF!</v>
      </c>
      <c r="BD317" s="1" t="e">
        <f>BD144-#REF!</f>
        <v>#REF!</v>
      </c>
      <c r="BE317" s="1" t="e">
        <f>BE144-#REF!</f>
        <v>#REF!</v>
      </c>
      <c r="BF317" s="1" t="e">
        <f>BF144-#REF!</f>
        <v>#REF!</v>
      </c>
      <c r="BG317" s="1" t="e">
        <f>BG144-#REF!</f>
        <v>#REF!</v>
      </c>
      <c r="BH317" s="1" t="e">
        <f>BH144-#REF!</f>
        <v>#REF!</v>
      </c>
      <c r="BI317" s="1" t="e">
        <f>BI144-#REF!</f>
        <v>#REF!</v>
      </c>
      <c r="BJ317" s="1" t="e">
        <f>BJ144-#REF!</f>
        <v>#REF!</v>
      </c>
      <c r="BK317" s="1" t="e">
        <f>BK144-#REF!</f>
        <v>#REF!</v>
      </c>
      <c r="BL317" s="1" t="e">
        <f>BL144-#REF!</f>
        <v>#REF!</v>
      </c>
      <c r="BM317" s="1" t="e">
        <f>BM144-#REF!</f>
        <v>#REF!</v>
      </c>
      <c r="BN317" s="1" t="e">
        <f>BN144-#REF!</f>
        <v>#REF!</v>
      </c>
      <c r="BO317" s="1" t="e">
        <f>BO144-#REF!</f>
        <v>#REF!</v>
      </c>
      <c r="BU317" s="1" t="e">
        <f>BU152-#REF!</f>
        <v>#REF!</v>
      </c>
      <c r="BV317" s="1" t="e">
        <f>BV152-#REF!</f>
        <v>#REF!</v>
      </c>
    </row>
    <row r="318" spans="12:74" hidden="1" x14ac:dyDescent="0.35">
      <c r="L318" s="1" t="e">
        <f>L145-#REF!</f>
        <v>#REF!</v>
      </c>
      <c r="M318" s="1" t="e">
        <f>M145-#REF!</f>
        <v>#REF!</v>
      </c>
      <c r="N318" s="1" t="e">
        <f>N145-#REF!</f>
        <v>#REF!</v>
      </c>
      <c r="O318" s="1" t="e">
        <f>O145-#REF!</f>
        <v>#REF!</v>
      </c>
      <c r="P318" s="1" t="e">
        <f>P145-#REF!</f>
        <v>#REF!</v>
      </c>
      <c r="Q318" s="1" t="e">
        <f>Q145-#REF!</f>
        <v>#REF!</v>
      </c>
      <c r="R318" s="1" t="e">
        <f>R145-#REF!</f>
        <v>#REF!</v>
      </c>
      <c r="S318" s="1" t="e">
        <f>S145-#REF!</f>
        <v>#REF!</v>
      </c>
      <c r="T318" s="1" t="e">
        <f>T145-#REF!</f>
        <v>#REF!</v>
      </c>
      <c r="U318" s="1" t="e">
        <f>U145-#REF!</f>
        <v>#REF!</v>
      </c>
      <c r="V318" s="1" t="e">
        <f>V145-#REF!</f>
        <v>#REF!</v>
      </c>
      <c r="W318" s="1" t="e">
        <f>W145-#REF!</f>
        <v>#REF!</v>
      </c>
      <c r="X318" s="1" t="e">
        <f>X145-#REF!</f>
        <v>#REF!</v>
      </c>
      <c r="Y318" s="1" t="e">
        <f>Y145-#REF!</f>
        <v>#REF!</v>
      </c>
      <c r="Z318" s="1" t="e">
        <f>Z145-#REF!</f>
        <v>#REF!</v>
      </c>
      <c r="AA318" s="1" t="e">
        <f>AA145-#REF!</f>
        <v>#REF!</v>
      </c>
      <c r="AB318" s="1" t="e">
        <f>AB145-#REF!</f>
        <v>#REF!</v>
      </c>
      <c r="AC318" s="1" t="e">
        <f>AC145-#REF!</f>
        <v>#REF!</v>
      </c>
      <c r="AD318" s="1" t="e">
        <f>AD145-#REF!</f>
        <v>#REF!</v>
      </c>
      <c r="AE318" s="1" t="e">
        <f>AE145-#REF!</f>
        <v>#REF!</v>
      </c>
      <c r="AF318" s="1" t="e">
        <f>AF145-#REF!</f>
        <v>#REF!</v>
      </c>
      <c r="AG318" s="1" t="e">
        <f>AG145-#REF!</f>
        <v>#REF!</v>
      </c>
      <c r="AH318" s="1" t="e">
        <f>AH145-#REF!</f>
        <v>#REF!</v>
      </c>
      <c r="AI318" s="1" t="e">
        <f>AI145-#REF!</f>
        <v>#REF!</v>
      </c>
      <c r="AJ318" s="1" t="e">
        <f>AJ145-#REF!</f>
        <v>#REF!</v>
      </c>
      <c r="AK318" s="1" t="e">
        <f>AK145-#REF!</f>
        <v>#REF!</v>
      </c>
      <c r="AL318" s="1" t="e">
        <f>AL145-#REF!</f>
        <v>#REF!</v>
      </c>
      <c r="AM318" s="1" t="e">
        <f>AM145-#REF!</f>
        <v>#REF!</v>
      </c>
      <c r="AN318" s="1" t="e">
        <f>AN145-#REF!</f>
        <v>#REF!</v>
      </c>
      <c r="AO318" s="1" t="e">
        <f>AO145-#REF!</f>
        <v>#REF!</v>
      </c>
      <c r="AP318" s="1" t="e">
        <f>AP145-#REF!</f>
        <v>#REF!</v>
      </c>
      <c r="AQ318" s="1" t="e">
        <f>AQ145-#REF!</f>
        <v>#REF!</v>
      </c>
      <c r="AR318" s="1" t="e">
        <f>AR145-#REF!</f>
        <v>#REF!</v>
      </c>
      <c r="AS318" s="1" t="e">
        <f>AS145-#REF!</f>
        <v>#REF!</v>
      </c>
      <c r="AT318" s="1" t="e">
        <f>AT145-#REF!</f>
        <v>#REF!</v>
      </c>
      <c r="AU318" s="1" t="e">
        <f>AU145-#REF!</f>
        <v>#REF!</v>
      </c>
      <c r="AV318" s="1" t="e">
        <f>AV145-#REF!</f>
        <v>#REF!</v>
      </c>
      <c r="AW318" s="1" t="e">
        <f>AW145-#REF!</f>
        <v>#REF!</v>
      </c>
      <c r="AX318" s="1" t="e">
        <f>AX145-#REF!</f>
        <v>#REF!</v>
      </c>
      <c r="AY318" s="1" t="e">
        <f>AY145-#REF!</f>
        <v>#REF!</v>
      </c>
      <c r="AZ318" s="1" t="e">
        <f>AZ145-#REF!</f>
        <v>#REF!</v>
      </c>
      <c r="BA318" s="1" t="e">
        <f>BA145-#REF!</f>
        <v>#REF!</v>
      </c>
      <c r="BB318" s="1" t="e">
        <f>BB145-#REF!</f>
        <v>#REF!</v>
      </c>
      <c r="BC318" s="1" t="e">
        <f>BC145-#REF!</f>
        <v>#REF!</v>
      </c>
      <c r="BD318" s="1" t="e">
        <f>BD145-#REF!</f>
        <v>#REF!</v>
      </c>
      <c r="BE318" s="1" t="e">
        <f>BE145-#REF!</f>
        <v>#REF!</v>
      </c>
      <c r="BF318" s="1" t="e">
        <f>BF145-#REF!</f>
        <v>#REF!</v>
      </c>
      <c r="BG318" s="1" t="e">
        <f>BG145-#REF!</f>
        <v>#REF!</v>
      </c>
      <c r="BH318" s="1" t="e">
        <f>BH145-#REF!</f>
        <v>#REF!</v>
      </c>
      <c r="BI318" s="1" t="e">
        <f>BI145-#REF!</f>
        <v>#REF!</v>
      </c>
      <c r="BJ318" s="1" t="e">
        <f>BJ145-#REF!</f>
        <v>#REF!</v>
      </c>
      <c r="BK318" s="1" t="e">
        <f>BK145-#REF!</f>
        <v>#REF!</v>
      </c>
      <c r="BL318" s="1" t="e">
        <f>BL145-#REF!</f>
        <v>#REF!</v>
      </c>
      <c r="BM318" s="1" t="e">
        <f>BM145-#REF!</f>
        <v>#REF!</v>
      </c>
      <c r="BN318" s="1" t="e">
        <f>BN145-#REF!</f>
        <v>#REF!</v>
      </c>
      <c r="BO318" s="1" t="e">
        <f>BO145-#REF!</f>
        <v>#REF!</v>
      </c>
      <c r="BU318" s="1" t="e">
        <f>BU153-#REF!</f>
        <v>#REF!</v>
      </c>
      <c r="BV318" s="1" t="e">
        <f>BV153-#REF!</f>
        <v>#REF!</v>
      </c>
    </row>
    <row r="319" spans="12:74" hidden="1" x14ac:dyDescent="0.35">
      <c r="L319" s="1" t="e">
        <f>L146-#REF!</f>
        <v>#REF!</v>
      </c>
      <c r="M319" s="1" t="e">
        <f>M146-#REF!</f>
        <v>#REF!</v>
      </c>
      <c r="N319" s="1" t="e">
        <f>N146-#REF!</f>
        <v>#REF!</v>
      </c>
      <c r="O319" s="1" t="e">
        <f>O146-#REF!</f>
        <v>#REF!</v>
      </c>
      <c r="P319" s="1" t="e">
        <f>P146-#REF!</f>
        <v>#REF!</v>
      </c>
      <c r="Q319" s="1" t="e">
        <f>Q146-#REF!</f>
        <v>#REF!</v>
      </c>
      <c r="R319" s="1" t="e">
        <f>R146-#REF!</f>
        <v>#REF!</v>
      </c>
      <c r="S319" s="1" t="e">
        <f>S146-#REF!</f>
        <v>#REF!</v>
      </c>
      <c r="T319" s="1" t="e">
        <f>T146-#REF!</f>
        <v>#REF!</v>
      </c>
      <c r="U319" s="1" t="e">
        <f>U146-#REF!</f>
        <v>#REF!</v>
      </c>
      <c r="V319" s="1" t="e">
        <f>V146-#REF!</f>
        <v>#REF!</v>
      </c>
      <c r="W319" s="1" t="e">
        <f>W146-#REF!</f>
        <v>#REF!</v>
      </c>
      <c r="X319" s="1" t="e">
        <f>X146-#REF!</f>
        <v>#REF!</v>
      </c>
      <c r="Y319" s="1" t="e">
        <f>Y146-#REF!</f>
        <v>#REF!</v>
      </c>
      <c r="Z319" s="1" t="e">
        <f>Z146-#REF!</f>
        <v>#REF!</v>
      </c>
      <c r="AA319" s="1" t="e">
        <f>AA146-#REF!</f>
        <v>#REF!</v>
      </c>
      <c r="AB319" s="1" t="e">
        <f>AB146-#REF!</f>
        <v>#REF!</v>
      </c>
      <c r="AC319" s="1" t="e">
        <f>AC146-#REF!</f>
        <v>#REF!</v>
      </c>
      <c r="AD319" s="1" t="e">
        <f>AD146-#REF!</f>
        <v>#REF!</v>
      </c>
      <c r="AE319" s="1" t="e">
        <f>AE146-#REF!</f>
        <v>#REF!</v>
      </c>
      <c r="AF319" s="1" t="e">
        <f>AF146-#REF!</f>
        <v>#REF!</v>
      </c>
      <c r="AG319" s="1" t="e">
        <f>AG146-#REF!</f>
        <v>#REF!</v>
      </c>
      <c r="AH319" s="1" t="e">
        <f>AH146-#REF!</f>
        <v>#REF!</v>
      </c>
      <c r="AI319" s="1" t="e">
        <f>AI146-#REF!</f>
        <v>#REF!</v>
      </c>
      <c r="AJ319" s="1" t="e">
        <f>AJ146-#REF!</f>
        <v>#REF!</v>
      </c>
      <c r="AK319" s="1" t="e">
        <f>AK146-#REF!</f>
        <v>#REF!</v>
      </c>
      <c r="AL319" s="1" t="e">
        <f>AL146-#REF!</f>
        <v>#REF!</v>
      </c>
      <c r="AM319" s="1" t="e">
        <f>AM146-#REF!</f>
        <v>#REF!</v>
      </c>
      <c r="AN319" s="1" t="e">
        <f>AN146-#REF!</f>
        <v>#REF!</v>
      </c>
      <c r="AO319" s="1" t="e">
        <f>AO146-#REF!</f>
        <v>#REF!</v>
      </c>
      <c r="AP319" s="1" t="e">
        <f>AP146-#REF!</f>
        <v>#REF!</v>
      </c>
      <c r="AQ319" s="1" t="e">
        <f>AQ146-#REF!</f>
        <v>#REF!</v>
      </c>
      <c r="AR319" s="1" t="e">
        <f>AR146-#REF!</f>
        <v>#REF!</v>
      </c>
      <c r="AS319" s="1" t="e">
        <f>AS146-#REF!</f>
        <v>#REF!</v>
      </c>
      <c r="AT319" s="1" t="e">
        <f>AT146-#REF!</f>
        <v>#REF!</v>
      </c>
      <c r="AU319" s="1" t="e">
        <f>AU146-#REF!</f>
        <v>#REF!</v>
      </c>
      <c r="AV319" s="1" t="e">
        <f>AV146-#REF!</f>
        <v>#REF!</v>
      </c>
      <c r="AW319" s="1" t="e">
        <f>AW146-#REF!</f>
        <v>#REF!</v>
      </c>
      <c r="AX319" s="1" t="e">
        <f>AX146-#REF!</f>
        <v>#REF!</v>
      </c>
      <c r="AY319" s="1" t="e">
        <f>AY146-#REF!</f>
        <v>#REF!</v>
      </c>
      <c r="AZ319" s="1" t="e">
        <f>AZ146-#REF!</f>
        <v>#REF!</v>
      </c>
      <c r="BA319" s="1" t="e">
        <f>BA146-#REF!</f>
        <v>#REF!</v>
      </c>
      <c r="BB319" s="1" t="e">
        <f>BB146-#REF!</f>
        <v>#REF!</v>
      </c>
      <c r="BC319" s="1" t="e">
        <f>BC146-#REF!</f>
        <v>#REF!</v>
      </c>
      <c r="BD319" s="1" t="e">
        <f>BD146-#REF!</f>
        <v>#REF!</v>
      </c>
      <c r="BE319" s="1" t="e">
        <f>BE146-#REF!</f>
        <v>#REF!</v>
      </c>
      <c r="BF319" s="1" t="e">
        <f>BF146-#REF!</f>
        <v>#REF!</v>
      </c>
      <c r="BG319" s="1" t="e">
        <f>BG146-#REF!</f>
        <v>#REF!</v>
      </c>
      <c r="BH319" s="1" t="e">
        <f>BH146-#REF!</f>
        <v>#REF!</v>
      </c>
      <c r="BI319" s="1" t="e">
        <f>BI146-#REF!</f>
        <v>#REF!</v>
      </c>
      <c r="BJ319" s="1" t="e">
        <f>BJ146-#REF!</f>
        <v>#REF!</v>
      </c>
      <c r="BK319" s="1" t="e">
        <f>BK146-#REF!</f>
        <v>#REF!</v>
      </c>
      <c r="BL319" s="1" t="e">
        <f>BL146-#REF!</f>
        <v>#REF!</v>
      </c>
      <c r="BM319" s="1" t="e">
        <f>BM146-#REF!</f>
        <v>#REF!</v>
      </c>
      <c r="BN319" s="1" t="e">
        <f>BN146-#REF!</f>
        <v>#REF!</v>
      </c>
      <c r="BO319" s="1" t="e">
        <f>BO146-#REF!</f>
        <v>#REF!</v>
      </c>
      <c r="BU319" s="1" t="e">
        <f>BU154-#REF!</f>
        <v>#REF!</v>
      </c>
      <c r="BV319" s="1" t="e">
        <f>BV154-#REF!</f>
        <v>#REF!</v>
      </c>
    </row>
    <row r="320" spans="12:74" hidden="1" x14ac:dyDescent="0.35">
      <c r="L320" s="1" t="e">
        <f>L147-#REF!</f>
        <v>#REF!</v>
      </c>
      <c r="M320" s="1" t="e">
        <f>M147-#REF!</f>
        <v>#REF!</v>
      </c>
      <c r="N320" s="1" t="e">
        <f>N147-#REF!</f>
        <v>#REF!</v>
      </c>
      <c r="O320" s="1" t="e">
        <f>O147-#REF!</f>
        <v>#REF!</v>
      </c>
      <c r="P320" s="1" t="e">
        <f>P147-#REF!</f>
        <v>#REF!</v>
      </c>
      <c r="Q320" s="1" t="e">
        <f>Q147-#REF!</f>
        <v>#REF!</v>
      </c>
      <c r="R320" s="1" t="e">
        <f>R147-#REF!</f>
        <v>#REF!</v>
      </c>
      <c r="S320" s="1" t="e">
        <f>S147-#REF!</f>
        <v>#REF!</v>
      </c>
      <c r="T320" s="1" t="e">
        <f>T147-#REF!</f>
        <v>#REF!</v>
      </c>
      <c r="U320" s="1" t="e">
        <f>U147-#REF!</f>
        <v>#REF!</v>
      </c>
      <c r="V320" s="1" t="e">
        <f>V147-#REF!</f>
        <v>#REF!</v>
      </c>
      <c r="W320" s="1" t="e">
        <f>W147-#REF!</f>
        <v>#REF!</v>
      </c>
      <c r="X320" s="1" t="e">
        <f>X147-#REF!</f>
        <v>#REF!</v>
      </c>
      <c r="Y320" s="1" t="e">
        <f>Y147-#REF!</f>
        <v>#REF!</v>
      </c>
      <c r="Z320" s="1" t="e">
        <f>Z147-#REF!</f>
        <v>#REF!</v>
      </c>
      <c r="AA320" s="1" t="e">
        <f>AA147-#REF!</f>
        <v>#REF!</v>
      </c>
      <c r="AB320" s="1" t="e">
        <f>AB147-#REF!</f>
        <v>#REF!</v>
      </c>
      <c r="AC320" s="1" t="e">
        <f>AC147-#REF!</f>
        <v>#REF!</v>
      </c>
      <c r="AD320" s="1" t="e">
        <f>AD147-#REF!</f>
        <v>#REF!</v>
      </c>
      <c r="AE320" s="1" t="e">
        <f>AE147-#REF!</f>
        <v>#REF!</v>
      </c>
      <c r="AF320" s="1" t="e">
        <f>AF147-#REF!</f>
        <v>#REF!</v>
      </c>
      <c r="AG320" s="1" t="e">
        <f>AG147-#REF!</f>
        <v>#REF!</v>
      </c>
      <c r="AH320" s="1" t="e">
        <f>AH147-#REF!</f>
        <v>#REF!</v>
      </c>
      <c r="AI320" s="1" t="e">
        <f>AI147-#REF!</f>
        <v>#REF!</v>
      </c>
      <c r="AJ320" s="1" t="e">
        <f>AJ147-#REF!</f>
        <v>#REF!</v>
      </c>
      <c r="AK320" s="1" t="e">
        <f>AK147-#REF!</f>
        <v>#REF!</v>
      </c>
      <c r="AL320" s="1" t="e">
        <f>AL147-#REF!</f>
        <v>#REF!</v>
      </c>
      <c r="AM320" s="1" t="e">
        <f>AM147-#REF!</f>
        <v>#REF!</v>
      </c>
      <c r="AN320" s="1" t="e">
        <f>AN147-#REF!</f>
        <v>#REF!</v>
      </c>
      <c r="AO320" s="1" t="e">
        <f>AO147-#REF!</f>
        <v>#REF!</v>
      </c>
      <c r="AP320" s="1" t="e">
        <f>AP147-#REF!</f>
        <v>#REF!</v>
      </c>
      <c r="AQ320" s="1" t="e">
        <f>AQ147-#REF!</f>
        <v>#REF!</v>
      </c>
      <c r="AR320" s="1" t="e">
        <f>AR147-#REF!</f>
        <v>#REF!</v>
      </c>
      <c r="AS320" s="1" t="e">
        <f>AS147-#REF!</f>
        <v>#REF!</v>
      </c>
      <c r="AT320" s="1" t="e">
        <f>AT147-#REF!</f>
        <v>#REF!</v>
      </c>
      <c r="AU320" s="1" t="e">
        <f>AU147-#REF!</f>
        <v>#REF!</v>
      </c>
      <c r="AV320" s="1" t="e">
        <f>AV147-#REF!</f>
        <v>#REF!</v>
      </c>
      <c r="AW320" s="1" t="e">
        <f>AW147-#REF!</f>
        <v>#REF!</v>
      </c>
      <c r="AX320" s="1" t="e">
        <f>AX147-#REF!</f>
        <v>#REF!</v>
      </c>
      <c r="AY320" s="1" t="e">
        <f>AY147-#REF!</f>
        <v>#REF!</v>
      </c>
      <c r="AZ320" s="1" t="e">
        <f>AZ147-#REF!</f>
        <v>#REF!</v>
      </c>
      <c r="BA320" s="1" t="e">
        <f>BA147-#REF!</f>
        <v>#REF!</v>
      </c>
      <c r="BB320" s="1" t="e">
        <f>BB147-#REF!</f>
        <v>#REF!</v>
      </c>
      <c r="BC320" s="1" t="e">
        <f>BC147-#REF!</f>
        <v>#REF!</v>
      </c>
      <c r="BD320" s="1" t="e">
        <f>BD147-#REF!</f>
        <v>#REF!</v>
      </c>
      <c r="BE320" s="1" t="e">
        <f>BE147-#REF!</f>
        <v>#REF!</v>
      </c>
      <c r="BF320" s="1" t="e">
        <f>BF147-#REF!</f>
        <v>#REF!</v>
      </c>
      <c r="BG320" s="1" t="e">
        <f>BG147-#REF!</f>
        <v>#REF!</v>
      </c>
      <c r="BH320" s="1" t="e">
        <f>BH147-#REF!</f>
        <v>#REF!</v>
      </c>
      <c r="BI320" s="1" t="e">
        <f>BI147-#REF!</f>
        <v>#REF!</v>
      </c>
      <c r="BJ320" s="1" t="e">
        <f>BJ147-#REF!</f>
        <v>#REF!</v>
      </c>
      <c r="BK320" s="1" t="e">
        <f>BK147-#REF!</f>
        <v>#REF!</v>
      </c>
      <c r="BL320" s="1" t="e">
        <f>BL147-#REF!</f>
        <v>#REF!</v>
      </c>
      <c r="BM320" s="1" t="e">
        <f>BM147-#REF!</f>
        <v>#REF!</v>
      </c>
      <c r="BN320" s="1" t="e">
        <f>BN147-#REF!</f>
        <v>#REF!</v>
      </c>
      <c r="BO320" s="1" t="e">
        <f>BO147-#REF!</f>
        <v>#REF!</v>
      </c>
      <c r="BU320" s="1" t="e">
        <f>BU155-#REF!</f>
        <v>#REF!</v>
      </c>
      <c r="BV320" s="1" t="e">
        <f>BV155-#REF!</f>
        <v>#REF!</v>
      </c>
    </row>
    <row r="321" spans="12:74" hidden="1" x14ac:dyDescent="0.35">
      <c r="L321" s="1" t="e">
        <f>L148-#REF!</f>
        <v>#REF!</v>
      </c>
      <c r="M321" s="1" t="e">
        <f>M148-#REF!</f>
        <v>#REF!</v>
      </c>
      <c r="N321" s="1" t="e">
        <f>N148-#REF!</f>
        <v>#REF!</v>
      </c>
      <c r="O321" s="1" t="e">
        <f>O148-#REF!</f>
        <v>#REF!</v>
      </c>
      <c r="P321" s="1" t="e">
        <f>P148-#REF!</f>
        <v>#REF!</v>
      </c>
      <c r="Q321" s="1" t="e">
        <f>Q148-#REF!</f>
        <v>#REF!</v>
      </c>
      <c r="R321" s="1" t="e">
        <f>R148-#REF!</f>
        <v>#REF!</v>
      </c>
      <c r="S321" s="1" t="e">
        <f>S148-#REF!</f>
        <v>#REF!</v>
      </c>
      <c r="T321" s="1" t="e">
        <f>T148-#REF!</f>
        <v>#REF!</v>
      </c>
      <c r="U321" s="1" t="e">
        <f>U148-#REF!</f>
        <v>#REF!</v>
      </c>
      <c r="V321" s="1" t="e">
        <f>V148-#REF!</f>
        <v>#REF!</v>
      </c>
      <c r="W321" s="1" t="e">
        <f>W148-#REF!</f>
        <v>#REF!</v>
      </c>
      <c r="X321" s="1" t="e">
        <f>X148-#REF!</f>
        <v>#REF!</v>
      </c>
      <c r="Y321" s="1" t="e">
        <f>Y148-#REF!</f>
        <v>#REF!</v>
      </c>
      <c r="Z321" s="1" t="e">
        <f>Z148-#REF!</f>
        <v>#REF!</v>
      </c>
      <c r="AA321" s="1" t="e">
        <f>AA148-#REF!</f>
        <v>#REF!</v>
      </c>
      <c r="AB321" s="1" t="e">
        <f>AB148-#REF!</f>
        <v>#REF!</v>
      </c>
      <c r="AC321" s="1" t="e">
        <f>AC148-#REF!</f>
        <v>#REF!</v>
      </c>
      <c r="AD321" s="1" t="e">
        <f>AD148-#REF!</f>
        <v>#REF!</v>
      </c>
      <c r="AE321" s="1" t="e">
        <f>AE148-#REF!</f>
        <v>#REF!</v>
      </c>
      <c r="AF321" s="1" t="e">
        <f>AF148-#REF!</f>
        <v>#REF!</v>
      </c>
      <c r="AG321" s="1" t="e">
        <f>AG148-#REF!</f>
        <v>#REF!</v>
      </c>
      <c r="AH321" s="1" t="e">
        <f>AH148-#REF!</f>
        <v>#REF!</v>
      </c>
      <c r="AI321" s="1" t="e">
        <f>AI148-#REF!</f>
        <v>#REF!</v>
      </c>
      <c r="AJ321" s="1" t="e">
        <f>AJ148-#REF!</f>
        <v>#REF!</v>
      </c>
      <c r="AK321" s="1" t="e">
        <f>AK148-#REF!</f>
        <v>#REF!</v>
      </c>
      <c r="AL321" s="1" t="e">
        <f>AL148-#REF!</f>
        <v>#REF!</v>
      </c>
      <c r="AM321" s="1" t="e">
        <f>AM148-#REF!</f>
        <v>#REF!</v>
      </c>
      <c r="AN321" s="1" t="e">
        <f>AN148-#REF!</f>
        <v>#REF!</v>
      </c>
      <c r="AO321" s="1" t="e">
        <f>AO148-#REF!</f>
        <v>#REF!</v>
      </c>
      <c r="AP321" s="1" t="e">
        <f>AP148-#REF!</f>
        <v>#REF!</v>
      </c>
      <c r="AQ321" s="1" t="e">
        <f>AQ148-#REF!</f>
        <v>#REF!</v>
      </c>
      <c r="AR321" s="1" t="e">
        <f>AR148-#REF!</f>
        <v>#REF!</v>
      </c>
      <c r="AS321" s="1" t="e">
        <f>AS148-#REF!</f>
        <v>#REF!</v>
      </c>
      <c r="AT321" s="1" t="e">
        <f>AT148-#REF!</f>
        <v>#REF!</v>
      </c>
      <c r="AU321" s="1" t="e">
        <f>AU148-#REF!</f>
        <v>#REF!</v>
      </c>
      <c r="AV321" s="1" t="e">
        <f>AV148-#REF!</f>
        <v>#REF!</v>
      </c>
      <c r="AW321" s="1" t="e">
        <f>AW148-#REF!</f>
        <v>#REF!</v>
      </c>
      <c r="AX321" s="1" t="e">
        <f>AX148-#REF!</f>
        <v>#REF!</v>
      </c>
      <c r="AY321" s="1" t="e">
        <f>AY148-#REF!</f>
        <v>#REF!</v>
      </c>
      <c r="AZ321" s="1" t="e">
        <f>AZ148-#REF!</f>
        <v>#REF!</v>
      </c>
      <c r="BA321" s="1" t="e">
        <f>BA148-#REF!</f>
        <v>#REF!</v>
      </c>
      <c r="BB321" s="1" t="e">
        <f>BB148-#REF!</f>
        <v>#REF!</v>
      </c>
      <c r="BC321" s="1" t="e">
        <f>BC148-#REF!</f>
        <v>#REF!</v>
      </c>
      <c r="BD321" s="1" t="e">
        <f>BD148-#REF!</f>
        <v>#REF!</v>
      </c>
      <c r="BE321" s="1" t="e">
        <f>BE148-#REF!</f>
        <v>#REF!</v>
      </c>
      <c r="BF321" s="1" t="e">
        <f>BF148-#REF!</f>
        <v>#REF!</v>
      </c>
      <c r="BG321" s="1" t="e">
        <f>BG148-#REF!</f>
        <v>#REF!</v>
      </c>
      <c r="BH321" s="1" t="e">
        <f>BH148-#REF!</f>
        <v>#REF!</v>
      </c>
      <c r="BI321" s="1" t="e">
        <f>BI148-#REF!</f>
        <v>#REF!</v>
      </c>
      <c r="BJ321" s="1" t="e">
        <f>BJ148-#REF!</f>
        <v>#REF!</v>
      </c>
      <c r="BK321" s="1" t="e">
        <f>BK148-#REF!</f>
        <v>#REF!</v>
      </c>
      <c r="BL321" s="1" t="e">
        <f>BL148-#REF!</f>
        <v>#REF!</v>
      </c>
      <c r="BM321" s="1" t="e">
        <f>BM148-#REF!</f>
        <v>#REF!</v>
      </c>
      <c r="BN321" s="1" t="e">
        <f>BN148-#REF!</f>
        <v>#REF!</v>
      </c>
      <c r="BO321" s="1" t="e">
        <f>BO148-#REF!</f>
        <v>#REF!</v>
      </c>
      <c r="BU321" s="1" t="e">
        <f>BU156-#REF!</f>
        <v>#REF!</v>
      </c>
      <c r="BV321" s="1" t="e">
        <f>BV156-#REF!</f>
        <v>#REF!</v>
      </c>
    </row>
    <row r="322" spans="12:74" hidden="1" x14ac:dyDescent="0.35">
      <c r="L322" s="1" t="e">
        <f>L149-#REF!</f>
        <v>#REF!</v>
      </c>
      <c r="M322" s="1" t="e">
        <f>M149-#REF!</f>
        <v>#REF!</v>
      </c>
      <c r="N322" s="1" t="e">
        <f>N149-#REF!</f>
        <v>#REF!</v>
      </c>
      <c r="O322" s="1" t="e">
        <f>O149-#REF!</f>
        <v>#REF!</v>
      </c>
      <c r="P322" s="1" t="e">
        <f>P149-#REF!</f>
        <v>#REF!</v>
      </c>
      <c r="Q322" s="1" t="e">
        <f>Q149-#REF!</f>
        <v>#REF!</v>
      </c>
      <c r="R322" s="1" t="e">
        <f>R149-#REF!</f>
        <v>#REF!</v>
      </c>
      <c r="S322" s="1" t="e">
        <f>S149-#REF!</f>
        <v>#REF!</v>
      </c>
      <c r="T322" s="1" t="e">
        <f>T149-#REF!</f>
        <v>#REF!</v>
      </c>
      <c r="U322" s="1" t="e">
        <f>U149-#REF!</f>
        <v>#REF!</v>
      </c>
      <c r="V322" s="1" t="e">
        <f>V149-#REF!</f>
        <v>#REF!</v>
      </c>
      <c r="W322" s="1" t="e">
        <f>W149-#REF!</f>
        <v>#REF!</v>
      </c>
      <c r="X322" s="1" t="e">
        <f>X149-#REF!</f>
        <v>#REF!</v>
      </c>
      <c r="Y322" s="1" t="e">
        <f>Y149-#REF!</f>
        <v>#REF!</v>
      </c>
      <c r="Z322" s="1" t="e">
        <f>Z149-#REF!</f>
        <v>#REF!</v>
      </c>
      <c r="AA322" s="1" t="e">
        <f>AA149-#REF!</f>
        <v>#REF!</v>
      </c>
      <c r="AB322" s="1" t="e">
        <f>AB149-#REF!</f>
        <v>#REF!</v>
      </c>
      <c r="AC322" s="1" t="e">
        <f>AC149-#REF!</f>
        <v>#REF!</v>
      </c>
      <c r="AD322" s="1" t="e">
        <f>AD149-#REF!</f>
        <v>#REF!</v>
      </c>
      <c r="AE322" s="1" t="e">
        <f>AE149-#REF!</f>
        <v>#REF!</v>
      </c>
      <c r="AF322" s="1" t="e">
        <f>AF149-#REF!</f>
        <v>#REF!</v>
      </c>
      <c r="AG322" s="1" t="e">
        <f>AG149-#REF!</f>
        <v>#REF!</v>
      </c>
      <c r="AH322" s="1" t="e">
        <f>AH149-#REF!</f>
        <v>#REF!</v>
      </c>
      <c r="AI322" s="1" t="e">
        <f>AI149-#REF!</f>
        <v>#REF!</v>
      </c>
      <c r="AJ322" s="1" t="e">
        <f>AJ149-#REF!</f>
        <v>#REF!</v>
      </c>
      <c r="AK322" s="1" t="e">
        <f>AK149-#REF!</f>
        <v>#REF!</v>
      </c>
      <c r="AL322" s="1" t="e">
        <f>AL149-#REF!</f>
        <v>#REF!</v>
      </c>
      <c r="AM322" s="1" t="e">
        <f>AM149-#REF!</f>
        <v>#REF!</v>
      </c>
      <c r="AN322" s="1" t="e">
        <f>AN149-#REF!</f>
        <v>#REF!</v>
      </c>
      <c r="AO322" s="1" t="e">
        <f>AO149-#REF!</f>
        <v>#REF!</v>
      </c>
      <c r="AP322" s="1" t="e">
        <f>AP149-#REF!</f>
        <v>#REF!</v>
      </c>
      <c r="AQ322" s="1" t="e">
        <f>AQ149-#REF!</f>
        <v>#REF!</v>
      </c>
      <c r="AR322" s="1" t="e">
        <f>AR149-#REF!</f>
        <v>#REF!</v>
      </c>
      <c r="AS322" s="1" t="e">
        <f>AS149-#REF!</f>
        <v>#REF!</v>
      </c>
      <c r="AT322" s="1" t="e">
        <f>AT149-#REF!</f>
        <v>#REF!</v>
      </c>
      <c r="AU322" s="1" t="e">
        <f>AU149-#REF!</f>
        <v>#REF!</v>
      </c>
      <c r="AV322" s="1" t="e">
        <f>AV149-#REF!</f>
        <v>#REF!</v>
      </c>
      <c r="AW322" s="1" t="e">
        <f>AW149-#REF!</f>
        <v>#REF!</v>
      </c>
      <c r="AX322" s="1" t="e">
        <f>AX149-#REF!</f>
        <v>#REF!</v>
      </c>
      <c r="AY322" s="1" t="e">
        <f>AY149-#REF!</f>
        <v>#REF!</v>
      </c>
      <c r="AZ322" s="1" t="e">
        <f>AZ149-#REF!</f>
        <v>#REF!</v>
      </c>
      <c r="BA322" s="1" t="e">
        <f>BA149-#REF!</f>
        <v>#REF!</v>
      </c>
      <c r="BB322" s="1" t="e">
        <f>BB149-#REF!</f>
        <v>#REF!</v>
      </c>
      <c r="BC322" s="1" t="e">
        <f>BC149-#REF!</f>
        <v>#REF!</v>
      </c>
      <c r="BD322" s="1" t="e">
        <f>BD149-#REF!</f>
        <v>#REF!</v>
      </c>
      <c r="BE322" s="1" t="e">
        <f>BE149-#REF!</f>
        <v>#REF!</v>
      </c>
      <c r="BF322" s="1" t="e">
        <f>BF149-#REF!</f>
        <v>#REF!</v>
      </c>
      <c r="BG322" s="1" t="e">
        <f>BG149-#REF!</f>
        <v>#REF!</v>
      </c>
      <c r="BH322" s="1" t="e">
        <f>BH149-#REF!</f>
        <v>#REF!</v>
      </c>
      <c r="BI322" s="1" t="e">
        <f>BI149-#REF!</f>
        <v>#REF!</v>
      </c>
      <c r="BJ322" s="1" t="e">
        <f>BJ149-#REF!</f>
        <v>#REF!</v>
      </c>
      <c r="BK322" s="1" t="e">
        <f>BK149-#REF!</f>
        <v>#REF!</v>
      </c>
      <c r="BL322" s="1" t="e">
        <f>BL149-#REF!</f>
        <v>#REF!</v>
      </c>
      <c r="BM322" s="1" t="e">
        <f>BM149-#REF!</f>
        <v>#REF!</v>
      </c>
      <c r="BN322" s="1" t="e">
        <f>BN149-#REF!</f>
        <v>#REF!</v>
      </c>
      <c r="BO322" s="1" t="e">
        <f>BO149-#REF!</f>
        <v>#REF!</v>
      </c>
      <c r="BU322" s="1" t="e">
        <f>BU157-#REF!</f>
        <v>#REF!</v>
      </c>
      <c r="BV322" s="1" t="e">
        <f>BV157-#REF!</f>
        <v>#REF!</v>
      </c>
    </row>
    <row r="323" spans="12:74" hidden="1" x14ac:dyDescent="0.35">
      <c r="L323" s="1" t="e">
        <f>L150-#REF!</f>
        <v>#REF!</v>
      </c>
      <c r="M323" s="1" t="e">
        <f>M150-#REF!</f>
        <v>#REF!</v>
      </c>
      <c r="N323" s="1" t="e">
        <f>N150-#REF!</f>
        <v>#REF!</v>
      </c>
      <c r="O323" s="1" t="e">
        <f>O150-#REF!</f>
        <v>#REF!</v>
      </c>
      <c r="P323" s="1" t="e">
        <f>P150-#REF!</f>
        <v>#REF!</v>
      </c>
      <c r="Q323" s="1" t="e">
        <f>Q150-#REF!</f>
        <v>#REF!</v>
      </c>
      <c r="R323" s="1" t="e">
        <f>R150-#REF!</f>
        <v>#REF!</v>
      </c>
      <c r="S323" s="1" t="e">
        <f>S150-#REF!</f>
        <v>#REF!</v>
      </c>
      <c r="T323" s="1" t="e">
        <f>T150-#REF!</f>
        <v>#REF!</v>
      </c>
      <c r="U323" s="1" t="e">
        <f>U150-#REF!</f>
        <v>#REF!</v>
      </c>
      <c r="V323" s="1" t="e">
        <f>V150-#REF!</f>
        <v>#REF!</v>
      </c>
      <c r="W323" s="1" t="e">
        <f>W150-#REF!</f>
        <v>#REF!</v>
      </c>
      <c r="X323" s="1" t="e">
        <f>X150-#REF!</f>
        <v>#REF!</v>
      </c>
      <c r="Y323" s="1" t="e">
        <f>Y150-#REF!</f>
        <v>#REF!</v>
      </c>
      <c r="Z323" s="1" t="e">
        <f>Z150-#REF!</f>
        <v>#REF!</v>
      </c>
      <c r="AA323" s="1" t="e">
        <f>AA150-#REF!</f>
        <v>#REF!</v>
      </c>
      <c r="AB323" s="1" t="e">
        <f>AB150-#REF!</f>
        <v>#REF!</v>
      </c>
      <c r="AC323" s="1" t="e">
        <f>AC150-#REF!</f>
        <v>#REF!</v>
      </c>
      <c r="AD323" s="1" t="e">
        <f>AD150-#REF!</f>
        <v>#REF!</v>
      </c>
      <c r="AE323" s="1" t="e">
        <f>AE150-#REF!</f>
        <v>#REF!</v>
      </c>
      <c r="AF323" s="1" t="e">
        <f>AF150-#REF!</f>
        <v>#REF!</v>
      </c>
      <c r="AG323" s="1" t="e">
        <f>AG150-#REF!</f>
        <v>#REF!</v>
      </c>
      <c r="AH323" s="1" t="e">
        <f>AH150-#REF!</f>
        <v>#REF!</v>
      </c>
      <c r="AI323" s="1" t="e">
        <f>AI150-#REF!</f>
        <v>#REF!</v>
      </c>
      <c r="AJ323" s="1" t="e">
        <f>AJ150-#REF!</f>
        <v>#REF!</v>
      </c>
      <c r="AK323" s="1" t="e">
        <f>AK150-#REF!</f>
        <v>#REF!</v>
      </c>
      <c r="AL323" s="1" t="e">
        <f>AL150-#REF!</f>
        <v>#REF!</v>
      </c>
      <c r="AM323" s="1" t="e">
        <f>AM150-#REF!</f>
        <v>#REF!</v>
      </c>
      <c r="AN323" s="1" t="e">
        <f>AN150-#REF!</f>
        <v>#REF!</v>
      </c>
      <c r="AO323" s="1" t="e">
        <f>AO150-#REF!</f>
        <v>#REF!</v>
      </c>
      <c r="AP323" s="1" t="e">
        <f>AP150-#REF!</f>
        <v>#REF!</v>
      </c>
      <c r="AQ323" s="1" t="e">
        <f>AQ150-#REF!</f>
        <v>#REF!</v>
      </c>
      <c r="AR323" s="1" t="e">
        <f>AR150-#REF!</f>
        <v>#REF!</v>
      </c>
      <c r="AS323" s="1" t="e">
        <f>AS150-#REF!</f>
        <v>#REF!</v>
      </c>
      <c r="AT323" s="1" t="e">
        <f>AT150-#REF!</f>
        <v>#REF!</v>
      </c>
      <c r="AU323" s="1" t="e">
        <f>AU150-#REF!</f>
        <v>#REF!</v>
      </c>
      <c r="AV323" s="1" t="e">
        <f>AV150-#REF!</f>
        <v>#REF!</v>
      </c>
      <c r="AW323" s="1" t="e">
        <f>AW150-#REF!</f>
        <v>#REF!</v>
      </c>
      <c r="AX323" s="1" t="e">
        <f>AX150-#REF!</f>
        <v>#REF!</v>
      </c>
      <c r="AY323" s="1" t="e">
        <f>AY150-#REF!</f>
        <v>#REF!</v>
      </c>
      <c r="AZ323" s="1" t="e">
        <f>AZ150-#REF!</f>
        <v>#REF!</v>
      </c>
      <c r="BA323" s="1" t="e">
        <f>BA150-#REF!</f>
        <v>#REF!</v>
      </c>
      <c r="BB323" s="1" t="e">
        <f>BB150-#REF!</f>
        <v>#REF!</v>
      </c>
      <c r="BC323" s="1" t="e">
        <f>BC150-#REF!</f>
        <v>#REF!</v>
      </c>
      <c r="BD323" s="1" t="e">
        <f>BD150-#REF!</f>
        <v>#REF!</v>
      </c>
      <c r="BE323" s="1" t="e">
        <f>BE150-#REF!</f>
        <v>#REF!</v>
      </c>
      <c r="BF323" s="1" t="e">
        <f>BF150-#REF!</f>
        <v>#REF!</v>
      </c>
      <c r="BG323" s="1" t="e">
        <f>BG150-#REF!</f>
        <v>#REF!</v>
      </c>
      <c r="BH323" s="1" t="e">
        <f>BH150-#REF!</f>
        <v>#REF!</v>
      </c>
      <c r="BI323" s="1" t="e">
        <f>BI150-#REF!</f>
        <v>#REF!</v>
      </c>
      <c r="BJ323" s="1" t="e">
        <f>BJ150-#REF!</f>
        <v>#REF!</v>
      </c>
      <c r="BK323" s="1" t="e">
        <f>BK150-#REF!</f>
        <v>#REF!</v>
      </c>
      <c r="BL323" s="1" t="e">
        <f>BL150-#REF!</f>
        <v>#REF!</v>
      </c>
      <c r="BM323" s="1" t="e">
        <f>BM150-#REF!</f>
        <v>#REF!</v>
      </c>
      <c r="BN323" s="1" t="e">
        <f>BN150-#REF!</f>
        <v>#REF!</v>
      </c>
      <c r="BO323" s="1" t="e">
        <f>BO150-#REF!</f>
        <v>#REF!</v>
      </c>
      <c r="BU323" s="1" t="e">
        <f>BU158-#REF!</f>
        <v>#REF!</v>
      </c>
      <c r="BV323" s="1" t="e">
        <f>BV158-#REF!</f>
        <v>#REF!</v>
      </c>
    </row>
    <row r="324" spans="12:74" hidden="1" x14ac:dyDescent="0.35">
      <c r="L324" s="1" t="e">
        <f>L151-#REF!</f>
        <v>#REF!</v>
      </c>
      <c r="M324" s="1" t="e">
        <f>M151-#REF!</f>
        <v>#REF!</v>
      </c>
      <c r="N324" s="1" t="e">
        <f>N151-#REF!</f>
        <v>#REF!</v>
      </c>
      <c r="O324" s="1" t="e">
        <f>O151-#REF!</f>
        <v>#REF!</v>
      </c>
      <c r="P324" s="1" t="e">
        <f>P151-#REF!</f>
        <v>#REF!</v>
      </c>
      <c r="Q324" s="1" t="e">
        <f>Q151-#REF!</f>
        <v>#REF!</v>
      </c>
      <c r="R324" s="1" t="e">
        <f>R151-#REF!</f>
        <v>#REF!</v>
      </c>
      <c r="S324" s="1" t="e">
        <f>S151-#REF!</f>
        <v>#REF!</v>
      </c>
      <c r="T324" s="1" t="e">
        <f>T151-#REF!</f>
        <v>#REF!</v>
      </c>
      <c r="U324" s="1" t="e">
        <f>U151-#REF!</f>
        <v>#REF!</v>
      </c>
      <c r="V324" s="1" t="e">
        <f>V151-#REF!</f>
        <v>#REF!</v>
      </c>
      <c r="W324" s="1" t="e">
        <f>W151-#REF!</f>
        <v>#REF!</v>
      </c>
      <c r="X324" s="1" t="e">
        <f>X151-#REF!</f>
        <v>#REF!</v>
      </c>
      <c r="Y324" s="1" t="e">
        <f>Y151-#REF!</f>
        <v>#REF!</v>
      </c>
      <c r="Z324" s="1" t="e">
        <f>Z151-#REF!</f>
        <v>#REF!</v>
      </c>
      <c r="AA324" s="1" t="e">
        <f>AA151-#REF!</f>
        <v>#REF!</v>
      </c>
      <c r="AB324" s="1" t="e">
        <f>AB151-#REF!</f>
        <v>#REF!</v>
      </c>
      <c r="AC324" s="1" t="e">
        <f>AC151-#REF!</f>
        <v>#REF!</v>
      </c>
      <c r="AD324" s="1" t="e">
        <f>AD151-#REF!</f>
        <v>#REF!</v>
      </c>
      <c r="AE324" s="1" t="e">
        <f>AE151-#REF!</f>
        <v>#REF!</v>
      </c>
      <c r="AF324" s="1" t="e">
        <f>AF151-#REF!</f>
        <v>#REF!</v>
      </c>
      <c r="AG324" s="1" t="e">
        <f>AG151-#REF!</f>
        <v>#REF!</v>
      </c>
      <c r="AH324" s="1" t="e">
        <f>AH151-#REF!</f>
        <v>#REF!</v>
      </c>
      <c r="AI324" s="1" t="e">
        <f>AI151-#REF!</f>
        <v>#REF!</v>
      </c>
      <c r="AJ324" s="1" t="e">
        <f>AJ151-#REF!</f>
        <v>#REF!</v>
      </c>
      <c r="AK324" s="1" t="e">
        <f>AK151-#REF!</f>
        <v>#REF!</v>
      </c>
      <c r="AL324" s="1" t="e">
        <f>AL151-#REF!</f>
        <v>#REF!</v>
      </c>
      <c r="AM324" s="1" t="e">
        <f>AM151-#REF!</f>
        <v>#REF!</v>
      </c>
      <c r="AN324" s="1" t="e">
        <f>AN151-#REF!</f>
        <v>#REF!</v>
      </c>
      <c r="AO324" s="1" t="e">
        <f>AO151-#REF!</f>
        <v>#REF!</v>
      </c>
      <c r="AP324" s="1" t="e">
        <f>AP151-#REF!</f>
        <v>#REF!</v>
      </c>
      <c r="AQ324" s="1" t="e">
        <f>AQ151-#REF!</f>
        <v>#REF!</v>
      </c>
      <c r="AR324" s="1" t="e">
        <f>AR151-#REF!</f>
        <v>#REF!</v>
      </c>
      <c r="AS324" s="1" t="e">
        <f>AS151-#REF!</f>
        <v>#REF!</v>
      </c>
      <c r="AT324" s="1" t="e">
        <f>AT151-#REF!</f>
        <v>#REF!</v>
      </c>
      <c r="AU324" s="1" t="e">
        <f>AU151-#REF!</f>
        <v>#REF!</v>
      </c>
      <c r="AV324" s="1" t="e">
        <f>AV151-#REF!</f>
        <v>#REF!</v>
      </c>
      <c r="AW324" s="1" t="e">
        <f>AW151-#REF!</f>
        <v>#REF!</v>
      </c>
      <c r="AX324" s="1" t="e">
        <f>AX151-#REF!</f>
        <v>#REF!</v>
      </c>
      <c r="AY324" s="1" t="e">
        <f>AY151-#REF!</f>
        <v>#REF!</v>
      </c>
      <c r="AZ324" s="1" t="e">
        <f>AZ151-#REF!</f>
        <v>#REF!</v>
      </c>
      <c r="BA324" s="1" t="e">
        <f>BA151-#REF!</f>
        <v>#REF!</v>
      </c>
      <c r="BB324" s="1" t="e">
        <f>BB151-#REF!</f>
        <v>#REF!</v>
      </c>
      <c r="BC324" s="1" t="e">
        <f>BC151-#REF!</f>
        <v>#REF!</v>
      </c>
      <c r="BD324" s="1" t="e">
        <f>BD151-#REF!</f>
        <v>#REF!</v>
      </c>
      <c r="BE324" s="1" t="e">
        <f>BE151-#REF!</f>
        <v>#REF!</v>
      </c>
      <c r="BF324" s="1" t="e">
        <f>BF151-#REF!</f>
        <v>#REF!</v>
      </c>
      <c r="BG324" s="1" t="e">
        <f>BG151-#REF!</f>
        <v>#REF!</v>
      </c>
      <c r="BH324" s="1" t="e">
        <f>BH151-#REF!</f>
        <v>#REF!</v>
      </c>
      <c r="BI324" s="1" t="e">
        <f>BI151-#REF!</f>
        <v>#REF!</v>
      </c>
      <c r="BJ324" s="1" t="e">
        <f>BJ151-#REF!</f>
        <v>#REF!</v>
      </c>
      <c r="BK324" s="1" t="e">
        <f>BK151-#REF!</f>
        <v>#REF!</v>
      </c>
      <c r="BL324" s="1" t="e">
        <f>BL151-#REF!</f>
        <v>#REF!</v>
      </c>
      <c r="BM324" s="1" t="e">
        <f>BM151-#REF!</f>
        <v>#REF!</v>
      </c>
      <c r="BN324" s="1" t="e">
        <f>BN151-#REF!</f>
        <v>#REF!</v>
      </c>
      <c r="BO324" s="1" t="e">
        <f>BO151-#REF!</f>
        <v>#REF!</v>
      </c>
      <c r="BU324" s="1" t="e">
        <f>BU159-#REF!</f>
        <v>#REF!</v>
      </c>
      <c r="BV324" s="1" t="e">
        <f>BV159-#REF!</f>
        <v>#REF!</v>
      </c>
    </row>
    <row r="325" spans="12:74" hidden="1" x14ac:dyDescent="0.35">
      <c r="L325" s="1" t="e">
        <f>L152-#REF!</f>
        <v>#REF!</v>
      </c>
      <c r="M325" s="1" t="e">
        <f>M152-#REF!</f>
        <v>#REF!</v>
      </c>
      <c r="N325" s="1" t="e">
        <f>N152-#REF!</f>
        <v>#REF!</v>
      </c>
      <c r="O325" s="1" t="e">
        <f>O152-#REF!</f>
        <v>#REF!</v>
      </c>
      <c r="P325" s="1" t="e">
        <f>P152-#REF!</f>
        <v>#REF!</v>
      </c>
      <c r="Q325" s="1" t="e">
        <f>Q152-#REF!</f>
        <v>#REF!</v>
      </c>
      <c r="R325" s="1" t="e">
        <f>R152-#REF!</f>
        <v>#REF!</v>
      </c>
      <c r="S325" s="1" t="e">
        <f>S152-#REF!</f>
        <v>#REF!</v>
      </c>
      <c r="T325" s="1" t="e">
        <f>T152-#REF!</f>
        <v>#REF!</v>
      </c>
      <c r="U325" s="1" t="e">
        <f>U152-#REF!</f>
        <v>#REF!</v>
      </c>
      <c r="V325" s="1" t="e">
        <f>V152-#REF!</f>
        <v>#REF!</v>
      </c>
      <c r="W325" s="1" t="e">
        <f>W152-#REF!</f>
        <v>#REF!</v>
      </c>
      <c r="X325" s="1" t="e">
        <f>X152-#REF!</f>
        <v>#REF!</v>
      </c>
      <c r="Y325" s="1" t="e">
        <f>Y152-#REF!</f>
        <v>#REF!</v>
      </c>
      <c r="Z325" s="1" t="e">
        <f>Z152-#REF!</f>
        <v>#REF!</v>
      </c>
      <c r="AA325" s="1" t="e">
        <f>AA152-#REF!</f>
        <v>#REF!</v>
      </c>
      <c r="AB325" s="1" t="e">
        <f>AB152-#REF!</f>
        <v>#REF!</v>
      </c>
      <c r="AC325" s="1" t="e">
        <f>AC152-#REF!</f>
        <v>#REF!</v>
      </c>
      <c r="AD325" s="1" t="e">
        <f>AD152-#REF!</f>
        <v>#REF!</v>
      </c>
      <c r="AE325" s="1" t="e">
        <f>AE152-#REF!</f>
        <v>#REF!</v>
      </c>
      <c r="AF325" s="1" t="e">
        <f>AF152-#REF!</f>
        <v>#REF!</v>
      </c>
      <c r="AG325" s="1" t="e">
        <f>AG152-#REF!</f>
        <v>#REF!</v>
      </c>
      <c r="AH325" s="1" t="e">
        <f>AH152-#REF!</f>
        <v>#REF!</v>
      </c>
      <c r="AI325" s="1" t="e">
        <f>AI152-#REF!</f>
        <v>#REF!</v>
      </c>
      <c r="AJ325" s="1" t="e">
        <f>AJ152-#REF!</f>
        <v>#REF!</v>
      </c>
      <c r="AK325" s="1" t="e">
        <f>AK152-#REF!</f>
        <v>#REF!</v>
      </c>
      <c r="AL325" s="1" t="e">
        <f>AL152-#REF!</f>
        <v>#REF!</v>
      </c>
      <c r="AM325" s="1" t="e">
        <f>AM152-#REF!</f>
        <v>#REF!</v>
      </c>
      <c r="AN325" s="1" t="e">
        <f>AN152-#REF!</f>
        <v>#REF!</v>
      </c>
      <c r="AO325" s="1" t="e">
        <f>AO152-#REF!</f>
        <v>#REF!</v>
      </c>
      <c r="AP325" s="1" t="e">
        <f>AP152-#REF!</f>
        <v>#REF!</v>
      </c>
      <c r="AQ325" s="1" t="e">
        <f>AQ152-#REF!</f>
        <v>#REF!</v>
      </c>
      <c r="AR325" s="1" t="e">
        <f>AR152-#REF!</f>
        <v>#REF!</v>
      </c>
      <c r="AS325" s="1" t="e">
        <f>AS152-#REF!</f>
        <v>#REF!</v>
      </c>
      <c r="AT325" s="1" t="e">
        <f>AT152-#REF!</f>
        <v>#REF!</v>
      </c>
      <c r="AU325" s="1" t="e">
        <f>AU152-#REF!</f>
        <v>#REF!</v>
      </c>
      <c r="AV325" s="1" t="e">
        <f>AV152-#REF!</f>
        <v>#REF!</v>
      </c>
      <c r="AW325" s="1" t="e">
        <f>AW152-#REF!</f>
        <v>#REF!</v>
      </c>
      <c r="AX325" s="1" t="e">
        <f>AX152-#REF!</f>
        <v>#REF!</v>
      </c>
      <c r="AY325" s="1" t="e">
        <f>AY152-#REF!</f>
        <v>#REF!</v>
      </c>
      <c r="AZ325" s="1" t="e">
        <f>AZ152-#REF!</f>
        <v>#REF!</v>
      </c>
      <c r="BA325" s="1" t="e">
        <f>BA152-#REF!</f>
        <v>#REF!</v>
      </c>
      <c r="BB325" s="1" t="e">
        <f>BB152-#REF!</f>
        <v>#REF!</v>
      </c>
      <c r="BC325" s="1" t="e">
        <f>BC152-#REF!</f>
        <v>#REF!</v>
      </c>
      <c r="BD325" s="1" t="e">
        <f>BD152-#REF!</f>
        <v>#REF!</v>
      </c>
      <c r="BE325" s="1" t="e">
        <f>BE152-#REF!</f>
        <v>#REF!</v>
      </c>
      <c r="BF325" s="1" t="e">
        <f>BF152-#REF!</f>
        <v>#REF!</v>
      </c>
      <c r="BG325" s="1" t="e">
        <f>BG152-#REF!</f>
        <v>#REF!</v>
      </c>
      <c r="BH325" s="1" t="e">
        <f>BH152-#REF!</f>
        <v>#REF!</v>
      </c>
      <c r="BI325" s="1" t="e">
        <f>BI152-#REF!</f>
        <v>#REF!</v>
      </c>
      <c r="BJ325" s="1" t="e">
        <f>BJ152-#REF!</f>
        <v>#REF!</v>
      </c>
      <c r="BK325" s="1" t="e">
        <f>BK152-#REF!</f>
        <v>#REF!</v>
      </c>
      <c r="BL325" s="1" t="e">
        <f>BL152-#REF!</f>
        <v>#REF!</v>
      </c>
      <c r="BM325" s="1" t="e">
        <f>BM152-#REF!</f>
        <v>#REF!</v>
      </c>
      <c r="BN325" s="1" t="e">
        <f>BN152-#REF!</f>
        <v>#REF!</v>
      </c>
      <c r="BO325" s="1" t="e">
        <f>BO152-#REF!</f>
        <v>#REF!</v>
      </c>
      <c r="BU325" s="1" t="e">
        <f>BU160-#REF!</f>
        <v>#REF!</v>
      </c>
      <c r="BV325" s="1" t="e">
        <f>BV160-#REF!</f>
        <v>#REF!</v>
      </c>
    </row>
    <row r="326" spans="12:74" hidden="1" x14ac:dyDescent="0.35">
      <c r="L326" s="1" t="e">
        <f>L153-#REF!</f>
        <v>#REF!</v>
      </c>
      <c r="M326" s="1" t="e">
        <f>M153-#REF!</f>
        <v>#REF!</v>
      </c>
      <c r="N326" s="1" t="e">
        <f>N153-#REF!</f>
        <v>#REF!</v>
      </c>
      <c r="O326" s="1" t="e">
        <f>O153-#REF!</f>
        <v>#REF!</v>
      </c>
      <c r="P326" s="1" t="e">
        <f>P153-#REF!</f>
        <v>#REF!</v>
      </c>
      <c r="Q326" s="1" t="e">
        <f>Q153-#REF!</f>
        <v>#REF!</v>
      </c>
      <c r="R326" s="1" t="e">
        <f>R153-#REF!</f>
        <v>#REF!</v>
      </c>
      <c r="S326" s="1" t="e">
        <f>S153-#REF!</f>
        <v>#REF!</v>
      </c>
      <c r="T326" s="1" t="e">
        <f>T153-#REF!</f>
        <v>#REF!</v>
      </c>
      <c r="U326" s="1" t="e">
        <f>U153-#REF!</f>
        <v>#REF!</v>
      </c>
      <c r="V326" s="1" t="e">
        <f>V153-#REF!</f>
        <v>#REF!</v>
      </c>
      <c r="W326" s="1" t="e">
        <f>W153-#REF!</f>
        <v>#REF!</v>
      </c>
      <c r="X326" s="1" t="e">
        <f>X153-#REF!</f>
        <v>#REF!</v>
      </c>
      <c r="Y326" s="1" t="e">
        <f>Y153-#REF!</f>
        <v>#REF!</v>
      </c>
      <c r="Z326" s="1" t="e">
        <f>Z153-#REF!</f>
        <v>#REF!</v>
      </c>
      <c r="AA326" s="1" t="e">
        <f>AA153-#REF!</f>
        <v>#REF!</v>
      </c>
      <c r="AB326" s="1" t="e">
        <f>AB153-#REF!</f>
        <v>#REF!</v>
      </c>
      <c r="AC326" s="1" t="e">
        <f>AC153-#REF!</f>
        <v>#REF!</v>
      </c>
      <c r="AD326" s="1" t="e">
        <f>AD153-#REF!</f>
        <v>#REF!</v>
      </c>
      <c r="AE326" s="1" t="e">
        <f>AE153-#REF!</f>
        <v>#REF!</v>
      </c>
      <c r="AF326" s="1" t="e">
        <f>AF153-#REF!</f>
        <v>#REF!</v>
      </c>
      <c r="AG326" s="1" t="e">
        <f>AG153-#REF!</f>
        <v>#REF!</v>
      </c>
      <c r="AH326" s="1" t="e">
        <f>AH153-#REF!</f>
        <v>#REF!</v>
      </c>
      <c r="AI326" s="1" t="e">
        <f>AI153-#REF!</f>
        <v>#REF!</v>
      </c>
      <c r="AJ326" s="1" t="e">
        <f>AJ153-#REF!</f>
        <v>#REF!</v>
      </c>
      <c r="AK326" s="1" t="e">
        <f>AK153-#REF!</f>
        <v>#REF!</v>
      </c>
      <c r="AL326" s="1" t="e">
        <f>AL153-#REF!</f>
        <v>#REF!</v>
      </c>
      <c r="AM326" s="1" t="e">
        <f>AM153-#REF!</f>
        <v>#REF!</v>
      </c>
      <c r="AN326" s="1" t="e">
        <f>AN153-#REF!</f>
        <v>#REF!</v>
      </c>
      <c r="AO326" s="1" t="e">
        <f>AO153-#REF!</f>
        <v>#REF!</v>
      </c>
      <c r="AP326" s="1" t="e">
        <f>AP153-#REF!</f>
        <v>#REF!</v>
      </c>
      <c r="AQ326" s="1" t="e">
        <f>AQ153-#REF!</f>
        <v>#REF!</v>
      </c>
      <c r="AR326" s="1" t="e">
        <f>AR153-#REF!</f>
        <v>#REF!</v>
      </c>
      <c r="AS326" s="1" t="e">
        <f>AS153-#REF!</f>
        <v>#REF!</v>
      </c>
      <c r="AT326" s="1" t="e">
        <f>AT153-#REF!</f>
        <v>#REF!</v>
      </c>
      <c r="AU326" s="1" t="e">
        <f>AU153-#REF!</f>
        <v>#REF!</v>
      </c>
      <c r="AV326" s="1" t="e">
        <f>AV153-#REF!</f>
        <v>#REF!</v>
      </c>
      <c r="AW326" s="1" t="e">
        <f>AW153-#REF!</f>
        <v>#REF!</v>
      </c>
      <c r="AX326" s="1" t="e">
        <f>AX153-#REF!</f>
        <v>#REF!</v>
      </c>
      <c r="AY326" s="1" t="e">
        <f>AY153-#REF!</f>
        <v>#REF!</v>
      </c>
      <c r="AZ326" s="1" t="e">
        <f>AZ153-#REF!</f>
        <v>#REF!</v>
      </c>
      <c r="BA326" s="1" t="e">
        <f>BA153-#REF!</f>
        <v>#REF!</v>
      </c>
      <c r="BB326" s="1" t="e">
        <f>BB153-#REF!</f>
        <v>#REF!</v>
      </c>
      <c r="BC326" s="1" t="e">
        <f>BC153-#REF!</f>
        <v>#REF!</v>
      </c>
      <c r="BD326" s="1" t="e">
        <f>BD153-#REF!</f>
        <v>#REF!</v>
      </c>
      <c r="BE326" s="1" t="e">
        <f>BE153-#REF!</f>
        <v>#REF!</v>
      </c>
      <c r="BF326" s="1" t="e">
        <f>BF153-#REF!</f>
        <v>#REF!</v>
      </c>
      <c r="BG326" s="1" t="e">
        <f>BG153-#REF!</f>
        <v>#REF!</v>
      </c>
      <c r="BH326" s="1" t="e">
        <f>BH153-#REF!</f>
        <v>#REF!</v>
      </c>
      <c r="BI326" s="1" t="e">
        <f>BI153-#REF!</f>
        <v>#REF!</v>
      </c>
      <c r="BJ326" s="1" t="e">
        <f>BJ153-#REF!</f>
        <v>#REF!</v>
      </c>
      <c r="BK326" s="1" t="e">
        <f>BK153-#REF!</f>
        <v>#REF!</v>
      </c>
      <c r="BL326" s="1" t="e">
        <f>BL153-#REF!</f>
        <v>#REF!</v>
      </c>
      <c r="BM326" s="1" t="e">
        <f>BM153-#REF!</f>
        <v>#REF!</v>
      </c>
      <c r="BN326" s="1" t="e">
        <f>BN153-#REF!</f>
        <v>#REF!</v>
      </c>
      <c r="BO326" s="1" t="e">
        <f>BO153-#REF!</f>
        <v>#REF!</v>
      </c>
      <c r="BU326" s="1" t="e">
        <f>BU161-#REF!</f>
        <v>#REF!</v>
      </c>
      <c r="BV326" s="1" t="e">
        <f>BV161-#REF!</f>
        <v>#REF!</v>
      </c>
    </row>
    <row r="327" spans="12:74" hidden="1" x14ac:dyDescent="0.35">
      <c r="L327" s="1" t="e">
        <f>L154-#REF!</f>
        <v>#REF!</v>
      </c>
      <c r="M327" s="1" t="e">
        <f>M154-#REF!</f>
        <v>#REF!</v>
      </c>
      <c r="N327" s="1" t="e">
        <f>N154-#REF!</f>
        <v>#REF!</v>
      </c>
      <c r="O327" s="1" t="e">
        <f>O154-#REF!</f>
        <v>#REF!</v>
      </c>
      <c r="P327" s="1" t="e">
        <f>P154-#REF!</f>
        <v>#REF!</v>
      </c>
      <c r="Q327" s="1" t="e">
        <f>Q154-#REF!</f>
        <v>#REF!</v>
      </c>
      <c r="R327" s="1" t="e">
        <f>R154-#REF!</f>
        <v>#REF!</v>
      </c>
      <c r="S327" s="1" t="e">
        <f>S154-#REF!</f>
        <v>#REF!</v>
      </c>
      <c r="T327" s="1" t="e">
        <f>T154-#REF!</f>
        <v>#REF!</v>
      </c>
      <c r="U327" s="1" t="e">
        <f>U154-#REF!</f>
        <v>#REF!</v>
      </c>
      <c r="V327" s="1" t="e">
        <f>V154-#REF!</f>
        <v>#REF!</v>
      </c>
      <c r="W327" s="1" t="e">
        <f>W154-#REF!</f>
        <v>#REF!</v>
      </c>
      <c r="X327" s="1" t="e">
        <f>X154-#REF!</f>
        <v>#REF!</v>
      </c>
      <c r="Y327" s="1" t="e">
        <f>Y154-#REF!</f>
        <v>#REF!</v>
      </c>
      <c r="Z327" s="1" t="e">
        <f>Z154-#REF!</f>
        <v>#REF!</v>
      </c>
      <c r="AA327" s="1" t="e">
        <f>AA154-#REF!</f>
        <v>#REF!</v>
      </c>
      <c r="AB327" s="1" t="e">
        <f>AB154-#REF!</f>
        <v>#REF!</v>
      </c>
      <c r="AC327" s="1" t="e">
        <f>AC154-#REF!</f>
        <v>#REF!</v>
      </c>
      <c r="AD327" s="1" t="e">
        <f>AD154-#REF!</f>
        <v>#REF!</v>
      </c>
      <c r="AE327" s="1" t="e">
        <f>AE154-#REF!</f>
        <v>#REF!</v>
      </c>
      <c r="AF327" s="1" t="e">
        <f>AF154-#REF!</f>
        <v>#REF!</v>
      </c>
      <c r="AG327" s="1" t="e">
        <f>AG154-#REF!</f>
        <v>#REF!</v>
      </c>
      <c r="AH327" s="1" t="e">
        <f>AH154-#REF!</f>
        <v>#REF!</v>
      </c>
      <c r="AI327" s="1" t="e">
        <f>AI154-#REF!</f>
        <v>#REF!</v>
      </c>
      <c r="AJ327" s="1" t="e">
        <f>AJ154-#REF!</f>
        <v>#REF!</v>
      </c>
      <c r="AK327" s="1" t="e">
        <f>AK154-#REF!</f>
        <v>#REF!</v>
      </c>
      <c r="AL327" s="1" t="e">
        <f>AL154-#REF!</f>
        <v>#REF!</v>
      </c>
      <c r="AM327" s="1" t="e">
        <f>AM154-#REF!</f>
        <v>#REF!</v>
      </c>
      <c r="AN327" s="1" t="e">
        <f>AN154-#REF!</f>
        <v>#REF!</v>
      </c>
      <c r="AO327" s="1" t="e">
        <f>AO154-#REF!</f>
        <v>#REF!</v>
      </c>
      <c r="AP327" s="1" t="e">
        <f>AP154-#REF!</f>
        <v>#REF!</v>
      </c>
      <c r="AQ327" s="1" t="e">
        <f>AQ154-#REF!</f>
        <v>#REF!</v>
      </c>
      <c r="AR327" s="1" t="e">
        <f>AR154-#REF!</f>
        <v>#REF!</v>
      </c>
      <c r="AS327" s="1" t="e">
        <f>AS154-#REF!</f>
        <v>#REF!</v>
      </c>
      <c r="AT327" s="1" t="e">
        <f>AT154-#REF!</f>
        <v>#REF!</v>
      </c>
      <c r="AU327" s="1" t="e">
        <f>AU154-#REF!</f>
        <v>#REF!</v>
      </c>
      <c r="AV327" s="1" t="e">
        <f>AV154-#REF!</f>
        <v>#REF!</v>
      </c>
      <c r="AW327" s="1" t="e">
        <f>AW154-#REF!</f>
        <v>#REF!</v>
      </c>
      <c r="AX327" s="1" t="e">
        <f>AX154-#REF!</f>
        <v>#REF!</v>
      </c>
      <c r="AY327" s="1" t="e">
        <f>AY154-#REF!</f>
        <v>#REF!</v>
      </c>
      <c r="AZ327" s="1" t="e">
        <f>AZ154-#REF!</f>
        <v>#REF!</v>
      </c>
      <c r="BA327" s="1" t="e">
        <f>BA154-#REF!</f>
        <v>#REF!</v>
      </c>
      <c r="BB327" s="1" t="e">
        <f>BB154-#REF!</f>
        <v>#REF!</v>
      </c>
      <c r="BC327" s="1" t="e">
        <f>BC154-#REF!</f>
        <v>#REF!</v>
      </c>
      <c r="BD327" s="1" t="e">
        <f>BD154-#REF!</f>
        <v>#REF!</v>
      </c>
      <c r="BE327" s="1" t="e">
        <f>BE154-#REF!</f>
        <v>#REF!</v>
      </c>
      <c r="BF327" s="1" t="e">
        <f>BF154-#REF!</f>
        <v>#REF!</v>
      </c>
      <c r="BG327" s="1" t="e">
        <f>BG154-#REF!</f>
        <v>#REF!</v>
      </c>
      <c r="BH327" s="1" t="e">
        <f>BH154-#REF!</f>
        <v>#REF!</v>
      </c>
      <c r="BI327" s="1" t="e">
        <f>BI154-#REF!</f>
        <v>#REF!</v>
      </c>
      <c r="BJ327" s="1" t="e">
        <f>BJ154-#REF!</f>
        <v>#REF!</v>
      </c>
      <c r="BK327" s="1" t="e">
        <f>BK154-#REF!</f>
        <v>#REF!</v>
      </c>
      <c r="BL327" s="1" t="e">
        <f>BL154-#REF!</f>
        <v>#REF!</v>
      </c>
      <c r="BM327" s="1" t="e">
        <f>BM154-#REF!</f>
        <v>#REF!</v>
      </c>
      <c r="BN327" s="1" t="e">
        <f>BN154-#REF!</f>
        <v>#REF!</v>
      </c>
      <c r="BO327" s="1" t="e">
        <f>BO154-#REF!</f>
        <v>#REF!</v>
      </c>
      <c r="BU327" s="1" t="e">
        <f>BU162-#REF!</f>
        <v>#REF!</v>
      </c>
      <c r="BV327" s="1" t="e">
        <f>BV162-#REF!</f>
        <v>#REF!</v>
      </c>
    </row>
    <row r="328" spans="12:74" hidden="1" x14ac:dyDescent="0.35">
      <c r="L328" s="1" t="e">
        <f>L155-#REF!</f>
        <v>#REF!</v>
      </c>
      <c r="M328" s="1" t="e">
        <f>M155-#REF!</f>
        <v>#REF!</v>
      </c>
      <c r="N328" s="1" t="e">
        <f>N155-#REF!</f>
        <v>#REF!</v>
      </c>
      <c r="O328" s="1" t="e">
        <f>O155-#REF!</f>
        <v>#REF!</v>
      </c>
      <c r="P328" s="1" t="e">
        <f>P155-#REF!</f>
        <v>#REF!</v>
      </c>
      <c r="Q328" s="1" t="e">
        <f>Q155-#REF!</f>
        <v>#REF!</v>
      </c>
      <c r="R328" s="1" t="e">
        <f>R155-#REF!</f>
        <v>#REF!</v>
      </c>
      <c r="S328" s="1" t="e">
        <f>S155-#REF!</f>
        <v>#REF!</v>
      </c>
      <c r="T328" s="1" t="e">
        <f>T155-#REF!</f>
        <v>#REF!</v>
      </c>
      <c r="U328" s="1" t="e">
        <f>U155-#REF!</f>
        <v>#REF!</v>
      </c>
      <c r="V328" s="1" t="e">
        <f>V155-#REF!</f>
        <v>#REF!</v>
      </c>
      <c r="W328" s="1" t="e">
        <f>W155-#REF!</f>
        <v>#REF!</v>
      </c>
      <c r="X328" s="1" t="e">
        <f>X155-#REF!</f>
        <v>#REF!</v>
      </c>
      <c r="Y328" s="1" t="e">
        <f>Y155-#REF!</f>
        <v>#REF!</v>
      </c>
      <c r="Z328" s="1" t="e">
        <f>Z155-#REF!</f>
        <v>#REF!</v>
      </c>
      <c r="AA328" s="1" t="e">
        <f>AA155-#REF!</f>
        <v>#REF!</v>
      </c>
      <c r="AB328" s="1" t="e">
        <f>AB155-#REF!</f>
        <v>#REF!</v>
      </c>
      <c r="AC328" s="1" t="e">
        <f>AC155-#REF!</f>
        <v>#REF!</v>
      </c>
      <c r="AD328" s="1" t="e">
        <f>AD155-#REF!</f>
        <v>#REF!</v>
      </c>
      <c r="AE328" s="1" t="e">
        <f>AE155-#REF!</f>
        <v>#REF!</v>
      </c>
      <c r="AF328" s="1" t="e">
        <f>AF155-#REF!</f>
        <v>#REF!</v>
      </c>
      <c r="AG328" s="1" t="e">
        <f>AG155-#REF!</f>
        <v>#REF!</v>
      </c>
      <c r="AH328" s="1" t="e">
        <f>AH155-#REF!</f>
        <v>#REF!</v>
      </c>
      <c r="AI328" s="1" t="e">
        <f>AI155-#REF!</f>
        <v>#REF!</v>
      </c>
      <c r="AJ328" s="1" t="e">
        <f>AJ155-#REF!</f>
        <v>#REF!</v>
      </c>
      <c r="AK328" s="1" t="e">
        <f>AK155-#REF!</f>
        <v>#REF!</v>
      </c>
      <c r="AL328" s="1" t="e">
        <f>AL155-#REF!</f>
        <v>#REF!</v>
      </c>
      <c r="AM328" s="1" t="e">
        <f>AM155-#REF!</f>
        <v>#REF!</v>
      </c>
      <c r="AN328" s="1" t="e">
        <f>AN155-#REF!</f>
        <v>#REF!</v>
      </c>
      <c r="AO328" s="1" t="e">
        <f>AO155-#REF!</f>
        <v>#REF!</v>
      </c>
      <c r="AP328" s="1" t="e">
        <f>AP155-#REF!</f>
        <v>#REF!</v>
      </c>
      <c r="AQ328" s="1" t="e">
        <f>AQ155-#REF!</f>
        <v>#REF!</v>
      </c>
      <c r="AR328" s="1" t="e">
        <f>AR155-#REF!</f>
        <v>#REF!</v>
      </c>
      <c r="AS328" s="1" t="e">
        <f>AS155-#REF!</f>
        <v>#REF!</v>
      </c>
      <c r="AT328" s="1" t="e">
        <f>AT155-#REF!</f>
        <v>#REF!</v>
      </c>
      <c r="AU328" s="1" t="e">
        <f>AU155-#REF!</f>
        <v>#REF!</v>
      </c>
      <c r="AV328" s="1" t="e">
        <f>AV155-#REF!</f>
        <v>#REF!</v>
      </c>
      <c r="AW328" s="1" t="e">
        <f>AW155-#REF!</f>
        <v>#REF!</v>
      </c>
      <c r="AX328" s="1" t="e">
        <f>AX155-#REF!</f>
        <v>#REF!</v>
      </c>
      <c r="AY328" s="1" t="e">
        <f>AY155-#REF!</f>
        <v>#REF!</v>
      </c>
      <c r="AZ328" s="1" t="e">
        <f>AZ155-#REF!</f>
        <v>#REF!</v>
      </c>
      <c r="BA328" s="1" t="e">
        <f>BA155-#REF!</f>
        <v>#REF!</v>
      </c>
      <c r="BB328" s="1" t="e">
        <f>BB155-#REF!</f>
        <v>#REF!</v>
      </c>
      <c r="BC328" s="1" t="e">
        <f>BC155-#REF!</f>
        <v>#REF!</v>
      </c>
      <c r="BD328" s="1" t="e">
        <f>BD155-#REF!</f>
        <v>#REF!</v>
      </c>
      <c r="BE328" s="1" t="e">
        <f>BE155-#REF!</f>
        <v>#REF!</v>
      </c>
      <c r="BF328" s="1" t="e">
        <f>BF155-#REF!</f>
        <v>#REF!</v>
      </c>
      <c r="BG328" s="1" t="e">
        <f>BG155-#REF!</f>
        <v>#REF!</v>
      </c>
      <c r="BH328" s="1" t="e">
        <f>BH155-#REF!</f>
        <v>#REF!</v>
      </c>
      <c r="BI328" s="1" t="e">
        <f>BI155-#REF!</f>
        <v>#REF!</v>
      </c>
      <c r="BJ328" s="1" t="e">
        <f>BJ155-#REF!</f>
        <v>#REF!</v>
      </c>
      <c r="BK328" s="1" t="e">
        <f>BK155-#REF!</f>
        <v>#REF!</v>
      </c>
      <c r="BL328" s="1" t="e">
        <f>BL155-#REF!</f>
        <v>#REF!</v>
      </c>
      <c r="BM328" s="1" t="e">
        <f>BM155-#REF!</f>
        <v>#REF!</v>
      </c>
      <c r="BN328" s="1" t="e">
        <f>BN155-#REF!</f>
        <v>#REF!</v>
      </c>
      <c r="BO328" s="1" t="e">
        <f>BO155-#REF!</f>
        <v>#REF!</v>
      </c>
      <c r="BU328" s="1" t="e">
        <f>BU163-#REF!</f>
        <v>#REF!</v>
      </c>
      <c r="BV328" s="1" t="e">
        <f>BV163-#REF!</f>
        <v>#REF!</v>
      </c>
    </row>
    <row r="329" spans="12:74" hidden="1" x14ac:dyDescent="0.35">
      <c r="L329" s="1" t="e">
        <f>L156-#REF!</f>
        <v>#REF!</v>
      </c>
      <c r="M329" s="1" t="e">
        <f>M156-#REF!</f>
        <v>#REF!</v>
      </c>
      <c r="N329" s="1" t="e">
        <f>N156-#REF!</f>
        <v>#REF!</v>
      </c>
      <c r="O329" s="1" t="e">
        <f>O156-#REF!</f>
        <v>#REF!</v>
      </c>
      <c r="P329" s="1" t="e">
        <f>P156-#REF!</f>
        <v>#REF!</v>
      </c>
      <c r="Q329" s="1" t="e">
        <f>Q156-#REF!</f>
        <v>#REF!</v>
      </c>
      <c r="R329" s="1" t="e">
        <f>R156-#REF!</f>
        <v>#REF!</v>
      </c>
      <c r="S329" s="1" t="e">
        <f>S156-#REF!</f>
        <v>#REF!</v>
      </c>
      <c r="T329" s="1" t="e">
        <f>T156-#REF!</f>
        <v>#REF!</v>
      </c>
      <c r="U329" s="1" t="e">
        <f>U156-#REF!</f>
        <v>#REF!</v>
      </c>
      <c r="V329" s="1" t="e">
        <f>V156-#REF!</f>
        <v>#REF!</v>
      </c>
      <c r="W329" s="1" t="e">
        <f>W156-#REF!</f>
        <v>#REF!</v>
      </c>
      <c r="X329" s="1" t="e">
        <f>X156-#REF!</f>
        <v>#REF!</v>
      </c>
      <c r="Y329" s="1" t="e">
        <f>Y156-#REF!</f>
        <v>#REF!</v>
      </c>
      <c r="Z329" s="1" t="e">
        <f>Z156-#REF!</f>
        <v>#REF!</v>
      </c>
      <c r="AA329" s="1" t="e">
        <f>AA156-#REF!</f>
        <v>#REF!</v>
      </c>
      <c r="AB329" s="1" t="e">
        <f>AB156-#REF!</f>
        <v>#REF!</v>
      </c>
      <c r="AC329" s="1" t="e">
        <f>AC156-#REF!</f>
        <v>#REF!</v>
      </c>
      <c r="AD329" s="1" t="e">
        <f>AD156-#REF!</f>
        <v>#REF!</v>
      </c>
      <c r="AE329" s="1" t="e">
        <f>AE156-#REF!</f>
        <v>#REF!</v>
      </c>
      <c r="AF329" s="1" t="e">
        <f>AF156-#REF!</f>
        <v>#REF!</v>
      </c>
      <c r="AG329" s="1" t="e">
        <f>AG156-#REF!</f>
        <v>#REF!</v>
      </c>
      <c r="AH329" s="1" t="e">
        <f>AH156-#REF!</f>
        <v>#REF!</v>
      </c>
      <c r="AI329" s="1" t="e">
        <f>AI156-#REF!</f>
        <v>#REF!</v>
      </c>
      <c r="AJ329" s="1" t="e">
        <f>AJ156-#REF!</f>
        <v>#REF!</v>
      </c>
      <c r="AK329" s="1" t="e">
        <f>AK156-#REF!</f>
        <v>#REF!</v>
      </c>
      <c r="AL329" s="1" t="e">
        <f>AL156-#REF!</f>
        <v>#REF!</v>
      </c>
      <c r="AM329" s="1" t="e">
        <f>AM156-#REF!</f>
        <v>#REF!</v>
      </c>
      <c r="AN329" s="1" t="e">
        <f>AN156-#REF!</f>
        <v>#REF!</v>
      </c>
      <c r="AO329" s="1" t="e">
        <f>AO156-#REF!</f>
        <v>#REF!</v>
      </c>
      <c r="AP329" s="1" t="e">
        <f>AP156-#REF!</f>
        <v>#REF!</v>
      </c>
      <c r="AQ329" s="1" t="e">
        <f>AQ156-#REF!</f>
        <v>#REF!</v>
      </c>
      <c r="AR329" s="1" t="e">
        <f>AR156-#REF!</f>
        <v>#REF!</v>
      </c>
      <c r="AS329" s="1" t="e">
        <f>AS156-#REF!</f>
        <v>#REF!</v>
      </c>
      <c r="AT329" s="1" t="e">
        <f>AT156-#REF!</f>
        <v>#REF!</v>
      </c>
      <c r="AU329" s="1" t="e">
        <f>AU156-#REF!</f>
        <v>#REF!</v>
      </c>
      <c r="AV329" s="1" t="e">
        <f>AV156-#REF!</f>
        <v>#REF!</v>
      </c>
      <c r="AW329" s="1" t="e">
        <f>AW156-#REF!</f>
        <v>#REF!</v>
      </c>
      <c r="AX329" s="1" t="e">
        <f>AX156-#REF!</f>
        <v>#REF!</v>
      </c>
      <c r="AY329" s="1" t="e">
        <f>AY156-#REF!</f>
        <v>#REF!</v>
      </c>
      <c r="AZ329" s="1" t="e">
        <f>AZ156-#REF!</f>
        <v>#REF!</v>
      </c>
      <c r="BA329" s="1" t="e">
        <f>BA156-#REF!</f>
        <v>#REF!</v>
      </c>
      <c r="BB329" s="1" t="e">
        <f>BB156-#REF!</f>
        <v>#REF!</v>
      </c>
      <c r="BC329" s="1" t="e">
        <f>BC156-#REF!</f>
        <v>#REF!</v>
      </c>
      <c r="BD329" s="1" t="e">
        <f>BD156-#REF!</f>
        <v>#REF!</v>
      </c>
      <c r="BE329" s="1" t="e">
        <f>BE156-#REF!</f>
        <v>#REF!</v>
      </c>
      <c r="BF329" s="1" t="e">
        <f>BF156-#REF!</f>
        <v>#REF!</v>
      </c>
      <c r="BG329" s="1" t="e">
        <f>BG156-#REF!</f>
        <v>#REF!</v>
      </c>
      <c r="BH329" s="1" t="e">
        <f>BH156-#REF!</f>
        <v>#REF!</v>
      </c>
      <c r="BI329" s="1" t="e">
        <f>BI156-#REF!</f>
        <v>#REF!</v>
      </c>
      <c r="BJ329" s="1" t="e">
        <f>BJ156-#REF!</f>
        <v>#REF!</v>
      </c>
      <c r="BK329" s="1" t="e">
        <f>BK156-#REF!</f>
        <v>#REF!</v>
      </c>
      <c r="BL329" s="1" t="e">
        <f>BL156-#REF!</f>
        <v>#REF!</v>
      </c>
      <c r="BM329" s="1" t="e">
        <f>BM156-#REF!</f>
        <v>#REF!</v>
      </c>
      <c r="BN329" s="1" t="e">
        <f>BN156-#REF!</f>
        <v>#REF!</v>
      </c>
      <c r="BO329" s="1" t="e">
        <f>BO156-#REF!</f>
        <v>#REF!</v>
      </c>
      <c r="BU329" s="1" t="e">
        <f>BU164-#REF!</f>
        <v>#REF!</v>
      </c>
      <c r="BV329" s="1" t="e">
        <f>BV164-#REF!</f>
        <v>#REF!</v>
      </c>
    </row>
    <row r="330" spans="12:74" hidden="1" x14ac:dyDescent="0.35">
      <c r="L330" s="1" t="e">
        <f>L157-#REF!</f>
        <v>#REF!</v>
      </c>
      <c r="M330" s="1" t="e">
        <f>M157-#REF!</f>
        <v>#REF!</v>
      </c>
      <c r="N330" s="1" t="e">
        <f>N157-#REF!</f>
        <v>#REF!</v>
      </c>
      <c r="O330" s="1" t="e">
        <f>O157-#REF!</f>
        <v>#REF!</v>
      </c>
      <c r="P330" s="1" t="e">
        <f>P157-#REF!</f>
        <v>#REF!</v>
      </c>
      <c r="Q330" s="1" t="e">
        <f>Q157-#REF!</f>
        <v>#REF!</v>
      </c>
      <c r="R330" s="1" t="e">
        <f>R157-#REF!</f>
        <v>#REF!</v>
      </c>
      <c r="S330" s="1" t="e">
        <f>S157-#REF!</f>
        <v>#REF!</v>
      </c>
      <c r="T330" s="1" t="e">
        <f>T157-#REF!</f>
        <v>#REF!</v>
      </c>
      <c r="U330" s="1" t="e">
        <f>U157-#REF!</f>
        <v>#REF!</v>
      </c>
      <c r="V330" s="1" t="e">
        <f>V157-#REF!</f>
        <v>#REF!</v>
      </c>
      <c r="W330" s="1" t="e">
        <f>W157-#REF!</f>
        <v>#REF!</v>
      </c>
      <c r="X330" s="1" t="e">
        <f>X157-#REF!</f>
        <v>#REF!</v>
      </c>
      <c r="Y330" s="1" t="e">
        <f>Y157-#REF!</f>
        <v>#REF!</v>
      </c>
      <c r="Z330" s="1" t="e">
        <f>Z157-#REF!</f>
        <v>#REF!</v>
      </c>
      <c r="AA330" s="1" t="e">
        <f>AA157-#REF!</f>
        <v>#REF!</v>
      </c>
      <c r="AB330" s="1" t="e">
        <f>AB157-#REF!</f>
        <v>#REF!</v>
      </c>
      <c r="AC330" s="1" t="e">
        <f>AC157-#REF!</f>
        <v>#REF!</v>
      </c>
      <c r="AD330" s="1" t="e">
        <f>AD157-#REF!</f>
        <v>#REF!</v>
      </c>
      <c r="AE330" s="1" t="e">
        <f>AE157-#REF!</f>
        <v>#REF!</v>
      </c>
      <c r="AF330" s="1" t="e">
        <f>AF157-#REF!</f>
        <v>#REF!</v>
      </c>
      <c r="AG330" s="1" t="e">
        <f>AG157-#REF!</f>
        <v>#REF!</v>
      </c>
      <c r="AH330" s="1" t="e">
        <f>AH157-#REF!</f>
        <v>#REF!</v>
      </c>
      <c r="AI330" s="1" t="e">
        <f>AI157-#REF!</f>
        <v>#REF!</v>
      </c>
      <c r="AJ330" s="1" t="e">
        <f>AJ157-#REF!</f>
        <v>#REF!</v>
      </c>
      <c r="AK330" s="1" t="e">
        <f>AK157-#REF!</f>
        <v>#REF!</v>
      </c>
      <c r="AL330" s="1" t="e">
        <f>AL157-#REF!</f>
        <v>#REF!</v>
      </c>
      <c r="AM330" s="1" t="e">
        <f>AM157-#REF!</f>
        <v>#REF!</v>
      </c>
      <c r="AN330" s="1" t="e">
        <f>AN157-#REF!</f>
        <v>#REF!</v>
      </c>
      <c r="AO330" s="1" t="e">
        <f>AO157-#REF!</f>
        <v>#REF!</v>
      </c>
      <c r="AP330" s="1" t="e">
        <f>AP157-#REF!</f>
        <v>#REF!</v>
      </c>
      <c r="AQ330" s="1" t="e">
        <f>AQ157-#REF!</f>
        <v>#REF!</v>
      </c>
      <c r="AR330" s="1" t="e">
        <f>AR157-#REF!</f>
        <v>#REF!</v>
      </c>
      <c r="AS330" s="1" t="e">
        <f>AS157-#REF!</f>
        <v>#REF!</v>
      </c>
      <c r="AT330" s="1" t="e">
        <f>AT157-#REF!</f>
        <v>#REF!</v>
      </c>
      <c r="AU330" s="1" t="e">
        <f>AU157-#REF!</f>
        <v>#REF!</v>
      </c>
      <c r="AV330" s="1" t="e">
        <f>AV157-#REF!</f>
        <v>#REF!</v>
      </c>
      <c r="AW330" s="1" t="e">
        <f>AW157-#REF!</f>
        <v>#REF!</v>
      </c>
      <c r="AX330" s="1" t="e">
        <f>AX157-#REF!</f>
        <v>#REF!</v>
      </c>
      <c r="AY330" s="1" t="e">
        <f>AY157-#REF!</f>
        <v>#REF!</v>
      </c>
      <c r="AZ330" s="1" t="e">
        <f>AZ157-#REF!</f>
        <v>#REF!</v>
      </c>
      <c r="BA330" s="1" t="e">
        <f>BA157-#REF!</f>
        <v>#REF!</v>
      </c>
      <c r="BB330" s="1" t="e">
        <f>BB157-#REF!</f>
        <v>#REF!</v>
      </c>
      <c r="BC330" s="1" t="e">
        <f>BC157-#REF!</f>
        <v>#REF!</v>
      </c>
      <c r="BD330" s="1" t="e">
        <f>BD157-#REF!</f>
        <v>#REF!</v>
      </c>
      <c r="BE330" s="1" t="e">
        <f>BE157-#REF!</f>
        <v>#REF!</v>
      </c>
      <c r="BF330" s="1" t="e">
        <f>BF157-#REF!</f>
        <v>#REF!</v>
      </c>
      <c r="BG330" s="1" t="e">
        <f>BG157-#REF!</f>
        <v>#REF!</v>
      </c>
      <c r="BH330" s="1" t="e">
        <f>BH157-#REF!</f>
        <v>#REF!</v>
      </c>
      <c r="BI330" s="1" t="e">
        <f>BI157-#REF!</f>
        <v>#REF!</v>
      </c>
      <c r="BJ330" s="1" t="e">
        <f>BJ157-#REF!</f>
        <v>#REF!</v>
      </c>
      <c r="BK330" s="1" t="e">
        <f>BK157-#REF!</f>
        <v>#REF!</v>
      </c>
      <c r="BL330" s="1" t="e">
        <f>BL157-#REF!</f>
        <v>#REF!</v>
      </c>
      <c r="BM330" s="1" t="e">
        <f>BM157-#REF!</f>
        <v>#REF!</v>
      </c>
      <c r="BN330" s="1" t="e">
        <f>BN157-#REF!</f>
        <v>#REF!</v>
      </c>
      <c r="BO330" s="1" t="e">
        <f>BO157-#REF!</f>
        <v>#REF!</v>
      </c>
      <c r="BU330" s="1" t="e">
        <f>BU165-#REF!</f>
        <v>#REF!</v>
      </c>
      <c r="BV330" s="1" t="e">
        <f>BV165-#REF!</f>
        <v>#REF!</v>
      </c>
    </row>
    <row r="331" spans="12:74" hidden="1" x14ac:dyDescent="0.35">
      <c r="L331" s="1" t="e">
        <f>L158-#REF!</f>
        <v>#REF!</v>
      </c>
      <c r="M331" s="1" t="e">
        <f>M158-#REF!</f>
        <v>#REF!</v>
      </c>
      <c r="N331" s="1" t="e">
        <f>N158-#REF!</f>
        <v>#REF!</v>
      </c>
      <c r="O331" s="1" t="e">
        <f>O158-#REF!</f>
        <v>#REF!</v>
      </c>
      <c r="P331" s="1" t="e">
        <f>P158-#REF!</f>
        <v>#REF!</v>
      </c>
      <c r="Q331" s="1" t="e">
        <f>Q158-#REF!</f>
        <v>#REF!</v>
      </c>
      <c r="R331" s="1" t="e">
        <f>R158-#REF!</f>
        <v>#REF!</v>
      </c>
      <c r="S331" s="1" t="e">
        <f>S158-#REF!</f>
        <v>#REF!</v>
      </c>
      <c r="T331" s="1" t="e">
        <f>T158-#REF!</f>
        <v>#REF!</v>
      </c>
      <c r="U331" s="1" t="e">
        <f>U158-#REF!</f>
        <v>#REF!</v>
      </c>
      <c r="V331" s="1" t="e">
        <f>V158-#REF!</f>
        <v>#REF!</v>
      </c>
      <c r="W331" s="1" t="e">
        <f>W158-#REF!</f>
        <v>#REF!</v>
      </c>
      <c r="X331" s="1" t="e">
        <f>X158-#REF!</f>
        <v>#REF!</v>
      </c>
      <c r="Y331" s="1" t="e">
        <f>Y158-#REF!</f>
        <v>#REF!</v>
      </c>
      <c r="Z331" s="1" t="e">
        <f>Z158-#REF!</f>
        <v>#REF!</v>
      </c>
      <c r="AA331" s="1" t="e">
        <f>AA158-#REF!</f>
        <v>#REF!</v>
      </c>
      <c r="AB331" s="1" t="e">
        <f>AB158-#REF!</f>
        <v>#REF!</v>
      </c>
      <c r="AC331" s="1" t="e">
        <f>AC158-#REF!</f>
        <v>#REF!</v>
      </c>
      <c r="AD331" s="1" t="e">
        <f>AD158-#REF!</f>
        <v>#REF!</v>
      </c>
      <c r="AE331" s="1" t="e">
        <f>AE158-#REF!</f>
        <v>#REF!</v>
      </c>
      <c r="AF331" s="1" t="e">
        <f>AF158-#REF!</f>
        <v>#REF!</v>
      </c>
      <c r="AG331" s="1" t="e">
        <f>AG158-#REF!</f>
        <v>#REF!</v>
      </c>
      <c r="AH331" s="1" t="e">
        <f>AH158-#REF!</f>
        <v>#REF!</v>
      </c>
      <c r="AI331" s="1" t="e">
        <f>AI158-#REF!</f>
        <v>#REF!</v>
      </c>
      <c r="AJ331" s="1" t="e">
        <f>AJ158-#REF!</f>
        <v>#REF!</v>
      </c>
      <c r="AK331" s="1" t="e">
        <f>AK158-#REF!</f>
        <v>#REF!</v>
      </c>
      <c r="AL331" s="1" t="e">
        <f>AL158-#REF!</f>
        <v>#REF!</v>
      </c>
      <c r="AM331" s="1" t="e">
        <f>AM158-#REF!</f>
        <v>#REF!</v>
      </c>
      <c r="AN331" s="1" t="e">
        <f>AN158-#REF!</f>
        <v>#REF!</v>
      </c>
      <c r="AO331" s="1" t="e">
        <f>AO158-#REF!</f>
        <v>#REF!</v>
      </c>
      <c r="AP331" s="1" t="e">
        <f>AP158-#REF!</f>
        <v>#REF!</v>
      </c>
      <c r="AQ331" s="1" t="e">
        <f>AQ158-#REF!</f>
        <v>#REF!</v>
      </c>
      <c r="AR331" s="1" t="e">
        <f>AR158-#REF!</f>
        <v>#REF!</v>
      </c>
      <c r="AS331" s="1" t="e">
        <f>AS158-#REF!</f>
        <v>#REF!</v>
      </c>
      <c r="AT331" s="1" t="e">
        <f>AT158-#REF!</f>
        <v>#REF!</v>
      </c>
      <c r="AU331" s="1" t="e">
        <f>AU158-#REF!</f>
        <v>#REF!</v>
      </c>
      <c r="AV331" s="1" t="e">
        <f>AV158-#REF!</f>
        <v>#REF!</v>
      </c>
      <c r="AW331" s="1" t="e">
        <f>AW158-#REF!</f>
        <v>#REF!</v>
      </c>
      <c r="AX331" s="1" t="e">
        <f>AX158-#REF!</f>
        <v>#REF!</v>
      </c>
      <c r="AY331" s="1" t="e">
        <f>AY158-#REF!</f>
        <v>#REF!</v>
      </c>
      <c r="AZ331" s="1" t="e">
        <f>AZ158-#REF!</f>
        <v>#REF!</v>
      </c>
      <c r="BA331" s="1" t="e">
        <f>BA158-#REF!</f>
        <v>#REF!</v>
      </c>
      <c r="BB331" s="1" t="e">
        <f>BB158-#REF!</f>
        <v>#REF!</v>
      </c>
      <c r="BC331" s="1" t="e">
        <f>BC158-#REF!</f>
        <v>#REF!</v>
      </c>
      <c r="BD331" s="1" t="e">
        <f>BD158-#REF!</f>
        <v>#REF!</v>
      </c>
      <c r="BE331" s="1" t="e">
        <f>BE158-#REF!</f>
        <v>#REF!</v>
      </c>
      <c r="BF331" s="1" t="e">
        <f>BF158-#REF!</f>
        <v>#REF!</v>
      </c>
      <c r="BG331" s="1" t="e">
        <f>BG158-#REF!</f>
        <v>#REF!</v>
      </c>
      <c r="BH331" s="1" t="e">
        <f>BH158-#REF!</f>
        <v>#REF!</v>
      </c>
      <c r="BI331" s="1" t="e">
        <f>BI158-#REF!</f>
        <v>#REF!</v>
      </c>
      <c r="BJ331" s="1" t="e">
        <f>BJ158-#REF!</f>
        <v>#REF!</v>
      </c>
      <c r="BK331" s="1" t="e">
        <f>BK158-#REF!</f>
        <v>#REF!</v>
      </c>
      <c r="BL331" s="1" t="e">
        <f>BL158-#REF!</f>
        <v>#REF!</v>
      </c>
      <c r="BM331" s="1" t="e">
        <f>BM158-#REF!</f>
        <v>#REF!</v>
      </c>
      <c r="BN331" s="1" t="e">
        <f>BN158-#REF!</f>
        <v>#REF!</v>
      </c>
      <c r="BO331" s="1" t="e">
        <f>BO158-#REF!</f>
        <v>#REF!</v>
      </c>
      <c r="BU331" s="1" t="e">
        <f>BU166-#REF!</f>
        <v>#REF!</v>
      </c>
      <c r="BV331" s="1" t="e">
        <f>BV166-#REF!</f>
        <v>#REF!</v>
      </c>
    </row>
    <row r="332" spans="12:74" hidden="1" x14ac:dyDescent="0.35">
      <c r="L332" s="1" t="e">
        <f>L159-#REF!</f>
        <v>#REF!</v>
      </c>
      <c r="M332" s="1" t="e">
        <f>M159-#REF!</f>
        <v>#REF!</v>
      </c>
      <c r="N332" s="1" t="e">
        <f>N159-#REF!</f>
        <v>#REF!</v>
      </c>
      <c r="O332" s="1" t="e">
        <f>O159-#REF!</f>
        <v>#REF!</v>
      </c>
      <c r="P332" s="1" t="e">
        <f>P159-#REF!</f>
        <v>#REF!</v>
      </c>
      <c r="Q332" s="1" t="e">
        <f>Q159-#REF!</f>
        <v>#REF!</v>
      </c>
      <c r="R332" s="1" t="e">
        <f>R159-#REF!</f>
        <v>#REF!</v>
      </c>
      <c r="S332" s="1" t="e">
        <f>S159-#REF!</f>
        <v>#REF!</v>
      </c>
      <c r="T332" s="1" t="e">
        <f>T159-#REF!</f>
        <v>#REF!</v>
      </c>
      <c r="U332" s="1" t="e">
        <f>U159-#REF!</f>
        <v>#REF!</v>
      </c>
      <c r="V332" s="1" t="e">
        <f>V159-#REF!</f>
        <v>#REF!</v>
      </c>
      <c r="W332" s="1" t="e">
        <f>W159-#REF!</f>
        <v>#REF!</v>
      </c>
      <c r="X332" s="1" t="e">
        <f>X159-#REF!</f>
        <v>#REF!</v>
      </c>
      <c r="Y332" s="1" t="e">
        <f>Y159-#REF!</f>
        <v>#REF!</v>
      </c>
      <c r="Z332" s="1" t="e">
        <f>Z159-#REF!</f>
        <v>#REF!</v>
      </c>
      <c r="AA332" s="1" t="e">
        <f>AA159-#REF!</f>
        <v>#REF!</v>
      </c>
      <c r="AB332" s="1" t="e">
        <f>AB159-#REF!</f>
        <v>#REF!</v>
      </c>
      <c r="AC332" s="1" t="e">
        <f>AC159-#REF!</f>
        <v>#REF!</v>
      </c>
      <c r="AD332" s="1" t="e">
        <f>AD159-#REF!</f>
        <v>#REF!</v>
      </c>
      <c r="AE332" s="1" t="e">
        <f>AE159-#REF!</f>
        <v>#REF!</v>
      </c>
      <c r="AF332" s="1" t="e">
        <f>AF159-#REF!</f>
        <v>#REF!</v>
      </c>
      <c r="AG332" s="1" t="e">
        <f>AG159-#REF!</f>
        <v>#REF!</v>
      </c>
      <c r="AH332" s="1" t="e">
        <f>AH159-#REF!</f>
        <v>#REF!</v>
      </c>
      <c r="AI332" s="1" t="e">
        <f>AI159-#REF!</f>
        <v>#REF!</v>
      </c>
      <c r="AJ332" s="1" t="e">
        <f>AJ159-#REF!</f>
        <v>#REF!</v>
      </c>
      <c r="AK332" s="1" t="e">
        <f>AK159-#REF!</f>
        <v>#REF!</v>
      </c>
      <c r="AL332" s="1" t="e">
        <f>AL159-#REF!</f>
        <v>#REF!</v>
      </c>
      <c r="AM332" s="1" t="e">
        <f>AM159-#REF!</f>
        <v>#REF!</v>
      </c>
      <c r="AN332" s="1" t="e">
        <f>AN159-#REF!</f>
        <v>#REF!</v>
      </c>
      <c r="AO332" s="1" t="e">
        <f>AO159-#REF!</f>
        <v>#REF!</v>
      </c>
      <c r="AP332" s="1" t="e">
        <f>AP159-#REF!</f>
        <v>#REF!</v>
      </c>
      <c r="AQ332" s="1" t="e">
        <f>AQ159-#REF!</f>
        <v>#REF!</v>
      </c>
      <c r="AR332" s="1" t="e">
        <f>AR159-#REF!</f>
        <v>#REF!</v>
      </c>
      <c r="AS332" s="1" t="e">
        <f>AS159-#REF!</f>
        <v>#REF!</v>
      </c>
      <c r="AT332" s="1" t="e">
        <f>AT159-#REF!</f>
        <v>#REF!</v>
      </c>
      <c r="AU332" s="1" t="e">
        <f>AU159-#REF!</f>
        <v>#REF!</v>
      </c>
      <c r="AV332" s="1" t="e">
        <f>AV159-#REF!</f>
        <v>#REF!</v>
      </c>
      <c r="AW332" s="1" t="e">
        <f>AW159-#REF!</f>
        <v>#REF!</v>
      </c>
      <c r="AX332" s="1" t="e">
        <f>AX159-#REF!</f>
        <v>#REF!</v>
      </c>
      <c r="AY332" s="1" t="e">
        <f>AY159-#REF!</f>
        <v>#REF!</v>
      </c>
      <c r="AZ332" s="1" t="e">
        <f>AZ159-#REF!</f>
        <v>#REF!</v>
      </c>
      <c r="BA332" s="1" t="e">
        <f>BA159-#REF!</f>
        <v>#REF!</v>
      </c>
      <c r="BB332" s="1" t="e">
        <f>BB159-#REF!</f>
        <v>#REF!</v>
      </c>
      <c r="BC332" s="1" t="e">
        <f>BC159-#REF!</f>
        <v>#REF!</v>
      </c>
      <c r="BD332" s="1" t="e">
        <f>BD159-#REF!</f>
        <v>#REF!</v>
      </c>
      <c r="BE332" s="1" t="e">
        <f>BE159-#REF!</f>
        <v>#REF!</v>
      </c>
      <c r="BF332" s="1" t="e">
        <f>BF159-#REF!</f>
        <v>#REF!</v>
      </c>
      <c r="BG332" s="1" t="e">
        <f>BG159-#REF!</f>
        <v>#REF!</v>
      </c>
      <c r="BH332" s="1" t="e">
        <f>BH159-#REF!</f>
        <v>#REF!</v>
      </c>
      <c r="BI332" s="1" t="e">
        <f>BI159-#REF!</f>
        <v>#REF!</v>
      </c>
      <c r="BJ332" s="1" t="e">
        <f>BJ159-#REF!</f>
        <v>#REF!</v>
      </c>
      <c r="BK332" s="1" t="e">
        <f>BK159-#REF!</f>
        <v>#REF!</v>
      </c>
      <c r="BL332" s="1" t="e">
        <f>BL159-#REF!</f>
        <v>#REF!</v>
      </c>
      <c r="BM332" s="1" t="e">
        <f>BM159-#REF!</f>
        <v>#REF!</v>
      </c>
      <c r="BN332" s="1" t="e">
        <f>BN159-#REF!</f>
        <v>#REF!</v>
      </c>
      <c r="BO332" s="1" t="e">
        <f>BO159-#REF!</f>
        <v>#REF!</v>
      </c>
      <c r="BU332" s="1" t="e">
        <f>BU167-#REF!</f>
        <v>#REF!</v>
      </c>
      <c r="BV332" s="1" t="e">
        <f>BV167-#REF!</f>
        <v>#REF!</v>
      </c>
    </row>
    <row r="333" spans="12:74" hidden="1" x14ac:dyDescent="0.35">
      <c r="L333" s="1" t="e">
        <f>L160-#REF!</f>
        <v>#REF!</v>
      </c>
      <c r="M333" s="1" t="e">
        <f>M160-#REF!</f>
        <v>#REF!</v>
      </c>
      <c r="N333" s="1" t="e">
        <f>N160-#REF!</f>
        <v>#REF!</v>
      </c>
      <c r="O333" s="1" t="e">
        <f>O160-#REF!</f>
        <v>#REF!</v>
      </c>
      <c r="P333" s="1" t="e">
        <f>P160-#REF!</f>
        <v>#REF!</v>
      </c>
      <c r="Q333" s="1" t="e">
        <f>Q160-#REF!</f>
        <v>#REF!</v>
      </c>
      <c r="R333" s="1" t="e">
        <f>R160-#REF!</f>
        <v>#REF!</v>
      </c>
      <c r="S333" s="1" t="e">
        <f>S160-#REF!</f>
        <v>#REF!</v>
      </c>
      <c r="T333" s="1" t="e">
        <f>T160-#REF!</f>
        <v>#REF!</v>
      </c>
      <c r="U333" s="1" t="e">
        <f>U160-#REF!</f>
        <v>#REF!</v>
      </c>
      <c r="V333" s="1" t="e">
        <f>V160-#REF!</f>
        <v>#REF!</v>
      </c>
      <c r="W333" s="1" t="e">
        <f>W160-#REF!</f>
        <v>#REF!</v>
      </c>
      <c r="X333" s="1" t="e">
        <f>X160-#REF!</f>
        <v>#REF!</v>
      </c>
      <c r="Y333" s="1" t="e">
        <f>Y160-#REF!</f>
        <v>#REF!</v>
      </c>
      <c r="Z333" s="1" t="e">
        <f>Z160-#REF!</f>
        <v>#REF!</v>
      </c>
      <c r="AA333" s="1" t="e">
        <f>AA160-#REF!</f>
        <v>#REF!</v>
      </c>
      <c r="AB333" s="1" t="e">
        <f>AB160-#REF!</f>
        <v>#REF!</v>
      </c>
      <c r="AC333" s="1" t="e">
        <f>AC160-#REF!</f>
        <v>#REF!</v>
      </c>
      <c r="AD333" s="1" t="e">
        <f>AD160-#REF!</f>
        <v>#REF!</v>
      </c>
      <c r="AE333" s="1" t="e">
        <f>AE160-#REF!</f>
        <v>#REF!</v>
      </c>
      <c r="AF333" s="1" t="e">
        <f>AF160-#REF!</f>
        <v>#REF!</v>
      </c>
      <c r="AG333" s="1" t="e">
        <f>AG160-#REF!</f>
        <v>#REF!</v>
      </c>
      <c r="AH333" s="1" t="e">
        <f>AH160-#REF!</f>
        <v>#REF!</v>
      </c>
      <c r="AI333" s="1" t="e">
        <f>AI160-#REF!</f>
        <v>#REF!</v>
      </c>
      <c r="AJ333" s="1" t="e">
        <f>AJ160-#REF!</f>
        <v>#REF!</v>
      </c>
      <c r="AK333" s="1" t="e">
        <f>AK160-#REF!</f>
        <v>#REF!</v>
      </c>
      <c r="AL333" s="1" t="e">
        <f>AL160-#REF!</f>
        <v>#REF!</v>
      </c>
      <c r="AM333" s="1" t="e">
        <f>AM160-#REF!</f>
        <v>#REF!</v>
      </c>
      <c r="AN333" s="1" t="e">
        <f>AN160-#REF!</f>
        <v>#REF!</v>
      </c>
      <c r="AO333" s="1" t="e">
        <f>AO160-#REF!</f>
        <v>#REF!</v>
      </c>
      <c r="AP333" s="1" t="e">
        <f>AP160-#REF!</f>
        <v>#REF!</v>
      </c>
      <c r="AQ333" s="1" t="e">
        <f>AQ160-#REF!</f>
        <v>#REF!</v>
      </c>
      <c r="AR333" s="1" t="e">
        <f>AR160-#REF!</f>
        <v>#REF!</v>
      </c>
      <c r="AS333" s="1" t="e">
        <f>AS160-#REF!</f>
        <v>#REF!</v>
      </c>
      <c r="AT333" s="1" t="e">
        <f>AT160-#REF!</f>
        <v>#REF!</v>
      </c>
      <c r="AU333" s="1" t="e">
        <f>AU160-#REF!</f>
        <v>#REF!</v>
      </c>
      <c r="AV333" s="1" t="e">
        <f>AV160-#REF!</f>
        <v>#REF!</v>
      </c>
      <c r="AW333" s="1" t="e">
        <f>AW160-#REF!</f>
        <v>#REF!</v>
      </c>
      <c r="AX333" s="1" t="e">
        <f>AX160-#REF!</f>
        <v>#REF!</v>
      </c>
      <c r="AY333" s="1" t="e">
        <f>AY160-#REF!</f>
        <v>#REF!</v>
      </c>
      <c r="AZ333" s="1" t="e">
        <f>AZ160-#REF!</f>
        <v>#REF!</v>
      </c>
      <c r="BA333" s="1" t="e">
        <f>BA160-#REF!</f>
        <v>#REF!</v>
      </c>
      <c r="BB333" s="1" t="e">
        <f>BB160-#REF!</f>
        <v>#REF!</v>
      </c>
      <c r="BC333" s="1" t="e">
        <f>BC160-#REF!</f>
        <v>#REF!</v>
      </c>
      <c r="BD333" s="1" t="e">
        <f>BD160-#REF!</f>
        <v>#REF!</v>
      </c>
      <c r="BE333" s="1" t="e">
        <f>BE160-#REF!</f>
        <v>#REF!</v>
      </c>
      <c r="BF333" s="1" t="e">
        <f>BF160-#REF!</f>
        <v>#REF!</v>
      </c>
      <c r="BG333" s="1" t="e">
        <f>BG160-#REF!</f>
        <v>#REF!</v>
      </c>
      <c r="BH333" s="1" t="e">
        <f>BH160-#REF!</f>
        <v>#REF!</v>
      </c>
      <c r="BI333" s="1" t="e">
        <f>BI160-#REF!</f>
        <v>#REF!</v>
      </c>
      <c r="BJ333" s="1" t="e">
        <f>BJ160-#REF!</f>
        <v>#REF!</v>
      </c>
      <c r="BK333" s="1" t="e">
        <f>BK160-#REF!</f>
        <v>#REF!</v>
      </c>
      <c r="BL333" s="1" t="e">
        <f>BL160-#REF!</f>
        <v>#REF!</v>
      </c>
      <c r="BM333" s="1" t="e">
        <f>BM160-#REF!</f>
        <v>#REF!</v>
      </c>
      <c r="BN333" s="1" t="e">
        <f>BN160-#REF!</f>
        <v>#REF!</v>
      </c>
      <c r="BO333" s="1" t="e">
        <f>BO160-#REF!</f>
        <v>#REF!</v>
      </c>
      <c r="BU333" s="1" t="e">
        <f>BU168-#REF!</f>
        <v>#REF!</v>
      </c>
      <c r="BV333" s="1" t="e">
        <f>BV168-#REF!</f>
        <v>#REF!</v>
      </c>
    </row>
    <row r="334" spans="12:74" hidden="1" x14ac:dyDescent="0.35">
      <c r="L334" s="1" t="e">
        <f>L161-#REF!</f>
        <v>#REF!</v>
      </c>
      <c r="M334" s="1" t="e">
        <f>M161-#REF!</f>
        <v>#REF!</v>
      </c>
      <c r="N334" s="1" t="e">
        <f>N161-#REF!</f>
        <v>#REF!</v>
      </c>
      <c r="O334" s="1" t="e">
        <f>O161-#REF!</f>
        <v>#REF!</v>
      </c>
      <c r="P334" s="1" t="e">
        <f>P161-#REF!</f>
        <v>#REF!</v>
      </c>
      <c r="Q334" s="1" t="e">
        <f>Q161-#REF!</f>
        <v>#REF!</v>
      </c>
      <c r="R334" s="1" t="e">
        <f>R161-#REF!</f>
        <v>#REF!</v>
      </c>
      <c r="S334" s="1" t="e">
        <f>S161-#REF!</f>
        <v>#REF!</v>
      </c>
      <c r="T334" s="1" t="e">
        <f>T161-#REF!</f>
        <v>#REF!</v>
      </c>
      <c r="U334" s="1" t="e">
        <f>U161-#REF!</f>
        <v>#REF!</v>
      </c>
      <c r="V334" s="1" t="e">
        <f>V161-#REF!</f>
        <v>#REF!</v>
      </c>
      <c r="W334" s="1" t="e">
        <f>W161-#REF!</f>
        <v>#REF!</v>
      </c>
      <c r="X334" s="1" t="e">
        <f>X161-#REF!</f>
        <v>#REF!</v>
      </c>
      <c r="Y334" s="1" t="e">
        <f>Y161-#REF!</f>
        <v>#REF!</v>
      </c>
      <c r="Z334" s="1" t="e">
        <f>Z161-#REF!</f>
        <v>#REF!</v>
      </c>
      <c r="AA334" s="1" t="e">
        <f>AA161-#REF!</f>
        <v>#REF!</v>
      </c>
      <c r="AB334" s="1" t="e">
        <f>AB161-#REF!</f>
        <v>#REF!</v>
      </c>
      <c r="AC334" s="1" t="e">
        <f>AC161-#REF!</f>
        <v>#REF!</v>
      </c>
      <c r="AD334" s="1" t="e">
        <f>AD161-#REF!</f>
        <v>#REF!</v>
      </c>
      <c r="AE334" s="1" t="e">
        <f>AE161-#REF!</f>
        <v>#REF!</v>
      </c>
      <c r="AF334" s="1" t="e">
        <f>AF161-#REF!</f>
        <v>#REF!</v>
      </c>
      <c r="AG334" s="1" t="e">
        <f>AG161-#REF!</f>
        <v>#REF!</v>
      </c>
      <c r="AH334" s="1" t="e">
        <f>AH161-#REF!</f>
        <v>#REF!</v>
      </c>
      <c r="AI334" s="1" t="e">
        <f>AI161-#REF!</f>
        <v>#REF!</v>
      </c>
      <c r="AJ334" s="1" t="e">
        <f>AJ161-#REF!</f>
        <v>#REF!</v>
      </c>
      <c r="AK334" s="1" t="e">
        <f>AK161-#REF!</f>
        <v>#REF!</v>
      </c>
      <c r="AL334" s="1" t="e">
        <f>AL161-#REF!</f>
        <v>#REF!</v>
      </c>
      <c r="AM334" s="1" t="e">
        <f>AM161-#REF!</f>
        <v>#REF!</v>
      </c>
      <c r="AN334" s="1" t="e">
        <f>AN161-#REF!</f>
        <v>#REF!</v>
      </c>
      <c r="AO334" s="1" t="e">
        <f>AO161-#REF!</f>
        <v>#REF!</v>
      </c>
      <c r="AP334" s="1" t="e">
        <f>AP161-#REF!</f>
        <v>#REF!</v>
      </c>
      <c r="AQ334" s="1" t="e">
        <f>AQ161-#REF!</f>
        <v>#REF!</v>
      </c>
      <c r="AR334" s="1" t="e">
        <f>AR161-#REF!</f>
        <v>#REF!</v>
      </c>
      <c r="AS334" s="1" t="e">
        <f>AS161-#REF!</f>
        <v>#REF!</v>
      </c>
      <c r="AT334" s="1" t="e">
        <f>AT161-#REF!</f>
        <v>#REF!</v>
      </c>
      <c r="AU334" s="1" t="e">
        <f>AU161-#REF!</f>
        <v>#REF!</v>
      </c>
      <c r="AV334" s="1" t="e">
        <f>AV161-#REF!</f>
        <v>#REF!</v>
      </c>
      <c r="AW334" s="1" t="e">
        <f>AW161-#REF!</f>
        <v>#REF!</v>
      </c>
      <c r="AX334" s="1" t="e">
        <f>AX161-#REF!</f>
        <v>#REF!</v>
      </c>
      <c r="AY334" s="1" t="e">
        <f>AY161-#REF!</f>
        <v>#REF!</v>
      </c>
      <c r="AZ334" s="1" t="e">
        <f>AZ161-#REF!</f>
        <v>#REF!</v>
      </c>
      <c r="BA334" s="1" t="e">
        <f>BA161-#REF!</f>
        <v>#REF!</v>
      </c>
      <c r="BB334" s="1" t="e">
        <f>BB161-#REF!</f>
        <v>#REF!</v>
      </c>
      <c r="BC334" s="1" t="e">
        <f>BC161-#REF!</f>
        <v>#REF!</v>
      </c>
      <c r="BD334" s="1" t="e">
        <f>BD161-#REF!</f>
        <v>#REF!</v>
      </c>
      <c r="BE334" s="1" t="e">
        <f>BE161-#REF!</f>
        <v>#REF!</v>
      </c>
      <c r="BF334" s="1" t="e">
        <f>BF161-#REF!</f>
        <v>#REF!</v>
      </c>
      <c r="BG334" s="1" t="e">
        <f>BG161-#REF!</f>
        <v>#REF!</v>
      </c>
      <c r="BH334" s="1" t="e">
        <f>BH161-#REF!</f>
        <v>#REF!</v>
      </c>
      <c r="BI334" s="1" t="e">
        <f>BI161-#REF!</f>
        <v>#REF!</v>
      </c>
      <c r="BJ334" s="1" t="e">
        <f>BJ161-#REF!</f>
        <v>#REF!</v>
      </c>
      <c r="BK334" s="1" t="e">
        <f>BK161-#REF!</f>
        <v>#REF!</v>
      </c>
      <c r="BL334" s="1" t="e">
        <f>BL161-#REF!</f>
        <v>#REF!</v>
      </c>
      <c r="BM334" s="1" t="e">
        <f>BM161-#REF!</f>
        <v>#REF!</v>
      </c>
      <c r="BN334" s="1" t="e">
        <f>BN161-#REF!</f>
        <v>#REF!</v>
      </c>
      <c r="BO334" s="1" t="e">
        <f>BO161-#REF!</f>
        <v>#REF!</v>
      </c>
      <c r="BU334" s="1" t="e">
        <f>BU169-#REF!</f>
        <v>#REF!</v>
      </c>
      <c r="BV334" s="1" t="e">
        <f>BV169-#REF!</f>
        <v>#REF!</v>
      </c>
    </row>
    <row r="335" spans="12:74" hidden="1" x14ac:dyDescent="0.35">
      <c r="L335" s="1" t="e">
        <f>L162-#REF!</f>
        <v>#REF!</v>
      </c>
      <c r="M335" s="1" t="e">
        <f>M162-#REF!</f>
        <v>#REF!</v>
      </c>
      <c r="N335" s="1" t="e">
        <f>N162-#REF!</f>
        <v>#REF!</v>
      </c>
      <c r="O335" s="1" t="e">
        <f>O162-#REF!</f>
        <v>#REF!</v>
      </c>
      <c r="P335" s="1" t="e">
        <f>P162-#REF!</f>
        <v>#REF!</v>
      </c>
      <c r="Q335" s="1" t="e">
        <f>Q162-#REF!</f>
        <v>#REF!</v>
      </c>
      <c r="R335" s="1" t="e">
        <f>R162-#REF!</f>
        <v>#REF!</v>
      </c>
      <c r="S335" s="1" t="e">
        <f>S162-#REF!</f>
        <v>#REF!</v>
      </c>
      <c r="T335" s="1" t="e">
        <f>T162-#REF!</f>
        <v>#REF!</v>
      </c>
      <c r="U335" s="1" t="e">
        <f>U162-#REF!</f>
        <v>#REF!</v>
      </c>
      <c r="V335" s="1" t="e">
        <f>V162-#REF!</f>
        <v>#REF!</v>
      </c>
      <c r="W335" s="1" t="e">
        <f>W162-#REF!</f>
        <v>#REF!</v>
      </c>
      <c r="X335" s="1" t="e">
        <f>X162-#REF!</f>
        <v>#REF!</v>
      </c>
      <c r="Y335" s="1" t="e">
        <f>Y162-#REF!</f>
        <v>#REF!</v>
      </c>
      <c r="Z335" s="1" t="e">
        <f>Z162-#REF!</f>
        <v>#REF!</v>
      </c>
      <c r="AA335" s="1" t="e">
        <f>AA162-#REF!</f>
        <v>#REF!</v>
      </c>
      <c r="AB335" s="1" t="e">
        <f>AB162-#REF!</f>
        <v>#REF!</v>
      </c>
      <c r="AC335" s="1" t="e">
        <f>AC162-#REF!</f>
        <v>#REF!</v>
      </c>
      <c r="AD335" s="1" t="e">
        <f>AD162-#REF!</f>
        <v>#REF!</v>
      </c>
      <c r="AE335" s="1" t="e">
        <f>AE162-#REF!</f>
        <v>#REF!</v>
      </c>
      <c r="AF335" s="1" t="e">
        <f>AF162-#REF!</f>
        <v>#REF!</v>
      </c>
      <c r="AG335" s="1" t="e">
        <f>AG162-#REF!</f>
        <v>#REF!</v>
      </c>
      <c r="AH335" s="1" t="e">
        <f>AH162-#REF!</f>
        <v>#REF!</v>
      </c>
      <c r="AI335" s="1" t="e">
        <f>AI162-#REF!</f>
        <v>#REF!</v>
      </c>
      <c r="AJ335" s="1" t="e">
        <f>AJ162-#REF!</f>
        <v>#REF!</v>
      </c>
      <c r="AK335" s="1" t="e">
        <f>AK162-#REF!</f>
        <v>#REF!</v>
      </c>
      <c r="AL335" s="1" t="e">
        <f>AL162-#REF!</f>
        <v>#REF!</v>
      </c>
      <c r="AM335" s="1" t="e">
        <f>AM162-#REF!</f>
        <v>#REF!</v>
      </c>
      <c r="AN335" s="1" t="e">
        <f>AN162-#REF!</f>
        <v>#REF!</v>
      </c>
      <c r="AO335" s="1" t="e">
        <f>AO162-#REF!</f>
        <v>#REF!</v>
      </c>
      <c r="AP335" s="1" t="e">
        <f>AP162-#REF!</f>
        <v>#REF!</v>
      </c>
      <c r="AQ335" s="1" t="e">
        <f>AQ162-#REF!</f>
        <v>#REF!</v>
      </c>
      <c r="AR335" s="1" t="e">
        <f>AR162-#REF!</f>
        <v>#REF!</v>
      </c>
      <c r="AS335" s="1" t="e">
        <f>AS162-#REF!</f>
        <v>#REF!</v>
      </c>
      <c r="AT335" s="1" t="e">
        <f>AT162-#REF!</f>
        <v>#REF!</v>
      </c>
      <c r="AU335" s="1" t="e">
        <f>AU162-#REF!</f>
        <v>#REF!</v>
      </c>
      <c r="AV335" s="1" t="e">
        <f>AV162-#REF!</f>
        <v>#REF!</v>
      </c>
      <c r="AW335" s="1" t="e">
        <f>AW162-#REF!</f>
        <v>#REF!</v>
      </c>
      <c r="AX335" s="1" t="e">
        <f>AX162-#REF!</f>
        <v>#REF!</v>
      </c>
      <c r="AY335" s="1" t="e">
        <f>AY162-#REF!</f>
        <v>#REF!</v>
      </c>
      <c r="AZ335" s="1" t="e">
        <f>AZ162-#REF!</f>
        <v>#REF!</v>
      </c>
      <c r="BA335" s="1" t="e">
        <f>BA162-#REF!</f>
        <v>#REF!</v>
      </c>
      <c r="BB335" s="1" t="e">
        <f>BB162-#REF!</f>
        <v>#REF!</v>
      </c>
      <c r="BC335" s="1" t="e">
        <f>BC162-#REF!</f>
        <v>#REF!</v>
      </c>
      <c r="BD335" s="1" t="e">
        <f>BD162-#REF!</f>
        <v>#REF!</v>
      </c>
      <c r="BE335" s="1" t="e">
        <f>BE162-#REF!</f>
        <v>#REF!</v>
      </c>
      <c r="BF335" s="1" t="e">
        <f>BF162-#REF!</f>
        <v>#REF!</v>
      </c>
      <c r="BG335" s="1" t="e">
        <f>BG162-#REF!</f>
        <v>#REF!</v>
      </c>
      <c r="BH335" s="1" t="e">
        <f>BH162-#REF!</f>
        <v>#REF!</v>
      </c>
      <c r="BI335" s="1" t="e">
        <f>BI162-#REF!</f>
        <v>#REF!</v>
      </c>
      <c r="BJ335" s="1" t="e">
        <f>BJ162-#REF!</f>
        <v>#REF!</v>
      </c>
      <c r="BK335" s="1" t="e">
        <f>BK162-#REF!</f>
        <v>#REF!</v>
      </c>
      <c r="BL335" s="1" t="e">
        <f>BL162-#REF!</f>
        <v>#REF!</v>
      </c>
      <c r="BM335" s="1" t="e">
        <f>BM162-#REF!</f>
        <v>#REF!</v>
      </c>
      <c r="BN335" s="1" t="e">
        <f>BN162-#REF!</f>
        <v>#REF!</v>
      </c>
      <c r="BO335" s="1" t="e">
        <f>BO162-#REF!</f>
        <v>#REF!</v>
      </c>
      <c r="BU335" s="1" t="e">
        <f>BU170-#REF!</f>
        <v>#REF!</v>
      </c>
      <c r="BV335" s="1" t="e">
        <f>BV170-#REF!</f>
        <v>#REF!</v>
      </c>
    </row>
    <row r="336" spans="12:74" hidden="1" x14ac:dyDescent="0.35">
      <c r="L336" s="1" t="e">
        <f>L163-#REF!</f>
        <v>#REF!</v>
      </c>
      <c r="M336" s="1" t="e">
        <f>M163-#REF!</f>
        <v>#REF!</v>
      </c>
      <c r="N336" s="1" t="e">
        <f>N163-#REF!</f>
        <v>#REF!</v>
      </c>
      <c r="O336" s="1" t="e">
        <f>O163-#REF!</f>
        <v>#REF!</v>
      </c>
      <c r="P336" s="1" t="e">
        <f>P163-#REF!</f>
        <v>#REF!</v>
      </c>
      <c r="Q336" s="1" t="e">
        <f>Q163-#REF!</f>
        <v>#REF!</v>
      </c>
      <c r="R336" s="1" t="e">
        <f>R163-#REF!</f>
        <v>#REF!</v>
      </c>
      <c r="S336" s="1" t="e">
        <f>S163-#REF!</f>
        <v>#REF!</v>
      </c>
      <c r="T336" s="1" t="e">
        <f>T163-#REF!</f>
        <v>#REF!</v>
      </c>
      <c r="U336" s="1" t="e">
        <f>U163-#REF!</f>
        <v>#REF!</v>
      </c>
      <c r="V336" s="1" t="e">
        <f>V163-#REF!</f>
        <v>#REF!</v>
      </c>
      <c r="W336" s="1" t="e">
        <f>W163-#REF!</f>
        <v>#REF!</v>
      </c>
      <c r="X336" s="1" t="e">
        <f>X163-#REF!</f>
        <v>#REF!</v>
      </c>
      <c r="Y336" s="1" t="e">
        <f>Y163-#REF!</f>
        <v>#REF!</v>
      </c>
      <c r="Z336" s="1" t="e">
        <f>Z163-#REF!</f>
        <v>#REF!</v>
      </c>
      <c r="AA336" s="1" t="e">
        <f>AA163-#REF!</f>
        <v>#REF!</v>
      </c>
      <c r="AB336" s="1" t="e">
        <f>AB163-#REF!</f>
        <v>#REF!</v>
      </c>
      <c r="AC336" s="1" t="e">
        <f>AC163-#REF!</f>
        <v>#REF!</v>
      </c>
      <c r="AD336" s="1" t="e">
        <f>AD163-#REF!</f>
        <v>#REF!</v>
      </c>
      <c r="AE336" s="1" t="e">
        <f>AE163-#REF!</f>
        <v>#REF!</v>
      </c>
      <c r="AF336" s="1" t="e">
        <f>AF163-#REF!</f>
        <v>#REF!</v>
      </c>
      <c r="AG336" s="1" t="e">
        <f>AG163-#REF!</f>
        <v>#REF!</v>
      </c>
      <c r="AH336" s="1" t="e">
        <f>AH163-#REF!</f>
        <v>#REF!</v>
      </c>
      <c r="AI336" s="1" t="e">
        <f>AI163-#REF!</f>
        <v>#REF!</v>
      </c>
      <c r="AJ336" s="1" t="e">
        <f>AJ163-#REF!</f>
        <v>#REF!</v>
      </c>
      <c r="AK336" s="1" t="e">
        <f>AK163-#REF!</f>
        <v>#REF!</v>
      </c>
      <c r="AL336" s="1" t="e">
        <f>AL163-#REF!</f>
        <v>#REF!</v>
      </c>
      <c r="AM336" s="1" t="e">
        <f>AM163-#REF!</f>
        <v>#REF!</v>
      </c>
      <c r="AN336" s="1" t="e">
        <f>AN163-#REF!</f>
        <v>#REF!</v>
      </c>
      <c r="AO336" s="1" t="e">
        <f>AO163-#REF!</f>
        <v>#REF!</v>
      </c>
      <c r="AP336" s="1" t="e">
        <f>AP163-#REF!</f>
        <v>#REF!</v>
      </c>
      <c r="AQ336" s="1" t="e">
        <f>AQ163-#REF!</f>
        <v>#REF!</v>
      </c>
      <c r="AR336" s="1" t="e">
        <f>AR163-#REF!</f>
        <v>#REF!</v>
      </c>
      <c r="AS336" s="1" t="e">
        <f>AS163-#REF!</f>
        <v>#REF!</v>
      </c>
      <c r="AT336" s="1" t="e">
        <f>AT163-#REF!</f>
        <v>#REF!</v>
      </c>
      <c r="AU336" s="1" t="e">
        <f>AU163-#REF!</f>
        <v>#REF!</v>
      </c>
      <c r="AV336" s="1" t="e">
        <f>AV163-#REF!</f>
        <v>#REF!</v>
      </c>
      <c r="AW336" s="1" t="e">
        <f>AW163-#REF!</f>
        <v>#REF!</v>
      </c>
      <c r="AX336" s="1" t="e">
        <f>AX163-#REF!</f>
        <v>#REF!</v>
      </c>
      <c r="AY336" s="1" t="e">
        <f>AY163-#REF!</f>
        <v>#REF!</v>
      </c>
      <c r="AZ336" s="1" t="e">
        <f>AZ163-#REF!</f>
        <v>#REF!</v>
      </c>
      <c r="BA336" s="1" t="e">
        <f>BA163-#REF!</f>
        <v>#REF!</v>
      </c>
      <c r="BB336" s="1" t="e">
        <f>BB163-#REF!</f>
        <v>#REF!</v>
      </c>
      <c r="BC336" s="1" t="e">
        <f>BC163-#REF!</f>
        <v>#REF!</v>
      </c>
      <c r="BD336" s="1" t="e">
        <f>BD163-#REF!</f>
        <v>#REF!</v>
      </c>
      <c r="BE336" s="1" t="e">
        <f>BE163-#REF!</f>
        <v>#REF!</v>
      </c>
      <c r="BF336" s="1" t="e">
        <f>BF163-#REF!</f>
        <v>#REF!</v>
      </c>
      <c r="BG336" s="1" t="e">
        <f>BG163-#REF!</f>
        <v>#REF!</v>
      </c>
      <c r="BH336" s="1" t="e">
        <f>BH163-#REF!</f>
        <v>#REF!</v>
      </c>
      <c r="BI336" s="1" t="e">
        <f>BI163-#REF!</f>
        <v>#REF!</v>
      </c>
      <c r="BJ336" s="1" t="e">
        <f>BJ163-#REF!</f>
        <v>#REF!</v>
      </c>
      <c r="BK336" s="1" t="e">
        <f>BK163-#REF!</f>
        <v>#REF!</v>
      </c>
      <c r="BL336" s="1" t="e">
        <f>BL163-#REF!</f>
        <v>#REF!</v>
      </c>
      <c r="BM336" s="1" t="e">
        <f>BM163-#REF!</f>
        <v>#REF!</v>
      </c>
      <c r="BN336" s="1" t="e">
        <f>BN163-#REF!</f>
        <v>#REF!</v>
      </c>
      <c r="BO336" s="1" t="e">
        <f>BO163-#REF!</f>
        <v>#REF!</v>
      </c>
      <c r="BU336" s="1" t="e">
        <f>BU171-#REF!</f>
        <v>#REF!</v>
      </c>
      <c r="BV336" s="1" t="e">
        <f>BV171-#REF!</f>
        <v>#REF!</v>
      </c>
    </row>
    <row r="337" spans="12:74" hidden="1" x14ac:dyDescent="0.35">
      <c r="L337" s="1" t="e">
        <f>L164-#REF!</f>
        <v>#REF!</v>
      </c>
      <c r="M337" s="1" t="e">
        <f>M164-#REF!</f>
        <v>#REF!</v>
      </c>
      <c r="N337" s="1" t="e">
        <f>N164-#REF!</f>
        <v>#REF!</v>
      </c>
      <c r="O337" s="1" t="e">
        <f>O164-#REF!</f>
        <v>#REF!</v>
      </c>
      <c r="P337" s="1" t="e">
        <f>P164-#REF!</f>
        <v>#REF!</v>
      </c>
      <c r="Q337" s="1" t="e">
        <f>Q164-#REF!</f>
        <v>#REF!</v>
      </c>
      <c r="R337" s="1" t="e">
        <f>R164-#REF!</f>
        <v>#REF!</v>
      </c>
      <c r="S337" s="1" t="e">
        <f>S164-#REF!</f>
        <v>#REF!</v>
      </c>
      <c r="T337" s="1" t="e">
        <f>T164-#REF!</f>
        <v>#REF!</v>
      </c>
      <c r="U337" s="1" t="e">
        <f>U164-#REF!</f>
        <v>#REF!</v>
      </c>
      <c r="V337" s="1" t="e">
        <f>V164-#REF!</f>
        <v>#REF!</v>
      </c>
      <c r="W337" s="1" t="e">
        <f>W164-#REF!</f>
        <v>#REF!</v>
      </c>
      <c r="X337" s="1" t="e">
        <f>X164-#REF!</f>
        <v>#REF!</v>
      </c>
      <c r="Y337" s="1" t="e">
        <f>Y164-#REF!</f>
        <v>#REF!</v>
      </c>
      <c r="Z337" s="1" t="e">
        <f>Z164-#REF!</f>
        <v>#REF!</v>
      </c>
      <c r="AA337" s="1" t="e">
        <f>AA164-#REF!</f>
        <v>#REF!</v>
      </c>
      <c r="AB337" s="1" t="e">
        <f>AB164-#REF!</f>
        <v>#REF!</v>
      </c>
      <c r="AC337" s="1" t="e">
        <f>AC164-#REF!</f>
        <v>#REF!</v>
      </c>
      <c r="AD337" s="1" t="e">
        <f>AD164-#REF!</f>
        <v>#REF!</v>
      </c>
      <c r="AE337" s="1" t="e">
        <f>AE164-#REF!</f>
        <v>#REF!</v>
      </c>
      <c r="AF337" s="1" t="e">
        <f>AF164-#REF!</f>
        <v>#REF!</v>
      </c>
      <c r="AG337" s="1" t="e">
        <f>AG164-#REF!</f>
        <v>#REF!</v>
      </c>
      <c r="AH337" s="1" t="e">
        <f>AH164-#REF!</f>
        <v>#REF!</v>
      </c>
      <c r="AI337" s="1" t="e">
        <f>AI164-#REF!</f>
        <v>#REF!</v>
      </c>
      <c r="AJ337" s="1" t="e">
        <f>AJ164-#REF!</f>
        <v>#REF!</v>
      </c>
      <c r="AK337" s="1" t="e">
        <f>AK164-#REF!</f>
        <v>#REF!</v>
      </c>
      <c r="AL337" s="1" t="e">
        <f>AL164-#REF!</f>
        <v>#REF!</v>
      </c>
      <c r="AM337" s="1" t="e">
        <f>AM164-#REF!</f>
        <v>#REF!</v>
      </c>
      <c r="AN337" s="1" t="e">
        <f>AN164-#REF!</f>
        <v>#REF!</v>
      </c>
      <c r="AO337" s="1" t="e">
        <f>AO164-#REF!</f>
        <v>#REF!</v>
      </c>
      <c r="AP337" s="1" t="e">
        <f>AP164-#REF!</f>
        <v>#REF!</v>
      </c>
      <c r="AQ337" s="1" t="e">
        <f>AQ164-#REF!</f>
        <v>#REF!</v>
      </c>
      <c r="AR337" s="1" t="e">
        <f>AR164-#REF!</f>
        <v>#REF!</v>
      </c>
      <c r="AS337" s="1" t="e">
        <f>AS164-#REF!</f>
        <v>#REF!</v>
      </c>
      <c r="AT337" s="1" t="e">
        <f>AT164-#REF!</f>
        <v>#REF!</v>
      </c>
      <c r="AU337" s="1" t="e">
        <f>AU164-#REF!</f>
        <v>#REF!</v>
      </c>
      <c r="AV337" s="1" t="e">
        <f>AV164-#REF!</f>
        <v>#REF!</v>
      </c>
      <c r="AW337" s="1" t="e">
        <f>AW164-#REF!</f>
        <v>#REF!</v>
      </c>
      <c r="AX337" s="1" t="e">
        <f>AX164-#REF!</f>
        <v>#REF!</v>
      </c>
      <c r="AY337" s="1" t="e">
        <f>AY164-#REF!</f>
        <v>#REF!</v>
      </c>
      <c r="AZ337" s="1" t="e">
        <f>AZ164-#REF!</f>
        <v>#REF!</v>
      </c>
      <c r="BA337" s="1" t="e">
        <f>BA164-#REF!</f>
        <v>#REF!</v>
      </c>
      <c r="BB337" s="1" t="e">
        <f>BB164-#REF!</f>
        <v>#REF!</v>
      </c>
      <c r="BC337" s="1" t="e">
        <f>BC164-#REF!</f>
        <v>#REF!</v>
      </c>
      <c r="BD337" s="1" t="e">
        <f>BD164-#REF!</f>
        <v>#REF!</v>
      </c>
      <c r="BE337" s="1" t="e">
        <f>BE164-#REF!</f>
        <v>#REF!</v>
      </c>
      <c r="BF337" s="1" t="e">
        <f>BF164-#REF!</f>
        <v>#REF!</v>
      </c>
      <c r="BG337" s="1" t="e">
        <f>BG164-#REF!</f>
        <v>#REF!</v>
      </c>
      <c r="BH337" s="1" t="e">
        <f>BH164-#REF!</f>
        <v>#REF!</v>
      </c>
      <c r="BI337" s="1" t="e">
        <f>BI164-#REF!</f>
        <v>#REF!</v>
      </c>
      <c r="BJ337" s="1" t="e">
        <f>BJ164-#REF!</f>
        <v>#REF!</v>
      </c>
      <c r="BK337" s="1" t="e">
        <f>BK164-#REF!</f>
        <v>#REF!</v>
      </c>
      <c r="BL337" s="1" t="e">
        <f>BL164-#REF!</f>
        <v>#REF!</v>
      </c>
      <c r="BM337" s="1" t="e">
        <f>BM164-#REF!</f>
        <v>#REF!</v>
      </c>
      <c r="BN337" s="1" t="e">
        <f>BN164-#REF!</f>
        <v>#REF!</v>
      </c>
      <c r="BO337" s="1" t="e">
        <f>BO164-#REF!</f>
        <v>#REF!</v>
      </c>
      <c r="BU337" s="1" t="e">
        <f>BU172-#REF!</f>
        <v>#REF!</v>
      </c>
      <c r="BV337" s="1" t="e">
        <f>BV172-#REF!</f>
        <v>#REF!</v>
      </c>
    </row>
    <row r="338" spans="12:74" hidden="1" x14ac:dyDescent="0.35">
      <c r="L338" s="1" t="e">
        <f>L165-#REF!</f>
        <v>#REF!</v>
      </c>
      <c r="M338" s="1" t="e">
        <f>M165-#REF!</f>
        <v>#REF!</v>
      </c>
      <c r="N338" s="1" t="e">
        <f>N165-#REF!</f>
        <v>#REF!</v>
      </c>
      <c r="O338" s="1" t="e">
        <f>O165-#REF!</f>
        <v>#REF!</v>
      </c>
      <c r="P338" s="1" t="e">
        <f>P165-#REF!</f>
        <v>#REF!</v>
      </c>
      <c r="Q338" s="1" t="e">
        <f>Q165-#REF!</f>
        <v>#REF!</v>
      </c>
      <c r="R338" s="1" t="e">
        <f>R165-#REF!</f>
        <v>#REF!</v>
      </c>
      <c r="S338" s="1" t="e">
        <f>S165-#REF!</f>
        <v>#REF!</v>
      </c>
      <c r="T338" s="1" t="e">
        <f>T165-#REF!</f>
        <v>#REF!</v>
      </c>
      <c r="U338" s="1" t="e">
        <f>U165-#REF!</f>
        <v>#REF!</v>
      </c>
      <c r="V338" s="1" t="e">
        <f>V165-#REF!</f>
        <v>#REF!</v>
      </c>
      <c r="W338" s="1" t="e">
        <f>W165-#REF!</f>
        <v>#REF!</v>
      </c>
      <c r="X338" s="1" t="e">
        <f>X165-#REF!</f>
        <v>#REF!</v>
      </c>
      <c r="Y338" s="1" t="e">
        <f>Y165-#REF!</f>
        <v>#REF!</v>
      </c>
      <c r="Z338" s="1" t="e">
        <f>Z165-#REF!</f>
        <v>#REF!</v>
      </c>
      <c r="AA338" s="1" t="e">
        <f>AA165-#REF!</f>
        <v>#REF!</v>
      </c>
      <c r="AB338" s="1" t="e">
        <f>AB165-#REF!</f>
        <v>#REF!</v>
      </c>
      <c r="AC338" s="1" t="e">
        <f>AC165-#REF!</f>
        <v>#REF!</v>
      </c>
      <c r="AD338" s="1" t="e">
        <f>AD165-#REF!</f>
        <v>#REF!</v>
      </c>
      <c r="AE338" s="1" t="e">
        <f>AE165-#REF!</f>
        <v>#REF!</v>
      </c>
      <c r="AF338" s="1" t="e">
        <f>AF165-#REF!</f>
        <v>#REF!</v>
      </c>
      <c r="AG338" s="1" t="e">
        <f>AG165-#REF!</f>
        <v>#REF!</v>
      </c>
      <c r="AH338" s="1" t="e">
        <f>AH165-#REF!</f>
        <v>#REF!</v>
      </c>
      <c r="AI338" s="1" t="e">
        <f>AI165-#REF!</f>
        <v>#REF!</v>
      </c>
      <c r="AJ338" s="1" t="e">
        <f>AJ165-#REF!</f>
        <v>#REF!</v>
      </c>
      <c r="AK338" s="1" t="e">
        <f>AK165-#REF!</f>
        <v>#REF!</v>
      </c>
      <c r="AL338" s="1" t="e">
        <f>AL165-#REF!</f>
        <v>#REF!</v>
      </c>
      <c r="AM338" s="1" t="e">
        <f>AM165-#REF!</f>
        <v>#REF!</v>
      </c>
      <c r="AN338" s="1" t="e">
        <f>AN165-#REF!</f>
        <v>#REF!</v>
      </c>
      <c r="AO338" s="1" t="e">
        <f>AO165-#REF!</f>
        <v>#REF!</v>
      </c>
      <c r="AP338" s="1" t="e">
        <f>AP165-#REF!</f>
        <v>#REF!</v>
      </c>
      <c r="AQ338" s="1" t="e">
        <f>AQ165-#REF!</f>
        <v>#REF!</v>
      </c>
      <c r="AR338" s="1" t="e">
        <f>AR165-#REF!</f>
        <v>#REF!</v>
      </c>
      <c r="AS338" s="1" t="e">
        <f>AS165-#REF!</f>
        <v>#REF!</v>
      </c>
      <c r="AT338" s="1" t="e">
        <f>AT165-#REF!</f>
        <v>#REF!</v>
      </c>
      <c r="AU338" s="1" t="e">
        <f>AU165-#REF!</f>
        <v>#REF!</v>
      </c>
      <c r="AV338" s="1" t="e">
        <f>AV165-#REF!</f>
        <v>#REF!</v>
      </c>
      <c r="AW338" s="1" t="e">
        <f>AW165-#REF!</f>
        <v>#REF!</v>
      </c>
      <c r="AX338" s="1" t="e">
        <f>AX165-#REF!</f>
        <v>#REF!</v>
      </c>
      <c r="AY338" s="1" t="e">
        <f>AY165-#REF!</f>
        <v>#REF!</v>
      </c>
      <c r="AZ338" s="1" t="e">
        <f>AZ165-#REF!</f>
        <v>#REF!</v>
      </c>
      <c r="BA338" s="1" t="e">
        <f>BA165-#REF!</f>
        <v>#REF!</v>
      </c>
      <c r="BB338" s="1" t="e">
        <f>BB165-#REF!</f>
        <v>#REF!</v>
      </c>
      <c r="BC338" s="1" t="e">
        <f>BC165-#REF!</f>
        <v>#REF!</v>
      </c>
      <c r="BD338" s="1" t="e">
        <f>BD165-#REF!</f>
        <v>#REF!</v>
      </c>
      <c r="BE338" s="1" t="e">
        <f>BE165-#REF!</f>
        <v>#REF!</v>
      </c>
      <c r="BF338" s="1" t="e">
        <f>BF165-#REF!</f>
        <v>#REF!</v>
      </c>
      <c r="BG338" s="1" t="e">
        <f>BG165-#REF!</f>
        <v>#REF!</v>
      </c>
      <c r="BH338" s="1" t="e">
        <f>BH165-#REF!</f>
        <v>#REF!</v>
      </c>
      <c r="BI338" s="1" t="e">
        <f>BI165-#REF!</f>
        <v>#REF!</v>
      </c>
      <c r="BJ338" s="1" t="e">
        <f>BJ165-#REF!</f>
        <v>#REF!</v>
      </c>
      <c r="BK338" s="1" t="e">
        <f>BK165-#REF!</f>
        <v>#REF!</v>
      </c>
      <c r="BL338" s="1" t="e">
        <f>BL165-#REF!</f>
        <v>#REF!</v>
      </c>
      <c r="BM338" s="1" t="e">
        <f>BM165-#REF!</f>
        <v>#REF!</v>
      </c>
      <c r="BN338" s="1" t="e">
        <f>BN165-#REF!</f>
        <v>#REF!</v>
      </c>
      <c r="BO338" s="1" t="e">
        <f>BO165-#REF!</f>
        <v>#REF!</v>
      </c>
      <c r="BU338" s="1" t="e">
        <f>BU173-#REF!</f>
        <v>#REF!</v>
      </c>
      <c r="BV338" s="1" t="e">
        <f>BV173-#REF!</f>
        <v>#REF!</v>
      </c>
    </row>
    <row r="339" spans="12:74" hidden="1" x14ac:dyDescent="0.35">
      <c r="L339" s="1" t="e">
        <f>L166-#REF!</f>
        <v>#REF!</v>
      </c>
      <c r="M339" s="1" t="e">
        <f>M166-#REF!</f>
        <v>#REF!</v>
      </c>
      <c r="N339" s="1" t="e">
        <f>N166-#REF!</f>
        <v>#REF!</v>
      </c>
      <c r="O339" s="1" t="e">
        <f>O166-#REF!</f>
        <v>#REF!</v>
      </c>
      <c r="P339" s="1" t="e">
        <f>P166-#REF!</f>
        <v>#REF!</v>
      </c>
      <c r="Q339" s="1" t="e">
        <f>Q166-#REF!</f>
        <v>#REF!</v>
      </c>
      <c r="R339" s="1" t="e">
        <f>R166-#REF!</f>
        <v>#REF!</v>
      </c>
      <c r="S339" s="1" t="e">
        <f>S166-#REF!</f>
        <v>#REF!</v>
      </c>
      <c r="T339" s="1" t="e">
        <f>T166-#REF!</f>
        <v>#REF!</v>
      </c>
      <c r="U339" s="1" t="e">
        <f>U166-#REF!</f>
        <v>#REF!</v>
      </c>
      <c r="V339" s="1" t="e">
        <f>V166-#REF!</f>
        <v>#REF!</v>
      </c>
      <c r="W339" s="1" t="e">
        <f>W166-#REF!</f>
        <v>#REF!</v>
      </c>
      <c r="X339" s="1" t="e">
        <f>X166-#REF!</f>
        <v>#REF!</v>
      </c>
      <c r="Y339" s="1" t="e">
        <f>Y166-#REF!</f>
        <v>#REF!</v>
      </c>
      <c r="Z339" s="1" t="e">
        <f>Z166-#REF!</f>
        <v>#REF!</v>
      </c>
      <c r="AA339" s="1" t="e">
        <f>AA166-#REF!</f>
        <v>#REF!</v>
      </c>
      <c r="AB339" s="1" t="e">
        <f>AB166-#REF!</f>
        <v>#REF!</v>
      </c>
      <c r="AC339" s="1" t="e">
        <f>AC166-#REF!</f>
        <v>#REF!</v>
      </c>
      <c r="AD339" s="1" t="e">
        <f>AD166-#REF!</f>
        <v>#REF!</v>
      </c>
      <c r="AE339" s="1" t="e">
        <f>AE166-#REF!</f>
        <v>#REF!</v>
      </c>
      <c r="AF339" s="1" t="e">
        <f>AF166-#REF!</f>
        <v>#REF!</v>
      </c>
      <c r="AG339" s="1" t="e">
        <f>AG166-#REF!</f>
        <v>#REF!</v>
      </c>
      <c r="AH339" s="1" t="e">
        <f>AH166-#REF!</f>
        <v>#REF!</v>
      </c>
      <c r="AI339" s="1" t="e">
        <f>AI166-#REF!</f>
        <v>#REF!</v>
      </c>
      <c r="AJ339" s="1" t="e">
        <f>AJ166-#REF!</f>
        <v>#REF!</v>
      </c>
      <c r="AK339" s="1" t="e">
        <f>AK166-#REF!</f>
        <v>#REF!</v>
      </c>
      <c r="AL339" s="1" t="e">
        <f>AL166-#REF!</f>
        <v>#REF!</v>
      </c>
      <c r="AM339" s="1" t="e">
        <f>AM166-#REF!</f>
        <v>#REF!</v>
      </c>
      <c r="AN339" s="1" t="e">
        <f>AN166-#REF!</f>
        <v>#REF!</v>
      </c>
      <c r="AO339" s="1" t="e">
        <f>AO166-#REF!</f>
        <v>#REF!</v>
      </c>
      <c r="AP339" s="1" t="e">
        <f>AP166-#REF!</f>
        <v>#REF!</v>
      </c>
      <c r="AQ339" s="1" t="e">
        <f>AQ166-#REF!</f>
        <v>#REF!</v>
      </c>
      <c r="AR339" s="1" t="e">
        <f>AR166-#REF!</f>
        <v>#REF!</v>
      </c>
      <c r="AS339" s="1" t="e">
        <f>AS166-#REF!</f>
        <v>#REF!</v>
      </c>
      <c r="AT339" s="1" t="e">
        <f>AT166-#REF!</f>
        <v>#REF!</v>
      </c>
      <c r="AU339" s="1" t="e">
        <f>AU166-#REF!</f>
        <v>#REF!</v>
      </c>
      <c r="AV339" s="1" t="e">
        <f>AV166-#REF!</f>
        <v>#REF!</v>
      </c>
      <c r="AW339" s="1" t="e">
        <f>AW166-#REF!</f>
        <v>#REF!</v>
      </c>
      <c r="AX339" s="1" t="e">
        <f>AX166-#REF!</f>
        <v>#REF!</v>
      </c>
      <c r="AY339" s="1" t="e">
        <f>AY166-#REF!</f>
        <v>#REF!</v>
      </c>
      <c r="AZ339" s="1" t="e">
        <f>AZ166-#REF!</f>
        <v>#REF!</v>
      </c>
      <c r="BA339" s="1" t="e">
        <f>BA166-#REF!</f>
        <v>#REF!</v>
      </c>
      <c r="BB339" s="1" t="e">
        <f>BB166-#REF!</f>
        <v>#REF!</v>
      </c>
      <c r="BC339" s="1" t="e">
        <f>BC166-#REF!</f>
        <v>#REF!</v>
      </c>
      <c r="BD339" s="1" t="e">
        <f>BD166-#REF!</f>
        <v>#REF!</v>
      </c>
      <c r="BE339" s="1" t="e">
        <f>BE166-#REF!</f>
        <v>#REF!</v>
      </c>
      <c r="BF339" s="1" t="e">
        <f>BF166-#REF!</f>
        <v>#REF!</v>
      </c>
      <c r="BG339" s="1" t="e">
        <f>BG166-#REF!</f>
        <v>#REF!</v>
      </c>
      <c r="BH339" s="1" t="e">
        <f>BH166-#REF!</f>
        <v>#REF!</v>
      </c>
      <c r="BI339" s="1" t="e">
        <f>BI166-#REF!</f>
        <v>#REF!</v>
      </c>
      <c r="BJ339" s="1" t="e">
        <f>BJ166-#REF!</f>
        <v>#REF!</v>
      </c>
      <c r="BK339" s="1" t="e">
        <f>BK166-#REF!</f>
        <v>#REF!</v>
      </c>
      <c r="BL339" s="1" t="e">
        <f>BL166-#REF!</f>
        <v>#REF!</v>
      </c>
      <c r="BM339" s="1" t="e">
        <f>BM166-#REF!</f>
        <v>#REF!</v>
      </c>
      <c r="BN339" s="1" t="e">
        <f>BN166-#REF!</f>
        <v>#REF!</v>
      </c>
      <c r="BO339" s="1" t="e">
        <f>BO166-#REF!</f>
        <v>#REF!</v>
      </c>
      <c r="BU339" s="1" t="e">
        <f>BU174-#REF!</f>
        <v>#REF!</v>
      </c>
      <c r="BV339" s="1" t="e">
        <f>BV174-#REF!</f>
        <v>#REF!</v>
      </c>
    </row>
    <row r="340" spans="12:74" hidden="1" x14ac:dyDescent="0.35">
      <c r="L340" s="1" t="e">
        <f>L167-#REF!</f>
        <v>#REF!</v>
      </c>
      <c r="M340" s="1" t="e">
        <f>M167-#REF!</f>
        <v>#REF!</v>
      </c>
      <c r="N340" s="1" t="e">
        <f>N167-#REF!</f>
        <v>#REF!</v>
      </c>
      <c r="O340" s="1" t="e">
        <f>O167-#REF!</f>
        <v>#REF!</v>
      </c>
      <c r="P340" s="1" t="e">
        <f>P167-#REF!</f>
        <v>#REF!</v>
      </c>
      <c r="Q340" s="1" t="e">
        <f>Q167-#REF!</f>
        <v>#REF!</v>
      </c>
      <c r="R340" s="1" t="e">
        <f>R167-#REF!</f>
        <v>#REF!</v>
      </c>
      <c r="S340" s="1" t="e">
        <f>S167-#REF!</f>
        <v>#REF!</v>
      </c>
      <c r="T340" s="1" t="e">
        <f>T167-#REF!</f>
        <v>#REF!</v>
      </c>
      <c r="U340" s="1" t="e">
        <f>U167-#REF!</f>
        <v>#REF!</v>
      </c>
      <c r="V340" s="1" t="e">
        <f>V167-#REF!</f>
        <v>#REF!</v>
      </c>
      <c r="W340" s="1" t="e">
        <f>W167-#REF!</f>
        <v>#REF!</v>
      </c>
      <c r="X340" s="1" t="e">
        <f>X167-#REF!</f>
        <v>#REF!</v>
      </c>
      <c r="Y340" s="1" t="e">
        <f>Y167-#REF!</f>
        <v>#REF!</v>
      </c>
      <c r="Z340" s="1" t="e">
        <f>Z167-#REF!</f>
        <v>#REF!</v>
      </c>
      <c r="AA340" s="1" t="e">
        <f>AA167-#REF!</f>
        <v>#REF!</v>
      </c>
      <c r="AB340" s="1" t="e">
        <f>AB167-#REF!</f>
        <v>#REF!</v>
      </c>
      <c r="AC340" s="1" t="e">
        <f>AC167-#REF!</f>
        <v>#REF!</v>
      </c>
      <c r="AD340" s="1" t="e">
        <f>AD167-#REF!</f>
        <v>#REF!</v>
      </c>
      <c r="AE340" s="1" t="e">
        <f>AE167-#REF!</f>
        <v>#REF!</v>
      </c>
      <c r="AF340" s="1" t="e">
        <f>AF167-#REF!</f>
        <v>#REF!</v>
      </c>
      <c r="AG340" s="1" t="e">
        <f>AG167-#REF!</f>
        <v>#REF!</v>
      </c>
      <c r="AH340" s="1" t="e">
        <f>AH167-#REF!</f>
        <v>#REF!</v>
      </c>
      <c r="AI340" s="1" t="e">
        <f>AI167-#REF!</f>
        <v>#REF!</v>
      </c>
      <c r="AJ340" s="1" t="e">
        <f>AJ167-#REF!</f>
        <v>#REF!</v>
      </c>
      <c r="AK340" s="1" t="e">
        <f>AK167-#REF!</f>
        <v>#REF!</v>
      </c>
      <c r="AL340" s="1" t="e">
        <f>AL167-#REF!</f>
        <v>#REF!</v>
      </c>
      <c r="AM340" s="1" t="e">
        <f>AM167-#REF!</f>
        <v>#REF!</v>
      </c>
      <c r="AN340" s="1" t="e">
        <f>AN167-#REF!</f>
        <v>#REF!</v>
      </c>
      <c r="AO340" s="1" t="e">
        <f>AO167-#REF!</f>
        <v>#REF!</v>
      </c>
      <c r="AP340" s="1" t="e">
        <f>AP167-#REF!</f>
        <v>#REF!</v>
      </c>
      <c r="AQ340" s="1" t="e">
        <f>AQ167-#REF!</f>
        <v>#REF!</v>
      </c>
      <c r="AR340" s="1" t="e">
        <f>AR167-#REF!</f>
        <v>#REF!</v>
      </c>
      <c r="AS340" s="1" t="e">
        <f>AS167-#REF!</f>
        <v>#REF!</v>
      </c>
      <c r="AT340" s="1" t="e">
        <f>AT167-#REF!</f>
        <v>#REF!</v>
      </c>
      <c r="AU340" s="1" t="e">
        <f>AU167-#REF!</f>
        <v>#REF!</v>
      </c>
      <c r="AV340" s="1" t="e">
        <f>AV167-#REF!</f>
        <v>#REF!</v>
      </c>
      <c r="AW340" s="1" t="e">
        <f>AW167-#REF!</f>
        <v>#REF!</v>
      </c>
      <c r="AX340" s="1" t="e">
        <f>AX167-#REF!</f>
        <v>#REF!</v>
      </c>
      <c r="AY340" s="1" t="e">
        <f>AY167-#REF!</f>
        <v>#REF!</v>
      </c>
      <c r="AZ340" s="1" t="e">
        <f>AZ167-#REF!</f>
        <v>#REF!</v>
      </c>
      <c r="BA340" s="1" t="e">
        <f>BA167-#REF!</f>
        <v>#REF!</v>
      </c>
      <c r="BB340" s="1" t="e">
        <f>BB167-#REF!</f>
        <v>#REF!</v>
      </c>
      <c r="BC340" s="1" t="e">
        <f>BC167-#REF!</f>
        <v>#REF!</v>
      </c>
      <c r="BD340" s="1" t="e">
        <f>BD167-#REF!</f>
        <v>#REF!</v>
      </c>
      <c r="BE340" s="1" t="e">
        <f>BE167-#REF!</f>
        <v>#REF!</v>
      </c>
      <c r="BF340" s="1" t="e">
        <f>BF167-#REF!</f>
        <v>#REF!</v>
      </c>
      <c r="BG340" s="1" t="e">
        <f>BG167-#REF!</f>
        <v>#REF!</v>
      </c>
      <c r="BH340" s="1" t="e">
        <f>BH167-#REF!</f>
        <v>#REF!</v>
      </c>
      <c r="BI340" s="1" t="e">
        <f>BI167-#REF!</f>
        <v>#REF!</v>
      </c>
      <c r="BJ340" s="1" t="e">
        <f>BJ167-#REF!</f>
        <v>#REF!</v>
      </c>
      <c r="BK340" s="1" t="e">
        <f>BK167-#REF!</f>
        <v>#REF!</v>
      </c>
      <c r="BL340" s="1" t="e">
        <f>BL167-#REF!</f>
        <v>#REF!</v>
      </c>
      <c r="BM340" s="1" t="e">
        <f>BM167-#REF!</f>
        <v>#REF!</v>
      </c>
      <c r="BN340" s="1" t="e">
        <f>BN167-#REF!</f>
        <v>#REF!</v>
      </c>
      <c r="BO340" s="1" t="e">
        <f>BO167-#REF!</f>
        <v>#REF!</v>
      </c>
      <c r="BU340" s="1" t="e">
        <f>BU175-#REF!</f>
        <v>#REF!</v>
      </c>
      <c r="BV340" s="1" t="e">
        <f>BV175-#REF!</f>
        <v>#REF!</v>
      </c>
    </row>
    <row r="341" spans="12:74" hidden="1" x14ac:dyDescent="0.35">
      <c r="L341" s="1" t="e">
        <f>L168-#REF!</f>
        <v>#REF!</v>
      </c>
      <c r="M341" s="1" t="e">
        <f>M168-#REF!</f>
        <v>#REF!</v>
      </c>
      <c r="N341" s="1" t="e">
        <f>N168-#REF!</f>
        <v>#REF!</v>
      </c>
      <c r="O341" s="1" t="e">
        <f>O168-#REF!</f>
        <v>#REF!</v>
      </c>
      <c r="P341" s="1" t="e">
        <f>P168-#REF!</f>
        <v>#REF!</v>
      </c>
      <c r="Q341" s="1" t="e">
        <f>Q168-#REF!</f>
        <v>#REF!</v>
      </c>
      <c r="R341" s="1" t="e">
        <f>R168-#REF!</f>
        <v>#REF!</v>
      </c>
      <c r="S341" s="1" t="e">
        <f>S168-#REF!</f>
        <v>#REF!</v>
      </c>
      <c r="T341" s="1" t="e">
        <f>T168-#REF!</f>
        <v>#REF!</v>
      </c>
      <c r="U341" s="1" t="e">
        <f>U168-#REF!</f>
        <v>#REF!</v>
      </c>
      <c r="V341" s="1" t="e">
        <f>V168-#REF!</f>
        <v>#REF!</v>
      </c>
      <c r="W341" s="1" t="e">
        <f>W168-#REF!</f>
        <v>#REF!</v>
      </c>
      <c r="X341" s="1" t="e">
        <f>X168-#REF!</f>
        <v>#REF!</v>
      </c>
      <c r="Y341" s="1" t="e">
        <f>Y168-#REF!</f>
        <v>#REF!</v>
      </c>
      <c r="Z341" s="1" t="e">
        <f>Z168-#REF!</f>
        <v>#REF!</v>
      </c>
      <c r="AA341" s="1" t="e">
        <f>AA168-#REF!</f>
        <v>#REF!</v>
      </c>
      <c r="AB341" s="1" t="e">
        <f>AB168-#REF!</f>
        <v>#REF!</v>
      </c>
      <c r="AC341" s="1" t="e">
        <f>AC168-#REF!</f>
        <v>#REF!</v>
      </c>
      <c r="AD341" s="1" t="e">
        <f>AD168-#REF!</f>
        <v>#REF!</v>
      </c>
      <c r="AE341" s="1" t="e">
        <f>AE168-#REF!</f>
        <v>#REF!</v>
      </c>
      <c r="AF341" s="1" t="e">
        <f>AF168-#REF!</f>
        <v>#REF!</v>
      </c>
      <c r="AG341" s="1" t="e">
        <f>AG168-#REF!</f>
        <v>#REF!</v>
      </c>
      <c r="AH341" s="1" t="e">
        <f>AH168-#REF!</f>
        <v>#REF!</v>
      </c>
      <c r="AI341" s="1" t="e">
        <f>AI168-#REF!</f>
        <v>#REF!</v>
      </c>
      <c r="AJ341" s="1" t="e">
        <f>AJ168-#REF!</f>
        <v>#REF!</v>
      </c>
      <c r="AK341" s="1" t="e">
        <f>AK168-#REF!</f>
        <v>#REF!</v>
      </c>
      <c r="AL341" s="1" t="e">
        <f>AL168-#REF!</f>
        <v>#REF!</v>
      </c>
      <c r="AM341" s="1" t="e">
        <f>AM168-#REF!</f>
        <v>#REF!</v>
      </c>
      <c r="AN341" s="1" t="e">
        <f>AN168-#REF!</f>
        <v>#REF!</v>
      </c>
      <c r="AO341" s="1" t="e">
        <f>AO168-#REF!</f>
        <v>#REF!</v>
      </c>
      <c r="AP341" s="1" t="e">
        <f>AP168-#REF!</f>
        <v>#REF!</v>
      </c>
      <c r="AQ341" s="1" t="e">
        <f>AQ168-#REF!</f>
        <v>#REF!</v>
      </c>
      <c r="AR341" s="1" t="e">
        <f>AR168-#REF!</f>
        <v>#REF!</v>
      </c>
      <c r="AS341" s="1" t="e">
        <f>AS168-#REF!</f>
        <v>#REF!</v>
      </c>
      <c r="AT341" s="1" t="e">
        <f>AT168-#REF!</f>
        <v>#REF!</v>
      </c>
      <c r="AU341" s="1" t="e">
        <f>AU168-#REF!</f>
        <v>#REF!</v>
      </c>
      <c r="AV341" s="1" t="e">
        <f>AV168-#REF!</f>
        <v>#REF!</v>
      </c>
      <c r="AW341" s="1" t="e">
        <f>AW168-#REF!</f>
        <v>#REF!</v>
      </c>
      <c r="AX341" s="1" t="e">
        <f>AX168-#REF!</f>
        <v>#REF!</v>
      </c>
      <c r="AY341" s="1" t="e">
        <f>AY168-#REF!</f>
        <v>#REF!</v>
      </c>
      <c r="AZ341" s="1" t="e">
        <f>AZ168-#REF!</f>
        <v>#REF!</v>
      </c>
      <c r="BA341" s="1" t="e">
        <f>BA168-#REF!</f>
        <v>#REF!</v>
      </c>
      <c r="BB341" s="1" t="e">
        <f>BB168-#REF!</f>
        <v>#REF!</v>
      </c>
      <c r="BC341" s="1" t="e">
        <f>BC168-#REF!</f>
        <v>#REF!</v>
      </c>
      <c r="BD341" s="1" t="e">
        <f>BD168-#REF!</f>
        <v>#REF!</v>
      </c>
      <c r="BE341" s="1" t="e">
        <f>BE168-#REF!</f>
        <v>#REF!</v>
      </c>
      <c r="BF341" s="1" t="e">
        <f>BF168-#REF!</f>
        <v>#REF!</v>
      </c>
      <c r="BG341" s="1" t="e">
        <f>BG168-#REF!</f>
        <v>#REF!</v>
      </c>
      <c r="BH341" s="1" t="e">
        <f>BH168-#REF!</f>
        <v>#REF!</v>
      </c>
      <c r="BI341" s="1" t="e">
        <f>BI168-#REF!</f>
        <v>#REF!</v>
      </c>
      <c r="BJ341" s="1" t="e">
        <f>BJ168-#REF!</f>
        <v>#REF!</v>
      </c>
      <c r="BK341" s="1" t="e">
        <f>BK168-#REF!</f>
        <v>#REF!</v>
      </c>
      <c r="BL341" s="1" t="e">
        <f>BL168-#REF!</f>
        <v>#REF!</v>
      </c>
      <c r="BM341" s="1" t="e">
        <f>BM168-#REF!</f>
        <v>#REF!</v>
      </c>
      <c r="BN341" s="1" t="e">
        <f>BN168-#REF!</f>
        <v>#REF!</v>
      </c>
      <c r="BO341" s="1" t="e">
        <f>BO168-#REF!</f>
        <v>#REF!</v>
      </c>
      <c r="BU341" s="1" t="e">
        <f>BU176-#REF!</f>
        <v>#REF!</v>
      </c>
      <c r="BV341" s="1" t="e">
        <f>BV176-#REF!</f>
        <v>#REF!</v>
      </c>
    </row>
    <row r="342" spans="12:74" hidden="1" x14ac:dyDescent="0.35">
      <c r="L342" s="1" t="e">
        <f>L169-#REF!</f>
        <v>#REF!</v>
      </c>
      <c r="M342" s="1" t="e">
        <f>M169-#REF!</f>
        <v>#REF!</v>
      </c>
      <c r="N342" s="1" t="e">
        <f>N169-#REF!</f>
        <v>#REF!</v>
      </c>
      <c r="O342" s="1" t="e">
        <f>O169-#REF!</f>
        <v>#REF!</v>
      </c>
      <c r="P342" s="1" t="e">
        <f>P169-#REF!</f>
        <v>#REF!</v>
      </c>
      <c r="Q342" s="1" t="e">
        <f>Q169-#REF!</f>
        <v>#REF!</v>
      </c>
      <c r="R342" s="1" t="e">
        <f>R169-#REF!</f>
        <v>#REF!</v>
      </c>
      <c r="S342" s="1" t="e">
        <f>S169-#REF!</f>
        <v>#REF!</v>
      </c>
      <c r="T342" s="1" t="e">
        <f>T169-#REF!</f>
        <v>#REF!</v>
      </c>
      <c r="U342" s="1" t="e">
        <f>U169-#REF!</f>
        <v>#REF!</v>
      </c>
      <c r="V342" s="1" t="e">
        <f>V169-#REF!</f>
        <v>#REF!</v>
      </c>
      <c r="W342" s="1" t="e">
        <f>W169-#REF!</f>
        <v>#REF!</v>
      </c>
      <c r="X342" s="1" t="e">
        <f>X169-#REF!</f>
        <v>#REF!</v>
      </c>
      <c r="Y342" s="1" t="e">
        <f>Y169-#REF!</f>
        <v>#REF!</v>
      </c>
      <c r="Z342" s="1" t="e">
        <f>Z169-#REF!</f>
        <v>#REF!</v>
      </c>
      <c r="AA342" s="1" t="e">
        <f>AA169-#REF!</f>
        <v>#REF!</v>
      </c>
      <c r="AB342" s="1" t="e">
        <f>AB169-#REF!</f>
        <v>#REF!</v>
      </c>
      <c r="AC342" s="1" t="e">
        <f>AC169-#REF!</f>
        <v>#REF!</v>
      </c>
      <c r="AD342" s="1" t="e">
        <f>AD169-#REF!</f>
        <v>#REF!</v>
      </c>
      <c r="AE342" s="1" t="e">
        <f>AE169-#REF!</f>
        <v>#REF!</v>
      </c>
      <c r="AF342" s="1" t="e">
        <f>AF169-#REF!</f>
        <v>#REF!</v>
      </c>
      <c r="AG342" s="1" t="e">
        <f>AG169-#REF!</f>
        <v>#REF!</v>
      </c>
      <c r="AH342" s="1" t="e">
        <f>AH169-#REF!</f>
        <v>#REF!</v>
      </c>
      <c r="AI342" s="1" t="e">
        <f>AI169-#REF!</f>
        <v>#REF!</v>
      </c>
      <c r="AJ342" s="1" t="e">
        <f>AJ169-#REF!</f>
        <v>#REF!</v>
      </c>
      <c r="AK342" s="1" t="e">
        <f>AK169-#REF!</f>
        <v>#REF!</v>
      </c>
      <c r="AL342" s="1" t="e">
        <f>AL169-#REF!</f>
        <v>#REF!</v>
      </c>
      <c r="AM342" s="1" t="e">
        <f>AM169-#REF!</f>
        <v>#REF!</v>
      </c>
      <c r="AN342" s="1" t="e">
        <f>AN169-#REF!</f>
        <v>#REF!</v>
      </c>
      <c r="AO342" s="1" t="e">
        <f>AO169-#REF!</f>
        <v>#REF!</v>
      </c>
      <c r="AP342" s="1" t="e">
        <f>AP169-#REF!</f>
        <v>#REF!</v>
      </c>
      <c r="AQ342" s="1" t="e">
        <f>AQ169-#REF!</f>
        <v>#REF!</v>
      </c>
      <c r="AR342" s="1" t="e">
        <f>AR169-#REF!</f>
        <v>#REF!</v>
      </c>
      <c r="AS342" s="1" t="e">
        <f>AS169-#REF!</f>
        <v>#REF!</v>
      </c>
      <c r="AT342" s="1" t="e">
        <f>AT169-#REF!</f>
        <v>#REF!</v>
      </c>
      <c r="AU342" s="1" t="e">
        <f>AU169-#REF!</f>
        <v>#REF!</v>
      </c>
      <c r="AV342" s="1" t="e">
        <f>AV169-#REF!</f>
        <v>#REF!</v>
      </c>
      <c r="AW342" s="1" t="e">
        <f>AW169-#REF!</f>
        <v>#REF!</v>
      </c>
      <c r="AX342" s="1" t="e">
        <f>AX169-#REF!</f>
        <v>#REF!</v>
      </c>
      <c r="AY342" s="1" t="e">
        <f>AY169-#REF!</f>
        <v>#REF!</v>
      </c>
      <c r="AZ342" s="1" t="e">
        <f>AZ169-#REF!</f>
        <v>#REF!</v>
      </c>
      <c r="BA342" s="1" t="e">
        <f>BA169-#REF!</f>
        <v>#REF!</v>
      </c>
      <c r="BB342" s="1" t="e">
        <f>BB169-#REF!</f>
        <v>#REF!</v>
      </c>
      <c r="BC342" s="1" t="e">
        <f>BC169-#REF!</f>
        <v>#REF!</v>
      </c>
      <c r="BD342" s="1" t="e">
        <f>BD169-#REF!</f>
        <v>#REF!</v>
      </c>
      <c r="BE342" s="1" t="e">
        <f>BE169-#REF!</f>
        <v>#REF!</v>
      </c>
      <c r="BF342" s="1" t="e">
        <f>BF169-#REF!</f>
        <v>#REF!</v>
      </c>
      <c r="BG342" s="1" t="e">
        <f>BG169-#REF!</f>
        <v>#REF!</v>
      </c>
      <c r="BH342" s="1" t="e">
        <f>BH169-#REF!</f>
        <v>#REF!</v>
      </c>
      <c r="BI342" s="1" t="e">
        <f>BI169-#REF!</f>
        <v>#REF!</v>
      </c>
      <c r="BJ342" s="1" t="e">
        <f>BJ169-#REF!</f>
        <v>#REF!</v>
      </c>
      <c r="BK342" s="1" t="e">
        <f>BK169-#REF!</f>
        <v>#REF!</v>
      </c>
      <c r="BL342" s="1" t="e">
        <f>BL169-#REF!</f>
        <v>#REF!</v>
      </c>
      <c r="BM342" s="1" t="e">
        <f>BM169-#REF!</f>
        <v>#REF!</v>
      </c>
      <c r="BN342" s="1" t="e">
        <f>BN169-#REF!</f>
        <v>#REF!</v>
      </c>
      <c r="BO342" s="1" t="e">
        <f>BO169-#REF!</f>
        <v>#REF!</v>
      </c>
      <c r="BU342" s="1" t="e">
        <f>BU177-#REF!</f>
        <v>#REF!</v>
      </c>
      <c r="BV342" s="1" t="e">
        <f>BV177-#REF!</f>
        <v>#REF!</v>
      </c>
    </row>
    <row r="343" spans="12:74" hidden="1" x14ac:dyDescent="0.35">
      <c r="L343" s="1" t="e">
        <f>L170-#REF!</f>
        <v>#REF!</v>
      </c>
      <c r="M343" s="1" t="e">
        <f>M170-#REF!</f>
        <v>#REF!</v>
      </c>
      <c r="N343" s="1" t="e">
        <f>N170-#REF!</f>
        <v>#REF!</v>
      </c>
      <c r="O343" s="1" t="e">
        <f>O170-#REF!</f>
        <v>#REF!</v>
      </c>
      <c r="P343" s="1" t="e">
        <f>P170-#REF!</f>
        <v>#REF!</v>
      </c>
      <c r="Q343" s="1" t="e">
        <f>Q170-#REF!</f>
        <v>#REF!</v>
      </c>
      <c r="R343" s="1" t="e">
        <f>R170-#REF!</f>
        <v>#REF!</v>
      </c>
      <c r="S343" s="1" t="e">
        <f>S170-#REF!</f>
        <v>#REF!</v>
      </c>
      <c r="T343" s="1" t="e">
        <f>T170-#REF!</f>
        <v>#REF!</v>
      </c>
      <c r="U343" s="1" t="e">
        <f>U170-#REF!</f>
        <v>#REF!</v>
      </c>
      <c r="V343" s="1" t="e">
        <f>V170-#REF!</f>
        <v>#REF!</v>
      </c>
      <c r="W343" s="1" t="e">
        <f>W170-#REF!</f>
        <v>#REF!</v>
      </c>
      <c r="X343" s="1" t="e">
        <f>X170-#REF!</f>
        <v>#REF!</v>
      </c>
      <c r="Y343" s="1" t="e">
        <f>Y170-#REF!</f>
        <v>#REF!</v>
      </c>
      <c r="Z343" s="1" t="e">
        <f>Z170-#REF!</f>
        <v>#REF!</v>
      </c>
      <c r="AA343" s="1" t="e">
        <f>AA170-#REF!</f>
        <v>#REF!</v>
      </c>
      <c r="AB343" s="1" t="e">
        <f>AB170-#REF!</f>
        <v>#REF!</v>
      </c>
      <c r="AC343" s="1" t="e">
        <f>AC170-#REF!</f>
        <v>#REF!</v>
      </c>
      <c r="AD343" s="1" t="e">
        <f>AD170-#REF!</f>
        <v>#REF!</v>
      </c>
      <c r="AE343" s="1" t="e">
        <f>AE170-#REF!</f>
        <v>#REF!</v>
      </c>
      <c r="AF343" s="1" t="e">
        <f>AF170-#REF!</f>
        <v>#REF!</v>
      </c>
      <c r="AG343" s="1" t="e">
        <f>AG170-#REF!</f>
        <v>#REF!</v>
      </c>
      <c r="AH343" s="1" t="e">
        <f>AH170-#REF!</f>
        <v>#REF!</v>
      </c>
      <c r="AI343" s="1" t="e">
        <f>AI170-#REF!</f>
        <v>#REF!</v>
      </c>
      <c r="AJ343" s="1" t="e">
        <f>AJ170-#REF!</f>
        <v>#REF!</v>
      </c>
      <c r="AK343" s="1" t="e">
        <f>AK170-#REF!</f>
        <v>#REF!</v>
      </c>
      <c r="AL343" s="1" t="e">
        <f>AL170-#REF!</f>
        <v>#REF!</v>
      </c>
      <c r="AM343" s="1" t="e">
        <f>AM170-#REF!</f>
        <v>#REF!</v>
      </c>
      <c r="AN343" s="1" t="e">
        <f>AN170-#REF!</f>
        <v>#REF!</v>
      </c>
      <c r="AO343" s="1" t="e">
        <f>AO170-#REF!</f>
        <v>#REF!</v>
      </c>
      <c r="AP343" s="1" t="e">
        <f>AP170-#REF!</f>
        <v>#REF!</v>
      </c>
      <c r="AQ343" s="1" t="e">
        <f>AQ170-#REF!</f>
        <v>#REF!</v>
      </c>
      <c r="AR343" s="1" t="e">
        <f>AR170-#REF!</f>
        <v>#REF!</v>
      </c>
      <c r="AS343" s="1" t="e">
        <f>AS170-#REF!</f>
        <v>#REF!</v>
      </c>
      <c r="AT343" s="1" t="e">
        <f>AT170-#REF!</f>
        <v>#REF!</v>
      </c>
      <c r="AU343" s="1" t="e">
        <f>AU170-#REF!</f>
        <v>#REF!</v>
      </c>
      <c r="AV343" s="1" t="e">
        <f>AV170-#REF!</f>
        <v>#REF!</v>
      </c>
      <c r="AW343" s="1" t="e">
        <f>AW170-#REF!</f>
        <v>#REF!</v>
      </c>
      <c r="AX343" s="1" t="e">
        <f>AX170-#REF!</f>
        <v>#REF!</v>
      </c>
      <c r="AY343" s="1" t="e">
        <f>AY170-#REF!</f>
        <v>#REF!</v>
      </c>
      <c r="AZ343" s="1" t="e">
        <f>AZ170-#REF!</f>
        <v>#REF!</v>
      </c>
      <c r="BA343" s="1" t="e">
        <f>BA170-#REF!</f>
        <v>#REF!</v>
      </c>
      <c r="BB343" s="1" t="e">
        <f>BB170-#REF!</f>
        <v>#REF!</v>
      </c>
      <c r="BC343" s="1" t="e">
        <f>BC170-#REF!</f>
        <v>#REF!</v>
      </c>
      <c r="BD343" s="1" t="e">
        <f>BD170-#REF!</f>
        <v>#REF!</v>
      </c>
      <c r="BE343" s="1" t="e">
        <f>BE170-#REF!</f>
        <v>#REF!</v>
      </c>
      <c r="BF343" s="1" t="e">
        <f>BF170-#REF!</f>
        <v>#REF!</v>
      </c>
      <c r="BG343" s="1" t="e">
        <f>BG170-#REF!</f>
        <v>#REF!</v>
      </c>
      <c r="BH343" s="1" t="e">
        <f>BH170-#REF!</f>
        <v>#REF!</v>
      </c>
      <c r="BI343" s="1" t="e">
        <f>BI170-#REF!</f>
        <v>#REF!</v>
      </c>
      <c r="BJ343" s="1" t="e">
        <f>BJ170-#REF!</f>
        <v>#REF!</v>
      </c>
      <c r="BK343" s="1" t="e">
        <f>BK170-#REF!</f>
        <v>#REF!</v>
      </c>
      <c r="BL343" s="1" t="e">
        <f>BL170-#REF!</f>
        <v>#REF!</v>
      </c>
      <c r="BM343" s="1" t="e">
        <f>BM170-#REF!</f>
        <v>#REF!</v>
      </c>
      <c r="BN343" s="1" t="e">
        <f>BN170-#REF!</f>
        <v>#REF!</v>
      </c>
      <c r="BO343" s="1" t="e">
        <f>BO170-#REF!</f>
        <v>#REF!</v>
      </c>
      <c r="BU343" s="1" t="e">
        <f>BU178-#REF!</f>
        <v>#REF!</v>
      </c>
      <c r="BV343" s="1" t="e">
        <f>BV178-#REF!</f>
        <v>#REF!</v>
      </c>
    </row>
    <row r="344" spans="12:74" hidden="1" x14ac:dyDescent="0.35">
      <c r="L344" s="1" t="e">
        <f>L171-#REF!</f>
        <v>#REF!</v>
      </c>
      <c r="M344" s="1" t="e">
        <f>M171-#REF!</f>
        <v>#REF!</v>
      </c>
      <c r="N344" s="1" t="e">
        <f>N171-#REF!</f>
        <v>#REF!</v>
      </c>
      <c r="O344" s="1" t="e">
        <f>O171-#REF!</f>
        <v>#REF!</v>
      </c>
      <c r="P344" s="1" t="e">
        <f>P171-#REF!</f>
        <v>#REF!</v>
      </c>
      <c r="Q344" s="1" t="e">
        <f>Q171-#REF!</f>
        <v>#REF!</v>
      </c>
      <c r="R344" s="1" t="e">
        <f>R171-#REF!</f>
        <v>#REF!</v>
      </c>
      <c r="S344" s="1" t="e">
        <f>S171-#REF!</f>
        <v>#REF!</v>
      </c>
      <c r="T344" s="1" t="e">
        <f>T171-#REF!</f>
        <v>#REF!</v>
      </c>
      <c r="U344" s="1" t="e">
        <f>U171-#REF!</f>
        <v>#REF!</v>
      </c>
      <c r="V344" s="1" t="e">
        <f>V171-#REF!</f>
        <v>#REF!</v>
      </c>
      <c r="W344" s="1" t="e">
        <f>W171-#REF!</f>
        <v>#REF!</v>
      </c>
      <c r="X344" s="1" t="e">
        <f>X171-#REF!</f>
        <v>#REF!</v>
      </c>
      <c r="Y344" s="1" t="e">
        <f>Y171-#REF!</f>
        <v>#REF!</v>
      </c>
      <c r="Z344" s="1" t="e">
        <f>Z171-#REF!</f>
        <v>#REF!</v>
      </c>
      <c r="AA344" s="1" t="e">
        <f>AA171-#REF!</f>
        <v>#REF!</v>
      </c>
      <c r="AB344" s="1" t="e">
        <f>AB171-#REF!</f>
        <v>#REF!</v>
      </c>
      <c r="AC344" s="1" t="e">
        <f>AC171-#REF!</f>
        <v>#REF!</v>
      </c>
      <c r="AD344" s="1" t="e">
        <f>AD171-#REF!</f>
        <v>#REF!</v>
      </c>
      <c r="AE344" s="1" t="e">
        <f>AE171-#REF!</f>
        <v>#REF!</v>
      </c>
      <c r="AF344" s="1" t="e">
        <f>AF171-#REF!</f>
        <v>#REF!</v>
      </c>
      <c r="AG344" s="1" t="e">
        <f>AG171-#REF!</f>
        <v>#REF!</v>
      </c>
      <c r="AH344" s="1" t="e">
        <f>AH171-#REF!</f>
        <v>#REF!</v>
      </c>
      <c r="AI344" s="1" t="e">
        <f>AI171-#REF!</f>
        <v>#REF!</v>
      </c>
      <c r="AJ344" s="1" t="e">
        <f>AJ171-#REF!</f>
        <v>#REF!</v>
      </c>
      <c r="AK344" s="1" t="e">
        <f>AK171-#REF!</f>
        <v>#REF!</v>
      </c>
      <c r="AL344" s="1" t="e">
        <f>AL171-#REF!</f>
        <v>#REF!</v>
      </c>
      <c r="AM344" s="1" t="e">
        <f>AM171-#REF!</f>
        <v>#REF!</v>
      </c>
      <c r="AN344" s="1" t="e">
        <f>AN171-#REF!</f>
        <v>#REF!</v>
      </c>
      <c r="AO344" s="1" t="e">
        <f>AO171-#REF!</f>
        <v>#REF!</v>
      </c>
      <c r="AP344" s="1" t="e">
        <f>AP171-#REF!</f>
        <v>#REF!</v>
      </c>
      <c r="AQ344" s="1" t="e">
        <f>AQ171-#REF!</f>
        <v>#REF!</v>
      </c>
      <c r="AR344" s="1" t="e">
        <f>AR171-#REF!</f>
        <v>#REF!</v>
      </c>
      <c r="AS344" s="1" t="e">
        <f>AS171-#REF!</f>
        <v>#REF!</v>
      </c>
      <c r="AT344" s="1" t="e">
        <f>AT171-#REF!</f>
        <v>#REF!</v>
      </c>
      <c r="AU344" s="1" t="e">
        <f>AU171-#REF!</f>
        <v>#REF!</v>
      </c>
      <c r="AV344" s="1" t="e">
        <f>AV171-#REF!</f>
        <v>#REF!</v>
      </c>
      <c r="AW344" s="1" t="e">
        <f>AW171-#REF!</f>
        <v>#REF!</v>
      </c>
      <c r="AX344" s="1" t="e">
        <f>AX171-#REF!</f>
        <v>#REF!</v>
      </c>
      <c r="AY344" s="1" t="e">
        <f>AY171-#REF!</f>
        <v>#REF!</v>
      </c>
      <c r="AZ344" s="1" t="e">
        <f>AZ171-#REF!</f>
        <v>#REF!</v>
      </c>
      <c r="BA344" s="1" t="e">
        <f>BA171-#REF!</f>
        <v>#REF!</v>
      </c>
      <c r="BB344" s="1" t="e">
        <f>BB171-#REF!</f>
        <v>#REF!</v>
      </c>
      <c r="BC344" s="1" t="e">
        <f>BC171-#REF!</f>
        <v>#REF!</v>
      </c>
      <c r="BD344" s="1" t="e">
        <f>BD171-#REF!</f>
        <v>#REF!</v>
      </c>
      <c r="BE344" s="1" t="e">
        <f>BE171-#REF!</f>
        <v>#REF!</v>
      </c>
      <c r="BF344" s="1" t="e">
        <f>BF171-#REF!</f>
        <v>#REF!</v>
      </c>
      <c r="BG344" s="1" t="e">
        <f>BG171-#REF!</f>
        <v>#REF!</v>
      </c>
      <c r="BH344" s="1" t="e">
        <f>BH171-#REF!</f>
        <v>#REF!</v>
      </c>
      <c r="BI344" s="1" t="e">
        <f>BI171-#REF!</f>
        <v>#REF!</v>
      </c>
      <c r="BJ344" s="1" t="e">
        <f>BJ171-#REF!</f>
        <v>#REF!</v>
      </c>
      <c r="BK344" s="1" t="e">
        <f>BK171-#REF!</f>
        <v>#REF!</v>
      </c>
      <c r="BL344" s="1" t="e">
        <f>BL171-#REF!</f>
        <v>#REF!</v>
      </c>
      <c r="BM344" s="1" t="e">
        <f>BM171-#REF!</f>
        <v>#REF!</v>
      </c>
      <c r="BN344" s="1" t="e">
        <f>BN171-#REF!</f>
        <v>#REF!</v>
      </c>
      <c r="BO344" s="1" t="e">
        <f>BO171-#REF!</f>
        <v>#REF!</v>
      </c>
      <c r="BU344" s="1" t="e">
        <f>BU179-#REF!</f>
        <v>#REF!</v>
      </c>
      <c r="BV344" s="1" t="e">
        <f>BV179-#REF!</f>
        <v>#REF!</v>
      </c>
    </row>
    <row r="345" spans="12:74" hidden="1" x14ac:dyDescent="0.35">
      <c r="L345" s="1" t="e">
        <f>L172-#REF!</f>
        <v>#REF!</v>
      </c>
      <c r="M345" s="1" t="e">
        <f>M172-#REF!</f>
        <v>#REF!</v>
      </c>
      <c r="N345" s="1" t="e">
        <f>N172-#REF!</f>
        <v>#REF!</v>
      </c>
      <c r="O345" s="1" t="e">
        <f>O172-#REF!</f>
        <v>#REF!</v>
      </c>
      <c r="P345" s="1" t="e">
        <f>P172-#REF!</f>
        <v>#REF!</v>
      </c>
      <c r="Q345" s="1" t="e">
        <f>Q172-#REF!</f>
        <v>#REF!</v>
      </c>
      <c r="R345" s="1" t="e">
        <f>R172-#REF!</f>
        <v>#REF!</v>
      </c>
      <c r="S345" s="1" t="e">
        <f>S172-#REF!</f>
        <v>#REF!</v>
      </c>
      <c r="T345" s="1" t="e">
        <f>T172-#REF!</f>
        <v>#REF!</v>
      </c>
      <c r="U345" s="1" t="e">
        <f>U172-#REF!</f>
        <v>#REF!</v>
      </c>
      <c r="V345" s="1" t="e">
        <f>V172-#REF!</f>
        <v>#REF!</v>
      </c>
      <c r="W345" s="1" t="e">
        <f>W172-#REF!</f>
        <v>#REF!</v>
      </c>
      <c r="X345" s="1" t="e">
        <f>X172-#REF!</f>
        <v>#REF!</v>
      </c>
      <c r="Y345" s="1" t="e">
        <f>Y172-#REF!</f>
        <v>#REF!</v>
      </c>
      <c r="Z345" s="1" t="e">
        <f>Z172-#REF!</f>
        <v>#REF!</v>
      </c>
      <c r="AA345" s="1" t="e">
        <f>AA172-#REF!</f>
        <v>#REF!</v>
      </c>
      <c r="AB345" s="1" t="e">
        <f>AB172-#REF!</f>
        <v>#REF!</v>
      </c>
      <c r="AC345" s="1" t="e">
        <f>AC172-#REF!</f>
        <v>#REF!</v>
      </c>
      <c r="AD345" s="1" t="e">
        <f>AD172-#REF!</f>
        <v>#REF!</v>
      </c>
      <c r="AE345" s="1" t="e">
        <f>AE172-#REF!</f>
        <v>#REF!</v>
      </c>
      <c r="AF345" s="1" t="e">
        <f>AF172-#REF!</f>
        <v>#REF!</v>
      </c>
      <c r="AG345" s="1" t="e">
        <f>AG172-#REF!</f>
        <v>#REF!</v>
      </c>
      <c r="AH345" s="1" t="e">
        <f>AH172-#REF!</f>
        <v>#REF!</v>
      </c>
      <c r="AI345" s="1" t="e">
        <f>AI172-#REF!</f>
        <v>#REF!</v>
      </c>
      <c r="AJ345" s="1" t="e">
        <f>AJ172-#REF!</f>
        <v>#REF!</v>
      </c>
      <c r="AK345" s="1" t="e">
        <f>AK172-#REF!</f>
        <v>#REF!</v>
      </c>
      <c r="AL345" s="1" t="e">
        <f>AL172-#REF!</f>
        <v>#REF!</v>
      </c>
      <c r="AM345" s="1" t="e">
        <f>AM172-#REF!</f>
        <v>#REF!</v>
      </c>
      <c r="AN345" s="1" t="e">
        <f>AN172-#REF!</f>
        <v>#REF!</v>
      </c>
      <c r="AO345" s="1" t="e">
        <f>AO172-#REF!</f>
        <v>#REF!</v>
      </c>
      <c r="AP345" s="1" t="e">
        <f>AP172-#REF!</f>
        <v>#REF!</v>
      </c>
      <c r="AQ345" s="1" t="e">
        <f>AQ172-#REF!</f>
        <v>#REF!</v>
      </c>
      <c r="AR345" s="1" t="e">
        <f>AR172-#REF!</f>
        <v>#REF!</v>
      </c>
      <c r="AS345" s="1" t="e">
        <f>AS172-#REF!</f>
        <v>#REF!</v>
      </c>
      <c r="AT345" s="1" t="e">
        <f>AT172-#REF!</f>
        <v>#REF!</v>
      </c>
      <c r="AU345" s="1" t="e">
        <f>AU172-#REF!</f>
        <v>#REF!</v>
      </c>
      <c r="AV345" s="1" t="e">
        <f>AV172-#REF!</f>
        <v>#REF!</v>
      </c>
      <c r="AW345" s="1" t="e">
        <f>AW172-#REF!</f>
        <v>#REF!</v>
      </c>
      <c r="AX345" s="1" t="e">
        <f>AX172-#REF!</f>
        <v>#REF!</v>
      </c>
      <c r="AY345" s="1" t="e">
        <f>AY172-#REF!</f>
        <v>#REF!</v>
      </c>
      <c r="AZ345" s="1" t="e">
        <f>AZ172-#REF!</f>
        <v>#REF!</v>
      </c>
      <c r="BA345" s="1" t="e">
        <f>BA172-#REF!</f>
        <v>#REF!</v>
      </c>
      <c r="BB345" s="1" t="e">
        <f>BB172-#REF!</f>
        <v>#REF!</v>
      </c>
      <c r="BC345" s="1" t="e">
        <f>BC172-#REF!</f>
        <v>#REF!</v>
      </c>
      <c r="BD345" s="1" t="e">
        <f>BD172-#REF!</f>
        <v>#REF!</v>
      </c>
      <c r="BE345" s="1" t="e">
        <f>BE172-#REF!</f>
        <v>#REF!</v>
      </c>
      <c r="BF345" s="1" t="e">
        <f>BF172-#REF!</f>
        <v>#REF!</v>
      </c>
      <c r="BG345" s="1" t="e">
        <f>BG172-#REF!</f>
        <v>#REF!</v>
      </c>
      <c r="BH345" s="1" t="e">
        <f>BH172-#REF!</f>
        <v>#REF!</v>
      </c>
      <c r="BI345" s="1" t="e">
        <f>BI172-#REF!</f>
        <v>#REF!</v>
      </c>
      <c r="BJ345" s="1" t="e">
        <f>BJ172-#REF!</f>
        <v>#REF!</v>
      </c>
      <c r="BK345" s="1" t="e">
        <f>BK172-#REF!</f>
        <v>#REF!</v>
      </c>
      <c r="BL345" s="1" t="e">
        <f>BL172-#REF!</f>
        <v>#REF!</v>
      </c>
      <c r="BM345" s="1" t="e">
        <f>BM172-#REF!</f>
        <v>#REF!</v>
      </c>
      <c r="BN345" s="1" t="e">
        <f>BN172-#REF!</f>
        <v>#REF!</v>
      </c>
      <c r="BO345" s="1" t="e">
        <f>BO172-#REF!</f>
        <v>#REF!</v>
      </c>
      <c r="BU345" s="1" t="e">
        <f>BU180-#REF!</f>
        <v>#REF!</v>
      </c>
      <c r="BV345" s="1" t="e">
        <f>BV180-#REF!</f>
        <v>#REF!</v>
      </c>
    </row>
    <row r="346" spans="12:74" hidden="1" x14ac:dyDescent="0.35">
      <c r="L346" s="1" t="e">
        <f>L173-#REF!</f>
        <v>#REF!</v>
      </c>
      <c r="M346" s="1" t="e">
        <f>M173-#REF!</f>
        <v>#REF!</v>
      </c>
      <c r="N346" s="1" t="e">
        <f>N173-#REF!</f>
        <v>#REF!</v>
      </c>
      <c r="O346" s="1" t="e">
        <f>O173-#REF!</f>
        <v>#REF!</v>
      </c>
      <c r="P346" s="1" t="e">
        <f>P173-#REF!</f>
        <v>#REF!</v>
      </c>
      <c r="Q346" s="1" t="e">
        <f>Q173-#REF!</f>
        <v>#REF!</v>
      </c>
      <c r="R346" s="1" t="e">
        <f>R173-#REF!</f>
        <v>#REF!</v>
      </c>
      <c r="S346" s="1" t="e">
        <f>S173-#REF!</f>
        <v>#REF!</v>
      </c>
      <c r="T346" s="1" t="e">
        <f>T173-#REF!</f>
        <v>#REF!</v>
      </c>
      <c r="U346" s="1" t="e">
        <f>U173-#REF!</f>
        <v>#REF!</v>
      </c>
      <c r="V346" s="1" t="e">
        <f>V173-#REF!</f>
        <v>#REF!</v>
      </c>
      <c r="W346" s="1" t="e">
        <f>W173-#REF!</f>
        <v>#REF!</v>
      </c>
      <c r="X346" s="1" t="e">
        <f>X173-#REF!</f>
        <v>#REF!</v>
      </c>
      <c r="Y346" s="1" t="e">
        <f>Y173-#REF!</f>
        <v>#REF!</v>
      </c>
      <c r="Z346" s="1" t="e">
        <f>Z173-#REF!</f>
        <v>#REF!</v>
      </c>
      <c r="AA346" s="1" t="e">
        <f>AA173-#REF!</f>
        <v>#REF!</v>
      </c>
      <c r="AB346" s="1" t="e">
        <f>AB173-#REF!</f>
        <v>#REF!</v>
      </c>
      <c r="AC346" s="1" t="e">
        <f>AC173-#REF!</f>
        <v>#REF!</v>
      </c>
      <c r="AD346" s="1" t="e">
        <f>AD173-#REF!</f>
        <v>#REF!</v>
      </c>
      <c r="AE346" s="1" t="e">
        <f>AE173-#REF!</f>
        <v>#REF!</v>
      </c>
      <c r="AF346" s="1" t="e">
        <f>AF173-#REF!</f>
        <v>#REF!</v>
      </c>
      <c r="AG346" s="1" t="e">
        <f>AG173-#REF!</f>
        <v>#REF!</v>
      </c>
      <c r="AH346" s="1" t="e">
        <f>AH173-#REF!</f>
        <v>#REF!</v>
      </c>
      <c r="AI346" s="1" t="e">
        <f>AI173-#REF!</f>
        <v>#REF!</v>
      </c>
      <c r="AJ346" s="1" t="e">
        <f>AJ173-#REF!</f>
        <v>#REF!</v>
      </c>
      <c r="AK346" s="1" t="e">
        <f>AK173-#REF!</f>
        <v>#REF!</v>
      </c>
      <c r="AL346" s="1" t="e">
        <f>AL173-#REF!</f>
        <v>#REF!</v>
      </c>
      <c r="AM346" s="1" t="e">
        <f>AM173-#REF!</f>
        <v>#REF!</v>
      </c>
      <c r="AN346" s="1" t="e">
        <f>AN173-#REF!</f>
        <v>#REF!</v>
      </c>
      <c r="AO346" s="1" t="e">
        <f>AO173-#REF!</f>
        <v>#REF!</v>
      </c>
      <c r="AP346" s="1" t="e">
        <f>AP173-#REF!</f>
        <v>#REF!</v>
      </c>
      <c r="AQ346" s="1" t="e">
        <f>AQ173-#REF!</f>
        <v>#REF!</v>
      </c>
      <c r="AR346" s="1" t="e">
        <f>AR173-#REF!</f>
        <v>#REF!</v>
      </c>
      <c r="AS346" s="1" t="e">
        <f>AS173-#REF!</f>
        <v>#REF!</v>
      </c>
      <c r="AT346" s="1" t="e">
        <f>AT173-#REF!</f>
        <v>#REF!</v>
      </c>
      <c r="AU346" s="1" t="e">
        <f>AU173-#REF!</f>
        <v>#REF!</v>
      </c>
      <c r="AV346" s="1" t="e">
        <f>AV173-#REF!</f>
        <v>#REF!</v>
      </c>
      <c r="AW346" s="1" t="e">
        <f>AW173-#REF!</f>
        <v>#REF!</v>
      </c>
      <c r="AX346" s="1" t="e">
        <f>AX173-#REF!</f>
        <v>#REF!</v>
      </c>
      <c r="AY346" s="1" t="e">
        <f>AY173-#REF!</f>
        <v>#REF!</v>
      </c>
      <c r="AZ346" s="1" t="e">
        <f>AZ173-#REF!</f>
        <v>#REF!</v>
      </c>
      <c r="BA346" s="1" t="e">
        <f>BA173-#REF!</f>
        <v>#REF!</v>
      </c>
      <c r="BB346" s="1" t="e">
        <f>BB173-#REF!</f>
        <v>#REF!</v>
      </c>
      <c r="BC346" s="1" t="e">
        <f>BC173-#REF!</f>
        <v>#REF!</v>
      </c>
      <c r="BD346" s="1" t="e">
        <f>BD173-#REF!</f>
        <v>#REF!</v>
      </c>
      <c r="BE346" s="1" t="e">
        <f>BE173-#REF!</f>
        <v>#REF!</v>
      </c>
      <c r="BF346" s="1" t="e">
        <f>BF173-#REF!</f>
        <v>#REF!</v>
      </c>
      <c r="BG346" s="1" t="e">
        <f>BG173-#REF!</f>
        <v>#REF!</v>
      </c>
      <c r="BH346" s="1" t="e">
        <f>BH173-#REF!</f>
        <v>#REF!</v>
      </c>
      <c r="BI346" s="1" t="e">
        <f>BI173-#REF!</f>
        <v>#REF!</v>
      </c>
      <c r="BJ346" s="1" t="e">
        <f>BJ173-#REF!</f>
        <v>#REF!</v>
      </c>
      <c r="BK346" s="1" t="e">
        <f>BK173-#REF!</f>
        <v>#REF!</v>
      </c>
      <c r="BL346" s="1" t="e">
        <f>BL173-#REF!</f>
        <v>#REF!</v>
      </c>
      <c r="BM346" s="1" t="e">
        <f>BM173-#REF!</f>
        <v>#REF!</v>
      </c>
      <c r="BN346" s="1" t="e">
        <f>BN173-#REF!</f>
        <v>#REF!</v>
      </c>
      <c r="BO346" s="1" t="e">
        <f>BO173-#REF!</f>
        <v>#REF!</v>
      </c>
      <c r="BU346" s="1" t="e">
        <f>BU181-#REF!</f>
        <v>#REF!</v>
      </c>
      <c r="BV346" s="1" t="e">
        <f>BV181-#REF!</f>
        <v>#REF!</v>
      </c>
    </row>
    <row r="347" spans="12:74" hidden="1" x14ac:dyDescent="0.35">
      <c r="L347" s="1" t="e">
        <f>L174-#REF!</f>
        <v>#REF!</v>
      </c>
      <c r="M347" s="1" t="e">
        <f>M174-#REF!</f>
        <v>#REF!</v>
      </c>
      <c r="N347" s="1" t="e">
        <f>N174-#REF!</f>
        <v>#REF!</v>
      </c>
      <c r="O347" s="1" t="e">
        <f>O174-#REF!</f>
        <v>#REF!</v>
      </c>
      <c r="P347" s="1" t="e">
        <f>P174-#REF!</f>
        <v>#REF!</v>
      </c>
      <c r="Q347" s="1" t="e">
        <f>Q174-#REF!</f>
        <v>#REF!</v>
      </c>
      <c r="R347" s="1" t="e">
        <f>R174-#REF!</f>
        <v>#REF!</v>
      </c>
      <c r="S347" s="1" t="e">
        <f>S174-#REF!</f>
        <v>#REF!</v>
      </c>
      <c r="T347" s="1" t="e">
        <f>T174-#REF!</f>
        <v>#REF!</v>
      </c>
      <c r="U347" s="1" t="e">
        <f>U174-#REF!</f>
        <v>#REF!</v>
      </c>
      <c r="V347" s="1" t="e">
        <f>V174-#REF!</f>
        <v>#REF!</v>
      </c>
      <c r="W347" s="1" t="e">
        <f>W174-#REF!</f>
        <v>#REF!</v>
      </c>
      <c r="X347" s="1" t="e">
        <f>X174-#REF!</f>
        <v>#REF!</v>
      </c>
      <c r="Y347" s="1" t="e">
        <f>Y174-#REF!</f>
        <v>#REF!</v>
      </c>
      <c r="Z347" s="1" t="e">
        <f>Z174-#REF!</f>
        <v>#REF!</v>
      </c>
      <c r="AA347" s="1" t="e">
        <f>AA174-#REF!</f>
        <v>#REF!</v>
      </c>
      <c r="AB347" s="1" t="e">
        <f>AB174-#REF!</f>
        <v>#REF!</v>
      </c>
      <c r="AC347" s="1" t="e">
        <f>AC174-#REF!</f>
        <v>#REF!</v>
      </c>
      <c r="AD347" s="1" t="e">
        <f>AD174-#REF!</f>
        <v>#REF!</v>
      </c>
      <c r="AE347" s="1" t="e">
        <f>AE174-#REF!</f>
        <v>#REF!</v>
      </c>
      <c r="AF347" s="1" t="e">
        <f>AF174-#REF!</f>
        <v>#REF!</v>
      </c>
      <c r="AG347" s="1" t="e">
        <f>AG174-#REF!</f>
        <v>#REF!</v>
      </c>
      <c r="AH347" s="1" t="e">
        <f>AH174-#REF!</f>
        <v>#REF!</v>
      </c>
      <c r="AI347" s="1" t="e">
        <f>AI174-#REF!</f>
        <v>#REF!</v>
      </c>
      <c r="AJ347" s="1" t="e">
        <f>AJ174-#REF!</f>
        <v>#REF!</v>
      </c>
      <c r="AK347" s="1" t="e">
        <f>AK174-#REF!</f>
        <v>#REF!</v>
      </c>
      <c r="AL347" s="1" t="e">
        <f>AL174-#REF!</f>
        <v>#REF!</v>
      </c>
      <c r="AM347" s="1" t="e">
        <f>AM174-#REF!</f>
        <v>#REF!</v>
      </c>
      <c r="AN347" s="1" t="e">
        <f>AN174-#REF!</f>
        <v>#REF!</v>
      </c>
      <c r="AO347" s="1" t="e">
        <f>AO174-#REF!</f>
        <v>#REF!</v>
      </c>
      <c r="AP347" s="1" t="e">
        <f>AP174-#REF!</f>
        <v>#REF!</v>
      </c>
      <c r="AQ347" s="1" t="e">
        <f>AQ174-#REF!</f>
        <v>#REF!</v>
      </c>
      <c r="AR347" s="1" t="e">
        <f>AR174-#REF!</f>
        <v>#REF!</v>
      </c>
      <c r="AS347" s="1" t="e">
        <f>AS174-#REF!</f>
        <v>#REF!</v>
      </c>
      <c r="AT347" s="1" t="e">
        <f>AT174-#REF!</f>
        <v>#REF!</v>
      </c>
      <c r="AU347" s="1" t="e">
        <f>AU174-#REF!</f>
        <v>#REF!</v>
      </c>
      <c r="AV347" s="1" t="e">
        <f>AV174-#REF!</f>
        <v>#REF!</v>
      </c>
      <c r="AW347" s="1" t="e">
        <f>AW174-#REF!</f>
        <v>#REF!</v>
      </c>
      <c r="AX347" s="1" t="e">
        <f>AX174-#REF!</f>
        <v>#REF!</v>
      </c>
      <c r="AY347" s="1" t="e">
        <f>AY174-#REF!</f>
        <v>#REF!</v>
      </c>
      <c r="AZ347" s="1" t="e">
        <f>AZ174-#REF!</f>
        <v>#REF!</v>
      </c>
      <c r="BA347" s="1" t="e">
        <f>BA174-#REF!</f>
        <v>#REF!</v>
      </c>
      <c r="BB347" s="1" t="e">
        <f>BB174-#REF!</f>
        <v>#REF!</v>
      </c>
      <c r="BC347" s="1" t="e">
        <f>BC174-#REF!</f>
        <v>#REF!</v>
      </c>
      <c r="BD347" s="1" t="e">
        <f>BD174-#REF!</f>
        <v>#REF!</v>
      </c>
      <c r="BE347" s="1" t="e">
        <f>BE174-#REF!</f>
        <v>#REF!</v>
      </c>
      <c r="BF347" s="1" t="e">
        <f>BF174-#REF!</f>
        <v>#REF!</v>
      </c>
      <c r="BG347" s="1" t="e">
        <f>BG174-#REF!</f>
        <v>#REF!</v>
      </c>
      <c r="BH347" s="1" t="e">
        <f>BH174-#REF!</f>
        <v>#REF!</v>
      </c>
      <c r="BI347" s="1" t="e">
        <f>BI174-#REF!</f>
        <v>#REF!</v>
      </c>
      <c r="BJ347" s="1" t="e">
        <f>BJ174-#REF!</f>
        <v>#REF!</v>
      </c>
      <c r="BK347" s="1" t="e">
        <f>BK174-#REF!</f>
        <v>#REF!</v>
      </c>
      <c r="BL347" s="1" t="e">
        <f>BL174-#REF!</f>
        <v>#REF!</v>
      </c>
      <c r="BM347" s="1" t="e">
        <f>BM174-#REF!</f>
        <v>#REF!</v>
      </c>
      <c r="BN347" s="1" t="e">
        <f>BN174-#REF!</f>
        <v>#REF!</v>
      </c>
      <c r="BO347" s="1" t="e">
        <f>BO174-#REF!</f>
        <v>#REF!</v>
      </c>
      <c r="BU347" s="1" t="e">
        <f>BU182-#REF!</f>
        <v>#REF!</v>
      </c>
      <c r="BV347" s="1" t="e">
        <f>BV182-#REF!</f>
        <v>#REF!</v>
      </c>
    </row>
    <row r="348" spans="12:74" hidden="1" x14ac:dyDescent="0.35">
      <c r="L348" s="1" t="e">
        <f>L175-#REF!</f>
        <v>#REF!</v>
      </c>
      <c r="M348" s="1" t="e">
        <f>M175-#REF!</f>
        <v>#REF!</v>
      </c>
      <c r="N348" s="1" t="e">
        <f>N175-#REF!</f>
        <v>#REF!</v>
      </c>
      <c r="O348" s="1" t="e">
        <f>O175-#REF!</f>
        <v>#REF!</v>
      </c>
      <c r="P348" s="1" t="e">
        <f>P175-#REF!</f>
        <v>#REF!</v>
      </c>
      <c r="Q348" s="1" t="e">
        <f>Q175-#REF!</f>
        <v>#REF!</v>
      </c>
      <c r="R348" s="1" t="e">
        <f>R175-#REF!</f>
        <v>#REF!</v>
      </c>
      <c r="S348" s="1" t="e">
        <f>S175-#REF!</f>
        <v>#REF!</v>
      </c>
      <c r="T348" s="1" t="e">
        <f>T175-#REF!</f>
        <v>#REF!</v>
      </c>
      <c r="U348" s="1" t="e">
        <f>U175-#REF!</f>
        <v>#REF!</v>
      </c>
      <c r="V348" s="1" t="e">
        <f>V175-#REF!</f>
        <v>#REF!</v>
      </c>
      <c r="W348" s="1" t="e">
        <f>W175-#REF!</f>
        <v>#REF!</v>
      </c>
      <c r="X348" s="1" t="e">
        <f>X175-#REF!</f>
        <v>#REF!</v>
      </c>
      <c r="Y348" s="1" t="e">
        <f>Y175-#REF!</f>
        <v>#REF!</v>
      </c>
      <c r="Z348" s="1" t="e">
        <f>Z175-#REF!</f>
        <v>#REF!</v>
      </c>
      <c r="AA348" s="1" t="e">
        <f>AA175-#REF!</f>
        <v>#REF!</v>
      </c>
      <c r="AB348" s="1" t="e">
        <f>AB175-#REF!</f>
        <v>#REF!</v>
      </c>
      <c r="AC348" s="1" t="e">
        <f>AC175-#REF!</f>
        <v>#REF!</v>
      </c>
      <c r="AD348" s="1" t="e">
        <f>AD175-#REF!</f>
        <v>#REF!</v>
      </c>
      <c r="AE348" s="1" t="e">
        <f>AE175-#REF!</f>
        <v>#REF!</v>
      </c>
      <c r="AF348" s="1" t="e">
        <f>AF175-#REF!</f>
        <v>#REF!</v>
      </c>
      <c r="AG348" s="1" t="e">
        <f>AG175-#REF!</f>
        <v>#REF!</v>
      </c>
      <c r="AH348" s="1" t="e">
        <f>AH175-#REF!</f>
        <v>#REF!</v>
      </c>
      <c r="AI348" s="1" t="e">
        <f>AI175-#REF!</f>
        <v>#REF!</v>
      </c>
      <c r="AJ348" s="1" t="e">
        <f>AJ175-#REF!</f>
        <v>#REF!</v>
      </c>
      <c r="AK348" s="1" t="e">
        <f>AK175-#REF!</f>
        <v>#REF!</v>
      </c>
      <c r="AL348" s="1" t="e">
        <f>AL175-#REF!</f>
        <v>#REF!</v>
      </c>
      <c r="AM348" s="1" t="e">
        <f>AM175-#REF!</f>
        <v>#REF!</v>
      </c>
      <c r="AN348" s="1" t="e">
        <f>AN175-#REF!</f>
        <v>#REF!</v>
      </c>
      <c r="AO348" s="1" t="e">
        <f>AO175-#REF!</f>
        <v>#REF!</v>
      </c>
      <c r="AP348" s="1" t="e">
        <f>AP175-#REF!</f>
        <v>#REF!</v>
      </c>
      <c r="AQ348" s="1" t="e">
        <f>AQ175-#REF!</f>
        <v>#REF!</v>
      </c>
      <c r="AR348" s="1" t="e">
        <f>AR175-#REF!</f>
        <v>#REF!</v>
      </c>
      <c r="AS348" s="1" t="e">
        <f>AS175-#REF!</f>
        <v>#REF!</v>
      </c>
      <c r="AT348" s="1" t="e">
        <f>AT175-#REF!</f>
        <v>#REF!</v>
      </c>
      <c r="AU348" s="1" t="e">
        <f>AU175-#REF!</f>
        <v>#REF!</v>
      </c>
      <c r="AV348" s="1" t="e">
        <f>AV175-#REF!</f>
        <v>#REF!</v>
      </c>
      <c r="AW348" s="1" t="e">
        <f>AW175-#REF!</f>
        <v>#REF!</v>
      </c>
      <c r="AX348" s="1" t="e">
        <f>AX175-#REF!</f>
        <v>#REF!</v>
      </c>
      <c r="AY348" s="1" t="e">
        <f>AY175-#REF!</f>
        <v>#REF!</v>
      </c>
      <c r="AZ348" s="1" t="e">
        <f>AZ175-#REF!</f>
        <v>#REF!</v>
      </c>
      <c r="BA348" s="1" t="e">
        <f>BA175-#REF!</f>
        <v>#REF!</v>
      </c>
      <c r="BB348" s="1" t="e">
        <f>BB175-#REF!</f>
        <v>#REF!</v>
      </c>
      <c r="BC348" s="1" t="e">
        <f>BC175-#REF!</f>
        <v>#REF!</v>
      </c>
      <c r="BD348" s="1" t="e">
        <f>BD175-#REF!</f>
        <v>#REF!</v>
      </c>
      <c r="BE348" s="1" t="e">
        <f>BE175-#REF!</f>
        <v>#REF!</v>
      </c>
      <c r="BF348" s="1" t="e">
        <f>BF175-#REF!</f>
        <v>#REF!</v>
      </c>
      <c r="BG348" s="1" t="e">
        <f>BG175-#REF!</f>
        <v>#REF!</v>
      </c>
      <c r="BH348" s="1" t="e">
        <f>BH175-#REF!</f>
        <v>#REF!</v>
      </c>
      <c r="BI348" s="1" t="e">
        <f>BI175-#REF!</f>
        <v>#REF!</v>
      </c>
      <c r="BJ348" s="1" t="e">
        <f>BJ175-#REF!</f>
        <v>#REF!</v>
      </c>
      <c r="BK348" s="1" t="e">
        <f>BK175-#REF!</f>
        <v>#REF!</v>
      </c>
      <c r="BL348" s="1" t="e">
        <f>BL175-#REF!</f>
        <v>#REF!</v>
      </c>
      <c r="BM348" s="1" t="e">
        <f>BM175-#REF!</f>
        <v>#REF!</v>
      </c>
      <c r="BN348" s="1" t="e">
        <f>BN175-#REF!</f>
        <v>#REF!</v>
      </c>
      <c r="BO348" s="1" t="e">
        <f>BO175-#REF!</f>
        <v>#REF!</v>
      </c>
      <c r="BU348" s="1" t="e">
        <f>BU183-#REF!</f>
        <v>#REF!</v>
      </c>
      <c r="BV348" s="1" t="e">
        <f>BV183-#REF!</f>
        <v>#REF!</v>
      </c>
    </row>
    <row r="349" spans="12:74" hidden="1" x14ac:dyDescent="0.35">
      <c r="L349" s="1" t="e">
        <f>L176-#REF!</f>
        <v>#REF!</v>
      </c>
      <c r="M349" s="1" t="e">
        <f>M176-#REF!</f>
        <v>#REF!</v>
      </c>
      <c r="N349" s="1" t="e">
        <f>N176-#REF!</f>
        <v>#REF!</v>
      </c>
      <c r="O349" s="1" t="e">
        <f>O176-#REF!</f>
        <v>#REF!</v>
      </c>
      <c r="P349" s="1" t="e">
        <f>P176-#REF!</f>
        <v>#REF!</v>
      </c>
      <c r="Q349" s="1" t="e">
        <f>Q176-#REF!</f>
        <v>#REF!</v>
      </c>
      <c r="R349" s="1" t="e">
        <f>R176-#REF!</f>
        <v>#REF!</v>
      </c>
      <c r="S349" s="1" t="e">
        <f>S176-#REF!</f>
        <v>#REF!</v>
      </c>
      <c r="T349" s="1" t="e">
        <f>T176-#REF!</f>
        <v>#REF!</v>
      </c>
      <c r="U349" s="1" t="e">
        <f>U176-#REF!</f>
        <v>#REF!</v>
      </c>
      <c r="V349" s="1" t="e">
        <f>V176-#REF!</f>
        <v>#REF!</v>
      </c>
      <c r="W349" s="1" t="e">
        <f>W176-#REF!</f>
        <v>#REF!</v>
      </c>
      <c r="X349" s="1" t="e">
        <f>X176-#REF!</f>
        <v>#REF!</v>
      </c>
      <c r="Y349" s="1" t="e">
        <f>Y176-#REF!</f>
        <v>#REF!</v>
      </c>
      <c r="Z349" s="1" t="e">
        <f>Z176-#REF!</f>
        <v>#REF!</v>
      </c>
      <c r="AA349" s="1" t="e">
        <f>AA176-#REF!</f>
        <v>#REF!</v>
      </c>
      <c r="AB349" s="1" t="e">
        <f>AB176-#REF!</f>
        <v>#REF!</v>
      </c>
      <c r="AC349" s="1" t="e">
        <f>AC176-#REF!</f>
        <v>#REF!</v>
      </c>
      <c r="AD349" s="1" t="e">
        <f>AD176-#REF!</f>
        <v>#REF!</v>
      </c>
      <c r="AE349" s="1" t="e">
        <f>AE176-#REF!</f>
        <v>#REF!</v>
      </c>
      <c r="AF349" s="1" t="e">
        <f>AF176-#REF!</f>
        <v>#REF!</v>
      </c>
      <c r="AG349" s="1" t="e">
        <f>AG176-#REF!</f>
        <v>#REF!</v>
      </c>
      <c r="AH349" s="1" t="e">
        <f>AH176-#REF!</f>
        <v>#REF!</v>
      </c>
      <c r="AI349" s="1" t="e">
        <f>AI176-#REF!</f>
        <v>#REF!</v>
      </c>
      <c r="AJ349" s="1" t="e">
        <f>AJ176-#REF!</f>
        <v>#REF!</v>
      </c>
      <c r="AK349" s="1" t="e">
        <f>AK176-#REF!</f>
        <v>#REF!</v>
      </c>
      <c r="AL349" s="1" t="e">
        <f>AL176-#REF!</f>
        <v>#REF!</v>
      </c>
      <c r="AM349" s="1" t="e">
        <f>AM176-#REF!</f>
        <v>#REF!</v>
      </c>
      <c r="AN349" s="1" t="e">
        <f>AN176-#REF!</f>
        <v>#REF!</v>
      </c>
      <c r="AO349" s="1" t="e">
        <f>AO176-#REF!</f>
        <v>#REF!</v>
      </c>
      <c r="AP349" s="1" t="e">
        <f>AP176-#REF!</f>
        <v>#REF!</v>
      </c>
      <c r="AQ349" s="1" t="e">
        <f>AQ176-#REF!</f>
        <v>#REF!</v>
      </c>
      <c r="AR349" s="1" t="e">
        <f>AR176-#REF!</f>
        <v>#REF!</v>
      </c>
      <c r="AS349" s="1" t="e">
        <f>AS176-#REF!</f>
        <v>#REF!</v>
      </c>
      <c r="AT349" s="1" t="e">
        <f>AT176-#REF!</f>
        <v>#REF!</v>
      </c>
      <c r="AU349" s="1" t="e">
        <f>AU176-#REF!</f>
        <v>#REF!</v>
      </c>
      <c r="AV349" s="1" t="e">
        <f>AV176-#REF!</f>
        <v>#REF!</v>
      </c>
      <c r="AW349" s="1" t="e">
        <f>AW176-#REF!</f>
        <v>#REF!</v>
      </c>
      <c r="AX349" s="1" t="e">
        <f>AX176-#REF!</f>
        <v>#REF!</v>
      </c>
      <c r="AY349" s="1" t="e">
        <f>AY176-#REF!</f>
        <v>#REF!</v>
      </c>
      <c r="AZ349" s="1" t="e">
        <f>AZ176-#REF!</f>
        <v>#REF!</v>
      </c>
      <c r="BA349" s="1" t="e">
        <f>BA176-#REF!</f>
        <v>#REF!</v>
      </c>
      <c r="BB349" s="1" t="e">
        <f>BB176-#REF!</f>
        <v>#REF!</v>
      </c>
      <c r="BC349" s="1" t="e">
        <f>BC176-#REF!</f>
        <v>#REF!</v>
      </c>
      <c r="BD349" s="1" t="e">
        <f>BD176-#REF!</f>
        <v>#REF!</v>
      </c>
      <c r="BE349" s="1" t="e">
        <f>BE176-#REF!</f>
        <v>#REF!</v>
      </c>
      <c r="BF349" s="1" t="e">
        <f>BF176-#REF!</f>
        <v>#REF!</v>
      </c>
      <c r="BG349" s="1" t="e">
        <f>BG176-#REF!</f>
        <v>#REF!</v>
      </c>
      <c r="BH349" s="1" t="e">
        <f>BH176-#REF!</f>
        <v>#REF!</v>
      </c>
      <c r="BI349" s="1" t="e">
        <f>BI176-#REF!</f>
        <v>#REF!</v>
      </c>
      <c r="BJ349" s="1" t="e">
        <f>BJ176-#REF!</f>
        <v>#REF!</v>
      </c>
      <c r="BK349" s="1" t="e">
        <f>BK176-#REF!</f>
        <v>#REF!</v>
      </c>
      <c r="BL349" s="1" t="e">
        <f>BL176-#REF!</f>
        <v>#REF!</v>
      </c>
      <c r="BM349" s="1" t="e">
        <f>BM176-#REF!</f>
        <v>#REF!</v>
      </c>
      <c r="BN349" s="1" t="e">
        <f>BN176-#REF!</f>
        <v>#REF!</v>
      </c>
      <c r="BO349" s="1" t="e">
        <f>BO176-#REF!</f>
        <v>#REF!</v>
      </c>
      <c r="BU349" s="1" t="e">
        <f>BU184-#REF!</f>
        <v>#REF!</v>
      </c>
      <c r="BV349" s="1" t="e">
        <f>BV184-#REF!</f>
        <v>#REF!</v>
      </c>
    </row>
    <row r="350" spans="12:74" hidden="1" x14ac:dyDescent="0.35">
      <c r="L350" s="1" t="e">
        <f>L177-#REF!</f>
        <v>#REF!</v>
      </c>
      <c r="M350" s="1" t="e">
        <f>M177-#REF!</f>
        <v>#REF!</v>
      </c>
      <c r="N350" s="1" t="e">
        <f>N177-#REF!</f>
        <v>#REF!</v>
      </c>
      <c r="O350" s="1" t="e">
        <f>O177-#REF!</f>
        <v>#REF!</v>
      </c>
      <c r="P350" s="1" t="e">
        <f>P177-#REF!</f>
        <v>#REF!</v>
      </c>
      <c r="Q350" s="1" t="e">
        <f>Q177-#REF!</f>
        <v>#REF!</v>
      </c>
      <c r="R350" s="1" t="e">
        <f>R177-#REF!</f>
        <v>#REF!</v>
      </c>
      <c r="S350" s="1" t="e">
        <f>S177-#REF!</f>
        <v>#REF!</v>
      </c>
      <c r="T350" s="1" t="e">
        <f>T177-#REF!</f>
        <v>#REF!</v>
      </c>
      <c r="U350" s="1" t="e">
        <f>U177-#REF!</f>
        <v>#REF!</v>
      </c>
      <c r="V350" s="1" t="e">
        <f>V177-#REF!</f>
        <v>#REF!</v>
      </c>
      <c r="W350" s="1" t="e">
        <f>W177-#REF!</f>
        <v>#REF!</v>
      </c>
      <c r="X350" s="1" t="e">
        <f>X177-#REF!</f>
        <v>#REF!</v>
      </c>
      <c r="Y350" s="1" t="e">
        <f>Y177-#REF!</f>
        <v>#REF!</v>
      </c>
      <c r="Z350" s="1" t="e">
        <f>Z177-#REF!</f>
        <v>#REF!</v>
      </c>
      <c r="AA350" s="1" t="e">
        <f>AA177-#REF!</f>
        <v>#REF!</v>
      </c>
      <c r="AB350" s="1" t="e">
        <f>AB177-#REF!</f>
        <v>#REF!</v>
      </c>
      <c r="AC350" s="1" t="e">
        <f>AC177-#REF!</f>
        <v>#REF!</v>
      </c>
      <c r="AD350" s="1" t="e">
        <f>AD177-#REF!</f>
        <v>#REF!</v>
      </c>
      <c r="AE350" s="1" t="e">
        <f>AE177-#REF!</f>
        <v>#REF!</v>
      </c>
      <c r="AF350" s="1" t="e">
        <f>AF177-#REF!</f>
        <v>#REF!</v>
      </c>
      <c r="AG350" s="1" t="e">
        <f>AG177-#REF!</f>
        <v>#REF!</v>
      </c>
      <c r="AH350" s="1" t="e">
        <f>AH177-#REF!</f>
        <v>#REF!</v>
      </c>
      <c r="AI350" s="1" t="e">
        <f>AI177-#REF!</f>
        <v>#REF!</v>
      </c>
      <c r="AJ350" s="1" t="e">
        <f>AJ177-#REF!</f>
        <v>#REF!</v>
      </c>
      <c r="AK350" s="1" t="e">
        <f>AK177-#REF!</f>
        <v>#REF!</v>
      </c>
      <c r="AL350" s="1" t="e">
        <f>AL177-#REF!</f>
        <v>#REF!</v>
      </c>
      <c r="AM350" s="1" t="e">
        <f>AM177-#REF!</f>
        <v>#REF!</v>
      </c>
      <c r="AN350" s="1" t="e">
        <f>AN177-#REF!</f>
        <v>#REF!</v>
      </c>
      <c r="AO350" s="1" t="e">
        <f>AO177-#REF!</f>
        <v>#REF!</v>
      </c>
      <c r="AP350" s="1" t="e">
        <f>AP177-#REF!</f>
        <v>#REF!</v>
      </c>
      <c r="AQ350" s="1" t="e">
        <f>AQ177-#REF!</f>
        <v>#REF!</v>
      </c>
      <c r="AR350" s="1" t="e">
        <f>AR177-#REF!</f>
        <v>#REF!</v>
      </c>
      <c r="AS350" s="1" t="e">
        <f>AS177-#REF!</f>
        <v>#REF!</v>
      </c>
      <c r="AT350" s="1" t="e">
        <f>AT177-#REF!</f>
        <v>#REF!</v>
      </c>
      <c r="AU350" s="1" t="e">
        <f>AU177-#REF!</f>
        <v>#REF!</v>
      </c>
      <c r="AV350" s="1" t="e">
        <f>AV177-#REF!</f>
        <v>#REF!</v>
      </c>
      <c r="AW350" s="1" t="e">
        <f>AW177-#REF!</f>
        <v>#REF!</v>
      </c>
      <c r="AX350" s="1" t="e">
        <f>AX177-#REF!</f>
        <v>#REF!</v>
      </c>
      <c r="AY350" s="1" t="e">
        <f>AY177-#REF!</f>
        <v>#REF!</v>
      </c>
      <c r="AZ350" s="1" t="e">
        <f>AZ177-#REF!</f>
        <v>#REF!</v>
      </c>
      <c r="BA350" s="1" t="e">
        <f>BA177-#REF!</f>
        <v>#REF!</v>
      </c>
      <c r="BB350" s="1" t="e">
        <f>BB177-#REF!</f>
        <v>#REF!</v>
      </c>
      <c r="BC350" s="1" t="e">
        <f>BC177-#REF!</f>
        <v>#REF!</v>
      </c>
      <c r="BD350" s="1" t="e">
        <f>BD177-#REF!</f>
        <v>#REF!</v>
      </c>
      <c r="BE350" s="1" t="e">
        <f>BE177-#REF!</f>
        <v>#REF!</v>
      </c>
      <c r="BF350" s="1" t="e">
        <f>BF177-#REF!</f>
        <v>#REF!</v>
      </c>
      <c r="BG350" s="1" t="e">
        <f>BG177-#REF!</f>
        <v>#REF!</v>
      </c>
      <c r="BH350" s="1" t="e">
        <f>BH177-#REF!</f>
        <v>#REF!</v>
      </c>
      <c r="BI350" s="1" t="e">
        <f>BI177-#REF!</f>
        <v>#REF!</v>
      </c>
      <c r="BJ350" s="1" t="e">
        <f>BJ177-#REF!</f>
        <v>#REF!</v>
      </c>
      <c r="BK350" s="1" t="e">
        <f>BK177-#REF!</f>
        <v>#REF!</v>
      </c>
      <c r="BL350" s="1" t="e">
        <f>BL177-#REF!</f>
        <v>#REF!</v>
      </c>
      <c r="BM350" s="1" t="e">
        <f>BM177-#REF!</f>
        <v>#REF!</v>
      </c>
      <c r="BN350" s="1" t="e">
        <f>BN177-#REF!</f>
        <v>#REF!</v>
      </c>
      <c r="BO350" s="1" t="e">
        <f>BO177-#REF!</f>
        <v>#REF!</v>
      </c>
      <c r="BU350" s="1" t="e">
        <f>BU185-#REF!</f>
        <v>#REF!</v>
      </c>
      <c r="BV350" s="1" t="e">
        <f>BV185-#REF!</f>
        <v>#REF!</v>
      </c>
    </row>
    <row r="351" spans="12:74" hidden="1" x14ac:dyDescent="0.35">
      <c r="L351" s="1" t="e">
        <f>L178-#REF!</f>
        <v>#REF!</v>
      </c>
      <c r="M351" s="1" t="e">
        <f>M178-#REF!</f>
        <v>#REF!</v>
      </c>
      <c r="N351" s="1" t="e">
        <f>N178-#REF!</f>
        <v>#REF!</v>
      </c>
      <c r="O351" s="1" t="e">
        <f>O178-#REF!</f>
        <v>#REF!</v>
      </c>
      <c r="P351" s="1" t="e">
        <f>P178-#REF!</f>
        <v>#REF!</v>
      </c>
      <c r="Q351" s="1" t="e">
        <f>Q178-#REF!</f>
        <v>#REF!</v>
      </c>
      <c r="R351" s="1" t="e">
        <f>R178-#REF!</f>
        <v>#REF!</v>
      </c>
      <c r="S351" s="1" t="e">
        <f>S178-#REF!</f>
        <v>#REF!</v>
      </c>
      <c r="T351" s="1" t="e">
        <f>T178-#REF!</f>
        <v>#REF!</v>
      </c>
      <c r="U351" s="1" t="e">
        <f>U178-#REF!</f>
        <v>#REF!</v>
      </c>
      <c r="V351" s="1" t="e">
        <f>V178-#REF!</f>
        <v>#REF!</v>
      </c>
      <c r="W351" s="1" t="e">
        <f>W178-#REF!</f>
        <v>#REF!</v>
      </c>
      <c r="X351" s="1" t="e">
        <f>X178-#REF!</f>
        <v>#REF!</v>
      </c>
      <c r="Y351" s="1" t="e">
        <f>Y178-#REF!</f>
        <v>#REF!</v>
      </c>
      <c r="Z351" s="1" t="e">
        <f>Z178-#REF!</f>
        <v>#REF!</v>
      </c>
      <c r="AA351" s="1" t="e">
        <f>AA178-#REF!</f>
        <v>#REF!</v>
      </c>
      <c r="AB351" s="1" t="e">
        <f>AB178-#REF!</f>
        <v>#REF!</v>
      </c>
      <c r="AC351" s="1" t="e">
        <f>AC178-#REF!</f>
        <v>#REF!</v>
      </c>
      <c r="AD351" s="1" t="e">
        <f>AD178-#REF!</f>
        <v>#REF!</v>
      </c>
      <c r="AE351" s="1" t="e">
        <f>AE178-#REF!</f>
        <v>#REF!</v>
      </c>
      <c r="AF351" s="1" t="e">
        <f>AF178-#REF!</f>
        <v>#REF!</v>
      </c>
      <c r="AG351" s="1" t="e">
        <f>AG178-#REF!</f>
        <v>#REF!</v>
      </c>
      <c r="AH351" s="1" t="e">
        <f>AH178-#REF!</f>
        <v>#REF!</v>
      </c>
      <c r="AI351" s="1" t="e">
        <f>AI178-#REF!</f>
        <v>#REF!</v>
      </c>
      <c r="AJ351" s="1" t="e">
        <f>AJ178-#REF!</f>
        <v>#REF!</v>
      </c>
      <c r="AK351" s="1" t="e">
        <f>AK178-#REF!</f>
        <v>#REF!</v>
      </c>
      <c r="AL351" s="1" t="e">
        <f>AL178-#REF!</f>
        <v>#REF!</v>
      </c>
      <c r="AM351" s="1" t="e">
        <f>AM178-#REF!</f>
        <v>#REF!</v>
      </c>
      <c r="AN351" s="1" t="e">
        <f>AN178-#REF!</f>
        <v>#REF!</v>
      </c>
      <c r="AO351" s="1" t="e">
        <f>AO178-#REF!</f>
        <v>#REF!</v>
      </c>
      <c r="AP351" s="1" t="e">
        <f>AP178-#REF!</f>
        <v>#REF!</v>
      </c>
      <c r="AQ351" s="1" t="e">
        <f>AQ178-#REF!</f>
        <v>#REF!</v>
      </c>
      <c r="AR351" s="1" t="e">
        <f>AR178-#REF!</f>
        <v>#REF!</v>
      </c>
      <c r="AS351" s="1" t="e">
        <f>AS178-#REF!</f>
        <v>#REF!</v>
      </c>
      <c r="AT351" s="1" t="e">
        <f>AT178-#REF!</f>
        <v>#REF!</v>
      </c>
      <c r="AU351" s="1" t="e">
        <f>AU178-#REF!</f>
        <v>#REF!</v>
      </c>
      <c r="AV351" s="1" t="e">
        <f>AV178-#REF!</f>
        <v>#REF!</v>
      </c>
      <c r="AW351" s="1" t="e">
        <f>AW178-#REF!</f>
        <v>#REF!</v>
      </c>
      <c r="AX351" s="1" t="e">
        <f>AX178-#REF!</f>
        <v>#REF!</v>
      </c>
      <c r="AY351" s="1" t="e">
        <f>AY178-#REF!</f>
        <v>#REF!</v>
      </c>
      <c r="AZ351" s="1" t="e">
        <f>AZ178-#REF!</f>
        <v>#REF!</v>
      </c>
      <c r="BA351" s="1" t="e">
        <f>BA178-#REF!</f>
        <v>#REF!</v>
      </c>
      <c r="BB351" s="1" t="e">
        <f>BB178-#REF!</f>
        <v>#REF!</v>
      </c>
      <c r="BC351" s="1" t="e">
        <f>BC178-#REF!</f>
        <v>#REF!</v>
      </c>
      <c r="BD351" s="1" t="e">
        <f>BD178-#REF!</f>
        <v>#REF!</v>
      </c>
      <c r="BE351" s="1" t="e">
        <f>BE178-#REF!</f>
        <v>#REF!</v>
      </c>
      <c r="BF351" s="1" t="e">
        <f>BF178-#REF!</f>
        <v>#REF!</v>
      </c>
      <c r="BG351" s="1" t="e">
        <f>BG178-#REF!</f>
        <v>#REF!</v>
      </c>
      <c r="BH351" s="1" t="e">
        <f>BH178-#REF!</f>
        <v>#REF!</v>
      </c>
      <c r="BI351" s="1" t="e">
        <f>BI178-#REF!</f>
        <v>#REF!</v>
      </c>
      <c r="BJ351" s="1" t="e">
        <f>BJ178-#REF!</f>
        <v>#REF!</v>
      </c>
      <c r="BK351" s="1" t="e">
        <f>BK178-#REF!</f>
        <v>#REF!</v>
      </c>
      <c r="BL351" s="1" t="e">
        <f>BL178-#REF!</f>
        <v>#REF!</v>
      </c>
      <c r="BM351" s="1" t="e">
        <f>BM178-#REF!</f>
        <v>#REF!</v>
      </c>
      <c r="BN351" s="1" t="e">
        <f>BN178-#REF!</f>
        <v>#REF!</v>
      </c>
      <c r="BO351" s="1" t="e">
        <f>BO178-#REF!</f>
        <v>#REF!</v>
      </c>
      <c r="BU351" s="1" t="e">
        <f>BU186-#REF!</f>
        <v>#REF!</v>
      </c>
      <c r="BV351" s="1" t="e">
        <f>BV186-#REF!</f>
        <v>#REF!</v>
      </c>
    </row>
    <row r="352" spans="12:74" hidden="1" x14ac:dyDescent="0.35">
      <c r="L352" s="1" t="e">
        <f>L179-#REF!</f>
        <v>#REF!</v>
      </c>
      <c r="M352" s="1" t="e">
        <f>M179-#REF!</f>
        <v>#REF!</v>
      </c>
      <c r="N352" s="1" t="e">
        <f>N179-#REF!</f>
        <v>#REF!</v>
      </c>
      <c r="O352" s="1" t="e">
        <f>O179-#REF!</f>
        <v>#REF!</v>
      </c>
      <c r="P352" s="1" t="e">
        <f>P179-#REF!</f>
        <v>#REF!</v>
      </c>
      <c r="Q352" s="1" t="e">
        <f>Q179-#REF!</f>
        <v>#REF!</v>
      </c>
      <c r="R352" s="1" t="e">
        <f>R179-#REF!</f>
        <v>#REF!</v>
      </c>
      <c r="S352" s="1" t="e">
        <f>S179-#REF!</f>
        <v>#REF!</v>
      </c>
      <c r="T352" s="1" t="e">
        <f>T179-#REF!</f>
        <v>#REF!</v>
      </c>
      <c r="U352" s="1" t="e">
        <f>U179-#REF!</f>
        <v>#REF!</v>
      </c>
      <c r="V352" s="1" t="e">
        <f>V179-#REF!</f>
        <v>#REF!</v>
      </c>
      <c r="W352" s="1" t="e">
        <f>W179-#REF!</f>
        <v>#REF!</v>
      </c>
      <c r="X352" s="1" t="e">
        <f>X179-#REF!</f>
        <v>#REF!</v>
      </c>
      <c r="Y352" s="1" t="e">
        <f>Y179-#REF!</f>
        <v>#REF!</v>
      </c>
      <c r="Z352" s="1" t="e">
        <f>Z179-#REF!</f>
        <v>#REF!</v>
      </c>
      <c r="AA352" s="1" t="e">
        <f>AA179-#REF!</f>
        <v>#REF!</v>
      </c>
      <c r="AB352" s="1" t="e">
        <f>AB179-#REF!</f>
        <v>#REF!</v>
      </c>
      <c r="AC352" s="1" t="e">
        <f>AC179-#REF!</f>
        <v>#REF!</v>
      </c>
      <c r="AD352" s="1" t="e">
        <f>AD179-#REF!</f>
        <v>#REF!</v>
      </c>
      <c r="AE352" s="1" t="e">
        <f>AE179-#REF!</f>
        <v>#REF!</v>
      </c>
      <c r="AF352" s="1" t="e">
        <f>AF179-#REF!</f>
        <v>#REF!</v>
      </c>
      <c r="AG352" s="1" t="e">
        <f>AG179-#REF!</f>
        <v>#REF!</v>
      </c>
      <c r="AH352" s="1" t="e">
        <f>AH179-#REF!</f>
        <v>#REF!</v>
      </c>
      <c r="AI352" s="1" t="e">
        <f>AI179-#REF!</f>
        <v>#REF!</v>
      </c>
      <c r="AJ352" s="1" t="e">
        <f>AJ179-#REF!</f>
        <v>#REF!</v>
      </c>
      <c r="AK352" s="1" t="e">
        <f>AK179-#REF!</f>
        <v>#REF!</v>
      </c>
      <c r="AL352" s="1" t="e">
        <f>AL179-#REF!</f>
        <v>#REF!</v>
      </c>
      <c r="AM352" s="1" t="e">
        <f>AM179-#REF!</f>
        <v>#REF!</v>
      </c>
      <c r="AN352" s="1" t="e">
        <f>AN179-#REF!</f>
        <v>#REF!</v>
      </c>
      <c r="AO352" s="1" t="e">
        <f>AO179-#REF!</f>
        <v>#REF!</v>
      </c>
      <c r="AP352" s="1" t="e">
        <f>AP179-#REF!</f>
        <v>#REF!</v>
      </c>
      <c r="AQ352" s="1" t="e">
        <f>AQ179-#REF!</f>
        <v>#REF!</v>
      </c>
      <c r="AR352" s="1" t="e">
        <f>AR179-#REF!</f>
        <v>#REF!</v>
      </c>
      <c r="AS352" s="1" t="e">
        <f>AS179-#REF!</f>
        <v>#REF!</v>
      </c>
      <c r="AT352" s="1" t="e">
        <f>AT179-#REF!</f>
        <v>#REF!</v>
      </c>
      <c r="AU352" s="1" t="e">
        <f>AU179-#REF!</f>
        <v>#REF!</v>
      </c>
      <c r="AV352" s="1" t="e">
        <f>AV179-#REF!</f>
        <v>#REF!</v>
      </c>
      <c r="AW352" s="1" t="e">
        <f>AW179-#REF!</f>
        <v>#REF!</v>
      </c>
      <c r="AX352" s="1" t="e">
        <f>AX179-#REF!</f>
        <v>#REF!</v>
      </c>
      <c r="AY352" s="1" t="e">
        <f>AY179-#REF!</f>
        <v>#REF!</v>
      </c>
      <c r="AZ352" s="1" t="e">
        <f>AZ179-#REF!</f>
        <v>#REF!</v>
      </c>
      <c r="BA352" s="1" t="e">
        <f>BA179-#REF!</f>
        <v>#REF!</v>
      </c>
      <c r="BB352" s="1" t="e">
        <f>BB179-#REF!</f>
        <v>#REF!</v>
      </c>
      <c r="BC352" s="1" t="e">
        <f>BC179-#REF!</f>
        <v>#REF!</v>
      </c>
      <c r="BD352" s="1" t="e">
        <f>BD179-#REF!</f>
        <v>#REF!</v>
      </c>
      <c r="BE352" s="1" t="e">
        <f>BE179-#REF!</f>
        <v>#REF!</v>
      </c>
      <c r="BF352" s="1" t="e">
        <f>BF179-#REF!</f>
        <v>#REF!</v>
      </c>
      <c r="BG352" s="1" t="e">
        <f>BG179-#REF!</f>
        <v>#REF!</v>
      </c>
      <c r="BH352" s="1" t="e">
        <f>BH179-#REF!</f>
        <v>#REF!</v>
      </c>
      <c r="BI352" s="1" t="e">
        <f>BI179-#REF!</f>
        <v>#REF!</v>
      </c>
      <c r="BJ352" s="1" t="e">
        <f>BJ179-#REF!</f>
        <v>#REF!</v>
      </c>
      <c r="BK352" s="1" t="e">
        <f>BK179-#REF!</f>
        <v>#REF!</v>
      </c>
      <c r="BL352" s="1" t="e">
        <f>BL179-#REF!</f>
        <v>#REF!</v>
      </c>
      <c r="BM352" s="1" t="e">
        <f>BM179-#REF!</f>
        <v>#REF!</v>
      </c>
      <c r="BN352" s="1" t="e">
        <f>BN179-#REF!</f>
        <v>#REF!</v>
      </c>
      <c r="BO352" s="1" t="e">
        <f>BO179-#REF!</f>
        <v>#REF!</v>
      </c>
      <c r="BU352" s="1" t="e">
        <f>BU187-#REF!</f>
        <v>#REF!</v>
      </c>
      <c r="BV352" s="1" t="e">
        <f>BV187-#REF!</f>
        <v>#REF!</v>
      </c>
    </row>
    <row r="353" spans="12:74" hidden="1" x14ac:dyDescent="0.35">
      <c r="L353" s="1" t="e">
        <f>L180-#REF!</f>
        <v>#REF!</v>
      </c>
      <c r="M353" s="1" t="e">
        <f>M180-#REF!</f>
        <v>#REF!</v>
      </c>
      <c r="N353" s="1" t="e">
        <f>N180-#REF!</f>
        <v>#REF!</v>
      </c>
      <c r="O353" s="1" t="e">
        <f>O180-#REF!</f>
        <v>#REF!</v>
      </c>
      <c r="P353" s="1" t="e">
        <f>P180-#REF!</f>
        <v>#REF!</v>
      </c>
      <c r="Q353" s="1" t="e">
        <f>Q180-#REF!</f>
        <v>#REF!</v>
      </c>
      <c r="R353" s="1" t="e">
        <f>R180-#REF!</f>
        <v>#REF!</v>
      </c>
      <c r="S353" s="1" t="e">
        <f>S180-#REF!</f>
        <v>#REF!</v>
      </c>
      <c r="T353" s="1" t="e">
        <f>T180-#REF!</f>
        <v>#REF!</v>
      </c>
      <c r="U353" s="1" t="e">
        <f>U180-#REF!</f>
        <v>#REF!</v>
      </c>
      <c r="V353" s="1" t="e">
        <f>V180-#REF!</f>
        <v>#REF!</v>
      </c>
      <c r="W353" s="1" t="e">
        <f>W180-#REF!</f>
        <v>#REF!</v>
      </c>
      <c r="X353" s="1" t="e">
        <f>X180-#REF!</f>
        <v>#REF!</v>
      </c>
      <c r="Y353" s="1" t="e">
        <f>Y180-#REF!</f>
        <v>#REF!</v>
      </c>
      <c r="Z353" s="1" t="e">
        <f>Z180-#REF!</f>
        <v>#REF!</v>
      </c>
      <c r="AA353" s="1" t="e">
        <f>AA180-#REF!</f>
        <v>#REF!</v>
      </c>
      <c r="AB353" s="1" t="e">
        <f>AB180-#REF!</f>
        <v>#REF!</v>
      </c>
      <c r="AC353" s="1" t="e">
        <f>AC180-#REF!</f>
        <v>#REF!</v>
      </c>
      <c r="AD353" s="1" t="e">
        <f>AD180-#REF!</f>
        <v>#REF!</v>
      </c>
      <c r="AE353" s="1" t="e">
        <f>AE180-#REF!</f>
        <v>#REF!</v>
      </c>
      <c r="AF353" s="1" t="e">
        <f>AF180-#REF!</f>
        <v>#REF!</v>
      </c>
      <c r="AG353" s="1" t="e">
        <f>AG180-#REF!</f>
        <v>#REF!</v>
      </c>
      <c r="AH353" s="1" t="e">
        <f>AH180-#REF!</f>
        <v>#REF!</v>
      </c>
      <c r="AI353" s="1" t="e">
        <f>AI180-#REF!</f>
        <v>#REF!</v>
      </c>
      <c r="AJ353" s="1" t="e">
        <f>AJ180-#REF!</f>
        <v>#REF!</v>
      </c>
      <c r="AK353" s="1" t="e">
        <f>AK180-#REF!</f>
        <v>#REF!</v>
      </c>
      <c r="AL353" s="1" t="e">
        <f>AL180-#REF!</f>
        <v>#REF!</v>
      </c>
      <c r="AM353" s="1" t="e">
        <f>AM180-#REF!</f>
        <v>#REF!</v>
      </c>
      <c r="AN353" s="1" t="e">
        <f>AN180-#REF!</f>
        <v>#REF!</v>
      </c>
      <c r="AO353" s="1" t="e">
        <f>AO180-#REF!</f>
        <v>#REF!</v>
      </c>
      <c r="AP353" s="1" t="e">
        <f>AP180-#REF!</f>
        <v>#REF!</v>
      </c>
      <c r="AQ353" s="1" t="e">
        <f>AQ180-#REF!</f>
        <v>#REF!</v>
      </c>
      <c r="AR353" s="1" t="e">
        <f>AR180-#REF!</f>
        <v>#REF!</v>
      </c>
      <c r="AS353" s="1" t="e">
        <f>AS180-#REF!</f>
        <v>#REF!</v>
      </c>
      <c r="AT353" s="1" t="e">
        <f>AT180-#REF!</f>
        <v>#REF!</v>
      </c>
      <c r="AU353" s="1" t="e">
        <f>AU180-#REF!</f>
        <v>#REF!</v>
      </c>
      <c r="AV353" s="1" t="e">
        <f>AV180-#REF!</f>
        <v>#REF!</v>
      </c>
      <c r="AW353" s="1" t="e">
        <f>AW180-#REF!</f>
        <v>#REF!</v>
      </c>
      <c r="AX353" s="1" t="e">
        <f>AX180-#REF!</f>
        <v>#REF!</v>
      </c>
      <c r="AY353" s="1" t="e">
        <f>AY180-#REF!</f>
        <v>#REF!</v>
      </c>
      <c r="AZ353" s="1" t="e">
        <f>AZ180-#REF!</f>
        <v>#REF!</v>
      </c>
      <c r="BA353" s="1" t="e">
        <f>BA180-#REF!</f>
        <v>#REF!</v>
      </c>
      <c r="BB353" s="1" t="e">
        <f>BB180-#REF!</f>
        <v>#REF!</v>
      </c>
      <c r="BC353" s="1" t="e">
        <f>BC180-#REF!</f>
        <v>#REF!</v>
      </c>
      <c r="BD353" s="1" t="e">
        <f>BD180-#REF!</f>
        <v>#REF!</v>
      </c>
      <c r="BE353" s="1" t="e">
        <f>BE180-#REF!</f>
        <v>#REF!</v>
      </c>
      <c r="BF353" s="1" t="e">
        <f>BF180-#REF!</f>
        <v>#REF!</v>
      </c>
      <c r="BG353" s="1" t="e">
        <f>BG180-#REF!</f>
        <v>#REF!</v>
      </c>
      <c r="BH353" s="1" t="e">
        <f>BH180-#REF!</f>
        <v>#REF!</v>
      </c>
      <c r="BI353" s="1" t="e">
        <f>BI180-#REF!</f>
        <v>#REF!</v>
      </c>
      <c r="BJ353" s="1" t="e">
        <f>BJ180-#REF!</f>
        <v>#REF!</v>
      </c>
      <c r="BK353" s="1" t="e">
        <f>BK180-#REF!</f>
        <v>#REF!</v>
      </c>
      <c r="BL353" s="1" t="e">
        <f>BL180-#REF!</f>
        <v>#REF!</v>
      </c>
      <c r="BM353" s="1" t="e">
        <f>BM180-#REF!</f>
        <v>#REF!</v>
      </c>
      <c r="BN353" s="1" t="e">
        <f>BN180-#REF!</f>
        <v>#REF!</v>
      </c>
      <c r="BO353" s="1" t="e">
        <f>BO180-#REF!</f>
        <v>#REF!</v>
      </c>
      <c r="BU353" s="1" t="e">
        <f>BU188-#REF!</f>
        <v>#REF!</v>
      </c>
      <c r="BV353" s="1" t="e">
        <f>BV188-#REF!</f>
        <v>#REF!</v>
      </c>
    </row>
    <row r="354" spans="12:74" hidden="1" x14ac:dyDescent="0.35">
      <c r="L354" s="1" t="e">
        <f>L181-#REF!</f>
        <v>#REF!</v>
      </c>
      <c r="M354" s="1" t="e">
        <f>M181-#REF!</f>
        <v>#REF!</v>
      </c>
      <c r="N354" s="1" t="e">
        <f>N181-#REF!</f>
        <v>#REF!</v>
      </c>
      <c r="O354" s="1" t="e">
        <f>O181-#REF!</f>
        <v>#REF!</v>
      </c>
      <c r="P354" s="1" t="e">
        <f>P181-#REF!</f>
        <v>#REF!</v>
      </c>
      <c r="Q354" s="1" t="e">
        <f>Q181-#REF!</f>
        <v>#REF!</v>
      </c>
      <c r="R354" s="1" t="e">
        <f>R181-#REF!</f>
        <v>#REF!</v>
      </c>
      <c r="S354" s="1" t="e">
        <f>S181-#REF!</f>
        <v>#REF!</v>
      </c>
      <c r="T354" s="1" t="e">
        <f>T181-#REF!</f>
        <v>#REF!</v>
      </c>
      <c r="U354" s="1" t="e">
        <f>U181-#REF!</f>
        <v>#REF!</v>
      </c>
      <c r="V354" s="1" t="e">
        <f>V181-#REF!</f>
        <v>#REF!</v>
      </c>
      <c r="W354" s="1" t="e">
        <f>W181-#REF!</f>
        <v>#REF!</v>
      </c>
      <c r="X354" s="1" t="e">
        <f>X181-#REF!</f>
        <v>#REF!</v>
      </c>
      <c r="Y354" s="1" t="e">
        <f>Y181-#REF!</f>
        <v>#REF!</v>
      </c>
      <c r="Z354" s="1" t="e">
        <f>Z181-#REF!</f>
        <v>#REF!</v>
      </c>
      <c r="AA354" s="1" t="e">
        <f>AA181-#REF!</f>
        <v>#REF!</v>
      </c>
      <c r="AB354" s="1" t="e">
        <f>AB181-#REF!</f>
        <v>#REF!</v>
      </c>
      <c r="AC354" s="1" t="e">
        <f>AC181-#REF!</f>
        <v>#REF!</v>
      </c>
      <c r="AD354" s="1" t="e">
        <f>AD181-#REF!</f>
        <v>#REF!</v>
      </c>
      <c r="AE354" s="1" t="e">
        <f>AE181-#REF!</f>
        <v>#REF!</v>
      </c>
      <c r="AF354" s="1" t="e">
        <f>AF181-#REF!</f>
        <v>#REF!</v>
      </c>
      <c r="AG354" s="1" t="e">
        <f>AG181-#REF!</f>
        <v>#REF!</v>
      </c>
      <c r="AH354" s="1" t="e">
        <f>AH181-#REF!</f>
        <v>#REF!</v>
      </c>
      <c r="AI354" s="1" t="e">
        <f>AI181-#REF!</f>
        <v>#REF!</v>
      </c>
      <c r="AJ354" s="1" t="e">
        <f>AJ181-#REF!</f>
        <v>#REF!</v>
      </c>
      <c r="AK354" s="1" t="e">
        <f>AK181-#REF!</f>
        <v>#REF!</v>
      </c>
      <c r="AL354" s="1" t="e">
        <f>AL181-#REF!</f>
        <v>#REF!</v>
      </c>
      <c r="AM354" s="1" t="e">
        <f>AM181-#REF!</f>
        <v>#REF!</v>
      </c>
      <c r="AN354" s="1" t="e">
        <f>AN181-#REF!</f>
        <v>#REF!</v>
      </c>
      <c r="AO354" s="1" t="e">
        <f>AO181-#REF!</f>
        <v>#REF!</v>
      </c>
      <c r="AP354" s="1" t="e">
        <f>AP181-#REF!</f>
        <v>#REF!</v>
      </c>
      <c r="AQ354" s="1" t="e">
        <f>AQ181-#REF!</f>
        <v>#REF!</v>
      </c>
      <c r="AR354" s="1" t="e">
        <f>AR181-#REF!</f>
        <v>#REF!</v>
      </c>
      <c r="AS354" s="1" t="e">
        <f>AS181-#REF!</f>
        <v>#REF!</v>
      </c>
      <c r="AT354" s="1" t="e">
        <f>AT181-#REF!</f>
        <v>#REF!</v>
      </c>
      <c r="AU354" s="1" t="e">
        <f>AU181-#REF!</f>
        <v>#REF!</v>
      </c>
      <c r="AV354" s="1" t="e">
        <f>AV181-#REF!</f>
        <v>#REF!</v>
      </c>
      <c r="AW354" s="1" t="e">
        <f>AW181-#REF!</f>
        <v>#REF!</v>
      </c>
      <c r="AX354" s="1" t="e">
        <f>AX181-#REF!</f>
        <v>#REF!</v>
      </c>
      <c r="AY354" s="1" t="e">
        <f>AY181-#REF!</f>
        <v>#REF!</v>
      </c>
      <c r="AZ354" s="1" t="e">
        <f>AZ181-#REF!</f>
        <v>#REF!</v>
      </c>
      <c r="BA354" s="1" t="e">
        <f>BA181-#REF!</f>
        <v>#REF!</v>
      </c>
      <c r="BB354" s="1" t="e">
        <f>BB181-#REF!</f>
        <v>#REF!</v>
      </c>
      <c r="BC354" s="1" t="e">
        <f>BC181-#REF!</f>
        <v>#REF!</v>
      </c>
      <c r="BD354" s="1" t="e">
        <f>BD181-#REF!</f>
        <v>#REF!</v>
      </c>
      <c r="BE354" s="1" t="e">
        <f>BE181-#REF!</f>
        <v>#REF!</v>
      </c>
      <c r="BF354" s="1" t="e">
        <f>BF181-#REF!</f>
        <v>#REF!</v>
      </c>
      <c r="BG354" s="1" t="e">
        <f>BG181-#REF!</f>
        <v>#REF!</v>
      </c>
      <c r="BH354" s="1" t="e">
        <f>BH181-#REF!</f>
        <v>#REF!</v>
      </c>
      <c r="BI354" s="1" t="e">
        <f>BI181-#REF!</f>
        <v>#REF!</v>
      </c>
      <c r="BJ354" s="1" t="e">
        <f>BJ181-#REF!</f>
        <v>#REF!</v>
      </c>
      <c r="BK354" s="1" t="e">
        <f>BK181-#REF!</f>
        <v>#REF!</v>
      </c>
      <c r="BL354" s="1" t="e">
        <f>BL181-#REF!</f>
        <v>#REF!</v>
      </c>
      <c r="BM354" s="1" t="e">
        <f>BM181-#REF!</f>
        <v>#REF!</v>
      </c>
      <c r="BN354" s="1" t="e">
        <f>BN181-#REF!</f>
        <v>#REF!</v>
      </c>
      <c r="BO354" s="1" t="e">
        <f>BO181-#REF!</f>
        <v>#REF!</v>
      </c>
      <c r="BU354" s="1" t="e">
        <f>BU189-#REF!</f>
        <v>#REF!</v>
      </c>
      <c r="BV354" s="1" t="e">
        <f>BV189-#REF!</f>
        <v>#REF!</v>
      </c>
    </row>
    <row r="355" spans="12:74" hidden="1" x14ac:dyDescent="0.35">
      <c r="L355" s="1" t="e">
        <f>L182-#REF!</f>
        <v>#REF!</v>
      </c>
      <c r="M355" s="1" t="e">
        <f>M182-#REF!</f>
        <v>#REF!</v>
      </c>
      <c r="N355" s="1" t="e">
        <f>N182-#REF!</f>
        <v>#REF!</v>
      </c>
      <c r="O355" s="1" t="e">
        <f>O182-#REF!</f>
        <v>#REF!</v>
      </c>
      <c r="P355" s="1" t="e">
        <f>P182-#REF!</f>
        <v>#REF!</v>
      </c>
      <c r="Q355" s="1" t="e">
        <f>Q182-#REF!</f>
        <v>#REF!</v>
      </c>
      <c r="R355" s="1" t="e">
        <f>R182-#REF!</f>
        <v>#REF!</v>
      </c>
      <c r="S355" s="1" t="e">
        <f>S182-#REF!</f>
        <v>#REF!</v>
      </c>
      <c r="T355" s="1" t="e">
        <f>T182-#REF!</f>
        <v>#REF!</v>
      </c>
      <c r="U355" s="1" t="e">
        <f>U182-#REF!</f>
        <v>#REF!</v>
      </c>
      <c r="V355" s="1" t="e">
        <f>V182-#REF!</f>
        <v>#REF!</v>
      </c>
      <c r="W355" s="1" t="e">
        <f>W182-#REF!</f>
        <v>#REF!</v>
      </c>
      <c r="X355" s="1" t="e">
        <f>X182-#REF!</f>
        <v>#REF!</v>
      </c>
      <c r="Y355" s="1" t="e">
        <f>Y182-#REF!</f>
        <v>#REF!</v>
      </c>
      <c r="Z355" s="1" t="e">
        <f>Z182-#REF!</f>
        <v>#REF!</v>
      </c>
      <c r="AA355" s="1" t="e">
        <f>AA182-#REF!</f>
        <v>#REF!</v>
      </c>
      <c r="AB355" s="1" t="e">
        <f>AB182-#REF!</f>
        <v>#REF!</v>
      </c>
      <c r="AC355" s="1" t="e">
        <f>AC182-#REF!</f>
        <v>#REF!</v>
      </c>
      <c r="AD355" s="1" t="e">
        <f>AD182-#REF!</f>
        <v>#REF!</v>
      </c>
      <c r="AE355" s="1" t="e">
        <f>AE182-#REF!</f>
        <v>#REF!</v>
      </c>
      <c r="AF355" s="1" t="e">
        <f>AF182-#REF!</f>
        <v>#REF!</v>
      </c>
      <c r="AG355" s="1" t="e">
        <f>AG182-#REF!</f>
        <v>#REF!</v>
      </c>
      <c r="AH355" s="1" t="e">
        <f>AH182-#REF!</f>
        <v>#REF!</v>
      </c>
      <c r="AI355" s="1" t="e">
        <f>AI182-#REF!</f>
        <v>#REF!</v>
      </c>
      <c r="AJ355" s="1" t="e">
        <f>AJ182-#REF!</f>
        <v>#REF!</v>
      </c>
      <c r="AK355" s="1" t="e">
        <f>AK182-#REF!</f>
        <v>#REF!</v>
      </c>
      <c r="AL355" s="1" t="e">
        <f>AL182-#REF!</f>
        <v>#REF!</v>
      </c>
      <c r="AM355" s="1" t="e">
        <f>AM182-#REF!</f>
        <v>#REF!</v>
      </c>
      <c r="AN355" s="1" t="e">
        <f>AN182-#REF!</f>
        <v>#REF!</v>
      </c>
      <c r="AO355" s="1" t="e">
        <f>AO182-#REF!</f>
        <v>#REF!</v>
      </c>
      <c r="AP355" s="1" t="e">
        <f>AP182-#REF!</f>
        <v>#REF!</v>
      </c>
      <c r="AQ355" s="1" t="e">
        <f>AQ182-#REF!</f>
        <v>#REF!</v>
      </c>
      <c r="AR355" s="1" t="e">
        <f>AR182-#REF!</f>
        <v>#REF!</v>
      </c>
      <c r="AS355" s="1" t="e">
        <f>AS182-#REF!</f>
        <v>#REF!</v>
      </c>
      <c r="AT355" s="1" t="e">
        <f>AT182-#REF!</f>
        <v>#REF!</v>
      </c>
      <c r="AU355" s="1" t="e">
        <f>AU182-#REF!</f>
        <v>#REF!</v>
      </c>
      <c r="AV355" s="1" t="e">
        <f>AV182-#REF!</f>
        <v>#REF!</v>
      </c>
      <c r="AW355" s="1" t="e">
        <f>AW182-#REF!</f>
        <v>#REF!</v>
      </c>
      <c r="AX355" s="1" t="e">
        <f>AX182-#REF!</f>
        <v>#REF!</v>
      </c>
      <c r="AY355" s="1" t="e">
        <f>AY182-#REF!</f>
        <v>#REF!</v>
      </c>
      <c r="AZ355" s="1" t="e">
        <f>AZ182-#REF!</f>
        <v>#REF!</v>
      </c>
      <c r="BA355" s="1" t="e">
        <f>BA182-#REF!</f>
        <v>#REF!</v>
      </c>
      <c r="BB355" s="1" t="e">
        <f>BB182-#REF!</f>
        <v>#REF!</v>
      </c>
      <c r="BC355" s="1" t="e">
        <f>BC182-#REF!</f>
        <v>#REF!</v>
      </c>
      <c r="BD355" s="1" t="e">
        <f>BD182-#REF!</f>
        <v>#REF!</v>
      </c>
      <c r="BE355" s="1" t="e">
        <f>BE182-#REF!</f>
        <v>#REF!</v>
      </c>
      <c r="BF355" s="1" t="e">
        <f>BF182-#REF!</f>
        <v>#REF!</v>
      </c>
      <c r="BG355" s="1" t="e">
        <f>BG182-#REF!</f>
        <v>#REF!</v>
      </c>
      <c r="BH355" s="1" t="e">
        <f>BH182-#REF!</f>
        <v>#REF!</v>
      </c>
      <c r="BI355" s="1" t="e">
        <f>BI182-#REF!</f>
        <v>#REF!</v>
      </c>
      <c r="BJ355" s="1" t="e">
        <f>BJ182-#REF!</f>
        <v>#REF!</v>
      </c>
      <c r="BK355" s="1" t="e">
        <f>BK182-#REF!</f>
        <v>#REF!</v>
      </c>
      <c r="BL355" s="1" t="e">
        <f>BL182-#REF!</f>
        <v>#REF!</v>
      </c>
      <c r="BM355" s="1" t="e">
        <f>BM182-#REF!</f>
        <v>#REF!</v>
      </c>
      <c r="BN355" s="1" t="e">
        <f>BN182-#REF!</f>
        <v>#REF!</v>
      </c>
      <c r="BO355" s="1" t="e">
        <f>BO182-#REF!</f>
        <v>#REF!</v>
      </c>
      <c r="BU355" s="1" t="e">
        <f>BU190-#REF!</f>
        <v>#REF!</v>
      </c>
      <c r="BV355" s="1" t="e">
        <f>BV190-#REF!</f>
        <v>#REF!</v>
      </c>
    </row>
    <row r="356" spans="12:74" hidden="1" x14ac:dyDescent="0.35">
      <c r="L356" s="1" t="e">
        <f>L183-#REF!</f>
        <v>#REF!</v>
      </c>
      <c r="M356" s="1" t="e">
        <f>M183-#REF!</f>
        <v>#REF!</v>
      </c>
      <c r="N356" s="1" t="e">
        <f>N183-#REF!</f>
        <v>#REF!</v>
      </c>
      <c r="O356" s="1" t="e">
        <f>O183-#REF!</f>
        <v>#REF!</v>
      </c>
      <c r="P356" s="1" t="e">
        <f>P183-#REF!</f>
        <v>#REF!</v>
      </c>
      <c r="Q356" s="1" t="e">
        <f>Q183-#REF!</f>
        <v>#REF!</v>
      </c>
      <c r="R356" s="1" t="e">
        <f>R183-#REF!</f>
        <v>#REF!</v>
      </c>
      <c r="S356" s="1" t="e">
        <f>S183-#REF!</f>
        <v>#REF!</v>
      </c>
      <c r="T356" s="1" t="e">
        <f>T183-#REF!</f>
        <v>#REF!</v>
      </c>
      <c r="U356" s="1" t="e">
        <f>U183-#REF!</f>
        <v>#REF!</v>
      </c>
      <c r="V356" s="1" t="e">
        <f>V183-#REF!</f>
        <v>#REF!</v>
      </c>
      <c r="W356" s="1" t="e">
        <f>W183-#REF!</f>
        <v>#REF!</v>
      </c>
      <c r="X356" s="1" t="e">
        <f>X183-#REF!</f>
        <v>#REF!</v>
      </c>
      <c r="Y356" s="1" t="e">
        <f>Y183-#REF!</f>
        <v>#REF!</v>
      </c>
      <c r="Z356" s="1" t="e">
        <f>Z183-#REF!</f>
        <v>#REF!</v>
      </c>
      <c r="AA356" s="1" t="e">
        <f>AA183-#REF!</f>
        <v>#REF!</v>
      </c>
      <c r="AB356" s="1" t="e">
        <f>AB183-#REF!</f>
        <v>#REF!</v>
      </c>
      <c r="AC356" s="1" t="e">
        <f>AC183-#REF!</f>
        <v>#REF!</v>
      </c>
      <c r="AD356" s="1" t="e">
        <f>AD183-#REF!</f>
        <v>#REF!</v>
      </c>
      <c r="AE356" s="1" t="e">
        <f>AE183-#REF!</f>
        <v>#REF!</v>
      </c>
      <c r="AF356" s="1" t="e">
        <f>AF183-#REF!</f>
        <v>#REF!</v>
      </c>
      <c r="AG356" s="1" t="e">
        <f>AG183-#REF!</f>
        <v>#REF!</v>
      </c>
      <c r="AH356" s="1" t="e">
        <f>AH183-#REF!</f>
        <v>#REF!</v>
      </c>
      <c r="AI356" s="1" t="e">
        <f>AI183-#REF!</f>
        <v>#REF!</v>
      </c>
      <c r="AJ356" s="1" t="e">
        <f>AJ183-#REF!</f>
        <v>#REF!</v>
      </c>
      <c r="AK356" s="1" t="e">
        <f>AK183-#REF!</f>
        <v>#REF!</v>
      </c>
      <c r="AL356" s="1" t="e">
        <f>AL183-#REF!</f>
        <v>#REF!</v>
      </c>
      <c r="AM356" s="1" t="e">
        <f>AM183-#REF!</f>
        <v>#REF!</v>
      </c>
      <c r="AN356" s="1" t="e">
        <f>AN183-#REF!</f>
        <v>#REF!</v>
      </c>
      <c r="AO356" s="1" t="e">
        <f>AO183-#REF!</f>
        <v>#REF!</v>
      </c>
      <c r="AP356" s="1" t="e">
        <f>AP183-#REF!</f>
        <v>#REF!</v>
      </c>
      <c r="AQ356" s="1" t="e">
        <f>AQ183-#REF!</f>
        <v>#REF!</v>
      </c>
      <c r="AR356" s="1" t="e">
        <f>AR183-#REF!</f>
        <v>#REF!</v>
      </c>
      <c r="AS356" s="1" t="e">
        <f>AS183-#REF!</f>
        <v>#REF!</v>
      </c>
      <c r="AT356" s="1" t="e">
        <f>AT183-#REF!</f>
        <v>#REF!</v>
      </c>
      <c r="AU356" s="1" t="e">
        <f>AU183-#REF!</f>
        <v>#REF!</v>
      </c>
      <c r="AV356" s="1" t="e">
        <f>AV183-#REF!</f>
        <v>#REF!</v>
      </c>
      <c r="AW356" s="1" t="e">
        <f>AW183-#REF!</f>
        <v>#REF!</v>
      </c>
      <c r="AX356" s="1" t="e">
        <f>AX183-#REF!</f>
        <v>#REF!</v>
      </c>
      <c r="AY356" s="1" t="e">
        <f>AY183-#REF!</f>
        <v>#REF!</v>
      </c>
      <c r="AZ356" s="1" t="e">
        <f>AZ183-#REF!</f>
        <v>#REF!</v>
      </c>
      <c r="BA356" s="1" t="e">
        <f>BA183-#REF!</f>
        <v>#REF!</v>
      </c>
      <c r="BB356" s="1" t="e">
        <f>BB183-#REF!</f>
        <v>#REF!</v>
      </c>
      <c r="BC356" s="1" t="e">
        <f>BC183-#REF!</f>
        <v>#REF!</v>
      </c>
      <c r="BD356" s="1" t="e">
        <f>BD183-#REF!</f>
        <v>#REF!</v>
      </c>
      <c r="BE356" s="1" t="e">
        <f>BE183-#REF!</f>
        <v>#REF!</v>
      </c>
      <c r="BF356" s="1" t="e">
        <f>BF183-#REF!</f>
        <v>#REF!</v>
      </c>
      <c r="BG356" s="1" t="e">
        <f>BG183-#REF!</f>
        <v>#REF!</v>
      </c>
      <c r="BH356" s="1" t="e">
        <f>BH183-#REF!</f>
        <v>#REF!</v>
      </c>
      <c r="BI356" s="1" t="e">
        <f>BI183-#REF!</f>
        <v>#REF!</v>
      </c>
      <c r="BJ356" s="1" t="e">
        <f>BJ183-#REF!</f>
        <v>#REF!</v>
      </c>
      <c r="BK356" s="1" t="e">
        <f>BK183-#REF!</f>
        <v>#REF!</v>
      </c>
      <c r="BL356" s="1" t="e">
        <f>BL183-#REF!</f>
        <v>#REF!</v>
      </c>
      <c r="BM356" s="1" t="e">
        <f>BM183-#REF!</f>
        <v>#REF!</v>
      </c>
      <c r="BN356" s="1" t="e">
        <f>BN183-#REF!</f>
        <v>#REF!</v>
      </c>
      <c r="BO356" s="1" t="e">
        <f>BO183-#REF!</f>
        <v>#REF!</v>
      </c>
      <c r="BU356" s="1" t="e">
        <f>BU191-#REF!</f>
        <v>#REF!</v>
      </c>
      <c r="BV356" s="1" t="e">
        <f>BV191-#REF!</f>
        <v>#REF!</v>
      </c>
    </row>
    <row r="357" spans="12:74" hidden="1" x14ac:dyDescent="0.35">
      <c r="L357" s="1" t="e">
        <f>L184-#REF!</f>
        <v>#REF!</v>
      </c>
      <c r="M357" s="1" t="e">
        <f>M184-#REF!</f>
        <v>#REF!</v>
      </c>
      <c r="N357" s="1" t="e">
        <f>N184-#REF!</f>
        <v>#REF!</v>
      </c>
      <c r="O357" s="1" t="e">
        <f>O184-#REF!</f>
        <v>#REF!</v>
      </c>
      <c r="P357" s="1" t="e">
        <f>P184-#REF!</f>
        <v>#REF!</v>
      </c>
      <c r="Q357" s="1" t="e">
        <f>Q184-#REF!</f>
        <v>#REF!</v>
      </c>
      <c r="R357" s="1" t="e">
        <f>R184-#REF!</f>
        <v>#REF!</v>
      </c>
      <c r="S357" s="1" t="e">
        <f>S184-#REF!</f>
        <v>#REF!</v>
      </c>
      <c r="T357" s="1" t="e">
        <f>T184-#REF!</f>
        <v>#REF!</v>
      </c>
      <c r="U357" s="1" t="e">
        <f>U184-#REF!</f>
        <v>#REF!</v>
      </c>
      <c r="V357" s="1" t="e">
        <f>V184-#REF!</f>
        <v>#REF!</v>
      </c>
      <c r="W357" s="1" t="e">
        <f>W184-#REF!</f>
        <v>#REF!</v>
      </c>
      <c r="X357" s="1" t="e">
        <f>X184-#REF!</f>
        <v>#REF!</v>
      </c>
      <c r="Y357" s="1" t="e">
        <f>Y184-#REF!</f>
        <v>#REF!</v>
      </c>
      <c r="Z357" s="1" t="e">
        <f>Z184-#REF!</f>
        <v>#REF!</v>
      </c>
      <c r="AA357" s="1" t="e">
        <f>AA184-#REF!</f>
        <v>#REF!</v>
      </c>
      <c r="AB357" s="1" t="e">
        <f>AB184-#REF!</f>
        <v>#REF!</v>
      </c>
      <c r="AC357" s="1" t="e">
        <f>AC184-#REF!</f>
        <v>#REF!</v>
      </c>
      <c r="AD357" s="1" t="e">
        <f>AD184-#REF!</f>
        <v>#REF!</v>
      </c>
      <c r="AE357" s="1" t="e">
        <f>AE184-#REF!</f>
        <v>#REF!</v>
      </c>
      <c r="AF357" s="1" t="e">
        <f>AF184-#REF!</f>
        <v>#REF!</v>
      </c>
      <c r="AG357" s="1" t="e">
        <f>AG184-#REF!</f>
        <v>#REF!</v>
      </c>
      <c r="AH357" s="1" t="e">
        <f>AH184-#REF!</f>
        <v>#REF!</v>
      </c>
      <c r="AI357" s="1" t="e">
        <f>AI184-#REF!</f>
        <v>#REF!</v>
      </c>
      <c r="AJ357" s="1" t="e">
        <f>AJ184-#REF!</f>
        <v>#REF!</v>
      </c>
      <c r="AK357" s="1" t="e">
        <f>AK184-#REF!</f>
        <v>#REF!</v>
      </c>
      <c r="AL357" s="1" t="e">
        <f>AL184-#REF!</f>
        <v>#REF!</v>
      </c>
      <c r="AM357" s="1" t="e">
        <f>AM184-#REF!</f>
        <v>#REF!</v>
      </c>
      <c r="AN357" s="1" t="e">
        <f>AN184-#REF!</f>
        <v>#REF!</v>
      </c>
      <c r="AO357" s="1" t="e">
        <f>AO184-#REF!</f>
        <v>#REF!</v>
      </c>
      <c r="AP357" s="1" t="e">
        <f>AP184-#REF!</f>
        <v>#REF!</v>
      </c>
      <c r="AQ357" s="1" t="e">
        <f>AQ184-#REF!</f>
        <v>#REF!</v>
      </c>
      <c r="AR357" s="1" t="e">
        <f>AR184-#REF!</f>
        <v>#REF!</v>
      </c>
      <c r="AS357" s="1" t="e">
        <f>AS184-#REF!</f>
        <v>#REF!</v>
      </c>
      <c r="AT357" s="1" t="e">
        <f>AT184-#REF!</f>
        <v>#REF!</v>
      </c>
      <c r="AU357" s="1" t="e">
        <f>AU184-#REF!</f>
        <v>#REF!</v>
      </c>
      <c r="AV357" s="1" t="e">
        <f>AV184-#REF!</f>
        <v>#REF!</v>
      </c>
      <c r="AW357" s="1" t="e">
        <f>AW184-#REF!</f>
        <v>#REF!</v>
      </c>
      <c r="AX357" s="1" t="e">
        <f>AX184-#REF!</f>
        <v>#REF!</v>
      </c>
      <c r="AY357" s="1" t="e">
        <f>AY184-#REF!</f>
        <v>#REF!</v>
      </c>
      <c r="AZ357" s="1" t="e">
        <f>AZ184-#REF!</f>
        <v>#REF!</v>
      </c>
      <c r="BA357" s="1" t="e">
        <f>BA184-#REF!</f>
        <v>#REF!</v>
      </c>
      <c r="BB357" s="1" t="e">
        <f>BB184-#REF!</f>
        <v>#REF!</v>
      </c>
      <c r="BC357" s="1" t="e">
        <f>BC184-#REF!</f>
        <v>#REF!</v>
      </c>
      <c r="BD357" s="1" t="e">
        <f>BD184-#REF!</f>
        <v>#REF!</v>
      </c>
      <c r="BE357" s="1" t="e">
        <f>BE184-#REF!</f>
        <v>#REF!</v>
      </c>
      <c r="BF357" s="1" t="e">
        <f>BF184-#REF!</f>
        <v>#REF!</v>
      </c>
      <c r="BG357" s="1" t="e">
        <f>BG184-#REF!</f>
        <v>#REF!</v>
      </c>
      <c r="BH357" s="1" t="e">
        <f>BH184-#REF!</f>
        <v>#REF!</v>
      </c>
      <c r="BI357" s="1" t="e">
        <f>BI184-#REF!</f>
        <v>#REF!</v>
      </c>
      <c r="BJ357" s="1" t="e">
        <f>BJ184-#REF!</f>
        <v>#REF!</v>
      </c>
      <c r="BK357" s="1" t="e">
        <f>BK184-#REF!</f>
        <v>#REF!</v>
      </c>
      <c r="BL357" s="1" t="e">
        <f>BL184-#REF!</f>
        <v>#REF!</v>
      </c>
      <c r="BM357" s="1" t="e">
        <f>BM184-#REF!</f>
        <v>#REF!</v>
      </c>
      <c r="BN357" s="1" t="e">
        <f>BN184-#REF!</f>
        <v>#REF!</v>
      </c>
      <c r="BO357" s="1" t="e">
        <f>BO184-#REF!</f>
        <v>#REF!</v>
      </c>
      <c r="BU357" s="1" t="e">
        <f>BU192-#REF!</f>
        <v>#REF!</v>
      </c>
      <c r="BV357" s="1" t="e">
        <f>BV192-#REF!</f>
        <v>#REF!</v>
      </c>
    </row>
    <row r="358" spans="12:74" hidden="1" x14ac:dyDescent="0.35">
      <c r="L358" s="1" t="e">
        <f>L185-#REF!</f>
        <v>#REF!</v>
      </c>
      <c r="M358" s="1" t="e">
        <f>M185-#REF!</f>
        <v>#REF!</v>
      </c>
      <c r="N358" s="1" t="e">
        <f>N185-#REF!</f>
        <v>#REF!</v>
      </c>
      <c r="O358" s="1" t="e">
        <f>O185-#REF!</f>
        <v>#REF!</v>
      </c>
      <c r="P358" s="1" t="e">
        <f>P185-#REF!</f>
        <v>#REF!</v>
      </c>
      <c r="Q358" s="1" t="e">
        <f>Q185-#REF!</f>
        <v>#REF!</v>
      </c>
      <c r="R358" s="1" t="e">
        <f>R185-#REF!</f>
        <v>#REF!</v>
      </c>
      <c r="S358" s="1" t="e">
        <f>S185-#REF!</f>
        <v>#REF!</v>
      </c>
      <c r="T358" s="1" t="e">
        <f>T185-#REF!</f>
        <v>#REF!</v>
      </c>
      <c r="U358" s="1" t="e">
        <f>U185-#REF!</f>
        <v>#REF!</v>
      </c>
      <c r="V358" s="1" t="e">
        <f>V185-#REF!</f>
        <v>#REF!</v>
      </c>
      <c r="W358" s="1" t="e">
        <f>W185-#REF!</f>
        <v>#REF!</v>
      </c>
      <c r="X358" s="1" t="e">
        <f>X185-#REF!</f>
        <v>#REF!</v>
      </c>
      <c r="Y358" s="1" t="e">
        <f>Y185-#REF!</f>
        <v>#REF!</v>
      </c>
      <c r="Z358" s="1" t="e">
        <f>Z185-#REF!</f>
        <v>#REF!</v>
      </c>
      <c r="AA358" s="1" t="e">
        <f>AA185-#REF!</f>
        <v>#REF!</v>
      </c>
      <c r="AB358" s="1" t="e">
        <f>AB185-#REF!</f>
        <v>#REF!</v>
      </c>
      <c r="AC358" s="1" t="e">
        <f>AC185-#REF!</f>
        <v>#REF!</v>
      </c>
      <c r="AD358" s="1" t="e">
        <f>AD185-#REF!</f>
        <v>#REF!</v>
      </c>
      <c r="AE358" s="1" t="e">
        <f>AE185-#REF!</f>
        <v>#REF!</v>
      </c>
      <c r="AF358" s="1" t="e">
        <f>AF185-#REF!</f>
        <v>#REF!</v>
      </c>
      <c r="AG358" s="1" t="e">
        <f>AG185-#REF!</f>
        <v>#REF!</v>
      </c>
      <c r="AH358" s="1" t="e">
        <f>AH185-#REF!</f>
        <v>#REF!</v>
      </c>
      <c r="AI358" s="1" t="e">
        <f>AI185-#REF!</f>
        <v>#REF!</v>
      </c>
      <c r="AJ358" s="1" t="e">
        <f>AJ185-#REF!</f>
        <v>#REF!</v>
      </c>
      <c r="AK358" s="1" t="e">
        <f>AK185-#REF!</f>
        <v>#REF!</v>
      </c>
      <c r="AL358" s="1" t="e">
        <f>AL185-#REF!</f>
        <v>#REF!</v>
      </c>
      <c r="AM358" s="1" t="e">
        <f>AM185-#REF!</f>
        <v>#REF!</v>
      </c>
      <c r="AN358" s="1" t="e">
        <f>AN185-#REF!</f>
        <v>#REF!</v>
      </c>
      <c r="AO358" s="1" t="e">
        <f>AO185-#REF!</f>
        <v>#REF!</v>
      </c>
      <c r="AP358" s="1" t="e">
        <f>AP185-#REF!</f>
        <v>#REF!</v>
      </c>
      <c r="AQ358" s="1" t="e">
        <f>AQ185-#REF!</f>
        <v>#REF!</v>
      </c>
      <c r="AR358" s="1" t="e">
        <f>AR185-#REF!</f>
        <v>#REF!</v>
      </c>
      <c r="AS358" s="1" t="e">
        <f>AS185-#REF!</f>
        <v>#REF!</v>
      </c>
      <c r="AT358" s="1" t="e">
        <f>AT185-#REF!</f>
        <v>#REF!</v>
      </c>
      <c r="AU358" s="1" t="e">
        <f>AU185-#REF!</f>
        <v>#REF!</v>
      </c>
      <c r="AV358" s="1" t="e">
        <f>AV185-#REF!</f>
        <v>#REF!</v>
      </c>
      <c r="AW358" s="1" t="e">
        <f>AW185-#REF!</f>
        <v>#REF!</v>
      </c>
      <c r="AX358" s="1" t="e">
        <f>AX185-#REF!</f>
        <v>#REF!</v>
      </c>
      <c r="AY358" s="1" t="e">
        <f>AY185-#REF!</f>
        <v>#REF!</v>
      </c>
      <c r="AZ358" s="1" t="e">
        <f>AZ185-#REF!</f>
        <v>#REF!</v>
      </c>
      <c r="BA358" s="1" t="e">
        <f>BA185-#REF!</f>
        <v>#REF!</v>
      </c>
      <c r="BB358" s="1" t="e">
        <f>BB185-#REF!</f>
        <v>#REF!</v>
      </c>
      <c r="BC358" s="1" t="e">
        <f>BC185-#REF!</f>
        <v>#REF!</v>
      </c>
      <c r="BD358" s="1" t="e">
        <f>BD185-#REF!</f>
        <v>#REF!</v>
      </c>
      <c r="BE358" s="1" t="e">
        <f>BE185-#REF!</f>
        <v>#REF!</v>
      </c>
      <c r="BF358" s="1" t="e">
        <f>BF185-#REF!</f>
        <v>#REF!</v>
      </c>
      <c r="BG358" s="1" t="e">
        <f>BG185-#REF!</f>
        <v>#REF!</v>
      </c>
      <c r="BH358" s="1" t="e">
        <f>BH185-#REF!</f>
        <v>#REF!</v>
      </c>
      <c r="BI358" s="1" t="e">
        <f>BI185-#REF!</f>
        <v>#REF!</v>
      </c>
      <c r="BJ358" s="1" t="e">
        <f>BJ185-#REF!</f>
        <v>#REF!</v>
      </c>
      <c r="BK358" s="1" t="e">
        <f>BK185-#REF!</f>
        <v>#REF!</v>
      </c>
      <c r="BL358" s="1" t="e">
        <f>BL185-#REF!</f>
        <v>#REF!</v>
      </c>
      <c r="BM358" s="1" t="e">
        <f>BM185-#REF!</f>
        <v>#REF!</v>
      </c>
      <c r="BN358" s="1" t="e">
        <f>BN185-#REF!</f>
        <v>#REF!</v>
      </c>
      <c r="BO358" s="1" t="e">
        <f>BO185-#REF!</f>
        <v>#REF!</v>
      </c>
      <c r="BU358" s="1" t="e">
        <f>BU193-#REF!</f>
        <v>#REF!</v>
      </c>
      <c r="BV358" s="1" t="e">
        <f>BV193-#REF!</f>
        <v>#REF!</v>
      </c>
    </row>
    <row r="359" spans="12:74" hidden="1" x14ac:dyDescent="0.35">
      <c r="L359" s="1" t="e">
        <f>L186-#REF!</f>
        <v>#REF!</v>
      </c>
      <c r="M359" s="1" t="e">
        <f>M186-#REF!</f>
        <v>#REF!</v>
      </c>
      <c r="N359" s="1" t="e">
        <f>N186-#REF!</f>
        <v>#REF!</v>
      </c>
      <c r="O359" s="1" t="e">
        <f>O186-#REF!</f>
        <v>#REF!</v>
      </c>
      <c r="P359" s="1" t="e">
        <f>P186-#REF!</f>
        <v>#REF!</v>
      </c>
      <c r="Q359" s="1" t="e">
        <f>Q186-#REF!</f>
        <v>#REF!</v>
      </c>
      <c r="R359" s="1" t="e">
        <f>R186-#REF!</f>
        <v>#REF!</v>
      </c>
      <c r="S359" s="1" t="e">
        <f>S186-#REF!</f>
        <v>#REF!</v>
      </c>
      <c r="T359" s="1" t="e">
        <f>T186-#REF!</f>
        <v>#REF!</v>
      </c>
      <c r="U359" s="1" t="e">
        <f>U186-#REF!</f>
        <v>#REF!</v>
      </c>
      <c r="V359" s="1" t="e">
        <f>V186-#REF!</f>
        <v>#REF!</v>
      </c>
      <c r="W359" s="1" t="e">
        <f>W186-#REF!</f>
        <v>#REF!</v>
      </c>
      <c r="X359" s="1" t="e">
        <f>X186-#REF!</f>
        <v>#REF!</v>
      </c>
      <c r="Y359" s="1" t="e">
        <f>Y186-#REF!</f>
        <v>#REF!</v>
      </c>
      <c r="Z359" s="1" t="e">
        <f>Z186-#REF!</f>
        <v>#REF!</v>
      </c>
      <c r="AA359" s="1" t="e">
        <f>AA186-#REF!</f>
        <v>#REF!</v>
      </c>
      <c r="AB359" s="1" t="e">
        <f>AB186-#REF!</f>
        <v>#REF!</v>
      </c>
      <c r="AC359" s="1" t="e">
        <f>AC186-#REF!</f>
        <v>#REF!</v>
      </c>
      <c r="AD359" s="1" t="e">
        <f>AD186-#REF!</f>
        <v>#REF!</v>
      </c>
      <c r="AE359" s="1" t="e">
        <f>AE186-#REF!</f>
        <v>#REF!</v>
      </c>
      <c r="AF359" s="1" t="e">
        <f>AF186-#REF!</f>
        <v>#REF!</v>
      </c>
      <c r="AG359" s="1" t="e">
        <f>AG186-#REF!</f>
        <v>#REF!</v>
      </c>
      <c r="AH359" s="1" t="e">
        <f>AH186-#REF!</f>
        <v>#REF!</v>
      </c>
      <c r="AI359" s="1" t="e">
        <f>AI186-#REF!</f>
        <v>#REF!</v>
      </c>
      <c r="AJ359" s="1" t="e">
        <f>AJ186-#REF!</f>
        <v>#REF!</v>
      </c>
      <c r="AK359" s="1" t="e">
        <f>AK186-#REF!</f>
        <v>#REF!</v>
      </c>
      <c r="AL359" s="1" t="e">
        <f>AL186-#REF!</f>
        <v>#REF!</v>
      </c>
      <c r="AM359" s="1" t="e">
        <f>AM186-#REF!</f>
        <v>#REF!</v>
      </c>
      <c r="AN359" s="1" t="e">
        <f>AN186-#REF!</f>
        <v>#REF!</v>
      </c>
      <c r="AO359" s="1" t="e">
        <f>AO186-#REF!</f>
        <v>#REF!</v>
      </c>
      <c r="AP359" s="1" t="e">
        <f>AP186-#REF!</f>
        <v>#REF!</v>
      </c>
      <c r="AQ359" s="1" t="e">
        <f>AQ186-#REF!</f>
        <v>#REF!</v>
      </c>
      <c r="AR359" s="1" t="e">
        <f>AR186-#REF!</f>
        <v>#REF!</v>
      </c>
      <c r="AS359" s="1" t="e">
        <f>AS186-#REF!</f>
        <v>#REF!</v>
      </c>
      <c r="AT359" s="1" t="e">
        <f>AT186-#REF!</f>
        <v>#REF!</v>
      </c>
      <c r="AU359" s="1" t="e">
        <f>AU186-#REF!</f>
        <v>#REF!</v>
      </c>
      <c r="AV359" s="1" t="e">
        <f>AV186-#REF!</f>
        <v>#REF!</v>
      </c>
      <c r="AW359" s="1" t="e">
        <f>AW186-#REF!</f>
        <v>#REF!</v>
      </c>
      <c r="AX359" s="1" t="e">
        <f>AX186-#REF!</f>
        <v>#REF!</v>
      </c>
      <c r="AY359" s="1" t="e">
        <f>AY186-#REF!</f>
        <v>#REF!</v>
      </c>
      <c r="AZ359" s="1" t="e">
        <f>AZ186-#REF!</f>
        <v>#REF!</v>
      </c>
      <c r="BA359" s="1" t="e">
        <f>BA186-#REF!</f>
        <v>#REF!</v>
      </c>
      <c r="BB359" s="1" t="e">
        <f>BB186-#REF!</f>
        <v>#REF!</v>
      </c>
      <c r="BC359" s="1" t="e">
        <f>BC186-#REF!</f>
        <v>#REF!</v>
      </c>
      <c r="BD359" s="1" t="e">
        <f>BD186-#REF!</f>
        <v>#REF!</v>
      </c>
      <c r="BE359" s="1" t="e">
        <f>BE186-#REF!</f>
        <v>#REF!</v>
      </c>
      <c r="BF359" s="1" t="e">
        <f>BF186-#REF!</f>
        <v>#REF!</v>
      </c>
      <c r="BG359" s="1" t="e">
        <f>BG186-#REF!</f>
        <v>#REF!</v>
      </c>
      <c r="BH359" s="1" t="e">
        <f>BH186-#REF!</f>
        <v>#REF!</v>
      </c>
      <c r="BI359" s="1" t="e">
        <f>BI186-#REF!</f>
        <v>#REF!</v>
      </c>
      <c r="BJ359" s="1" t="e">
        <f>BJ186-#REF!</f>
        <v>#REF!</v>
      </c>
      <c r="BK359" s="1" t="e">
        <f>BK186-#REF!</f>
        <v>#REF!</v>
      </c>
      <c r="BL359" s="1" t="e">
        <f>BL186-#REF!</f>
        <v>#REF!</v>
      </c>
      <c r="BM359" s="1" t="e">
        <f>BM186-#REF!</f>
        <v>#REF!</v>
      </c>
      <c r="BN359" s="1" t="e">
        <f>BN186-#REF!</f>
        <v>#REF!</v>
      </c>
      <c r="BO359" s="1" t="e">
        <f>BO186-#REF!</f>
        <v>#REF!</v>
      </c>
      <c r="BU359" s="1" t="e">
        <f>BU194-#REF!</f>
        <v>#REF!</v>
      </c>
      <c r="BV359" s="1" t="e">
        <f>BV194-#REF!</f>
        <v>#REF!</v>
      </c>
    </row>
    <row r="360" spans="12:74" hidden="1" x14ac:dyDescent="0.35">
      <c r="L360" s="1" t="e">
        <f>L187-#REF!</f>
        <v>#REF!</v>
      </c>
      <c r="M360" s="1" t="e">
        <f>M187-#REF!</f>
        <v>#REF!</v>
      </c>
      <c r="N360" s="1" t="e">
        <f>N187-#REF!</f>
        <v>#REF!</v>
      </c>
      <c r="O360" s="1" t="e">
        <f>O187-#REF!</f>
        <v>#REF!</v>
      </c>
      <c r="P360" s="1" t="e">
        <f>P187-#REF!</f>
        <v>#REF!</v>
      </c>
      <c r="Q360" s="1" t="e">
        <f>Q187-#REF!</f>
        <v>#REF!</v>
      </c>
      <c r="R360" s="1" t="e">
        <f>R187-#REF!</f>
        <v>#REF!</v>
      </c>
      <c r="S360" s="1" t="e">
        <f>S187-#REF!</f>
        <v>#REF!</v>
      </c>
      <c r="T360" s="1" t="e">
        <f>T187-#REF!</f>
        <v>#REF!</v>
      </c>
      <c r="U360" s="1" t="e">
        <f>U187-#REF!</f>
        <v>#REF!</v>
      </c>
      <c r="V360" s="1" t="e">
        <f>V187-#REF!</f>
        <v>#REF!</v>
      </c>
      <c r="W360" s="1" t="e">
        <f>W187-#REF!</f>
        <v>#REF!</v>
      </c>
      <c r="X360" s="1" t="e">
        <f>X187-#REF!</f>
        <v>#REF!</v>
      </c>
      <c r="Y360" s="1" t="e">
        <f>Y187-#REF!</f>
        <v>#REF!</v>
      </c>
      <c r="Z360" s="1" t="e">
        <f>Z187-#REF!</f>
        <v>#REF!</v>
      </c>
      <c r="AA360" s="1" t="e">
        <f>AA187-#REF!</f>
        <v>#REF!</v>
      </c>
      <c r="AB360" s="1" t="e">
        <f>AB187-#REF!</f>
        <v>#REF!</v>
      </c>
      <c r="AC360" s="1" t="e">
        <f>AC187-#REF!</f>
        <v>#REF!</v>
      </c>
      <c r="AD360" s="1" t="e">
        <f>AD187-#REF!</f>
        <v>#REF!</v>
      </c>
      <c r="AE360" s="1" t="e">
        <f>AE187-#REF!</f>
        <v>#REF!</v>
      </c>
      <c r="AF360" s="1" t="e">
        <f>AF187-#REF!</f>
        <v>#REF!</v>
      </c>
      <c r="AG360" s="1" t="e">
        <f>AG187-#REF!</f>
        <v>#REF!</v>
      </c>
      <c r="AH360" s="1" t="e">
        <f>AH187-#REF!</f>
        <v>#REF!</v>
      </c>
      <c r="AI360" s="1" t="e">
        <f>AI187-#REF!</f>
        <v>#REF!</v>
      </c>
      <c r="AJ360" s="1" t="e">
        <f>AJ187-#REF!</f>
        <v>#REF!</v>
      </c>
      <c r="AK360" s="1" t="e">
        <f>AK187-#REF!</f>
        <v>#REF!</v>
      </c>
      <c r="AL360" s="1" t="e">
        <f>AL187-#REF!</f>
        <v>#REF!</v>
      </c>
      <c r="AM360" s="1" t="e">
        <f>AM187-#REF!</f>
        <v>#REF!</v>
      </c>
      <c r="AN360" s="1" t="e">
        <f>AN187-#REF!</f>
        <v>#REF!</v>
      </c>
      <c r="AO360" s="1" t="e">
        <f>AO187-#REF!</f>
        <v>#REF!</v>
      </c>
      <c r="AP360" s="1" t="e">
        <f>AP187-#REF!</f>
        <v>#REF!</v>
      </c>
      <c r="AQ360" s="1" t="e">
        <f>AQ187-#REF!</f>
        <v>#REF!</v>
      </c>
      <c r="AR360" s="1" t="e">
        <f>AR187-#REF!</f>
        <v>#REF!</v>
      </c>
      <c r="AS360" s="1" t="e">
        <f>AS187-#REF!</f>
        <v>#REF!</v>
      </c>
      <c r="AT360" s="1" t="e">
        <f>AT187-#REF!</f>
        <v>#REF!</v>
      </c>
      <c r="AU360" s="1" t="e">
        <f>AU187-#REF!</f>
        <v>#REF!</v>
      </c>
      <c r="AV360" s="1" t="e">
        <f>AV187-#REF!</f>
        <v>#REF!</v>
      </c>
      <c r="AW360" s="1" t="e">
        <f>AW187-#REF!</f>
        <v>#REF!</v>
      </c>
      <c r="AX360" s="1" t="e">
        <f>AX187-#REF!</f>
        <v>#REF!</v>
      </c>
      <c r="AY360" s="1" t="e">
        <f>AY187-#REF!</f>
        <v>#REF!</v>
      </c>
      <c r="AZ360" s="1" t="e">
        <f>AZ187-#REF!</f>
        <v>#REF!</v>
      </c>
      <c r="BA360" s="1" t="e">
        <f>BA187-#REF!</f>
        <v>#REF!</v>
      </c>
      <c r="BB360" s="1" t="e">
        <f>BB187-#REF!</f>
        <v>#REF!</v>
      </c>
      <c r="BC360" s="1" t="e">
        <f>BC187-#REF!</f>
        <v>#REF!</v>
      </c>
      <c r="BD360" s="1" t="e">
        <f>BD187-#REF!</f>
        <v>#REF!</v>
      </c>
      <c r="BE360" s="1" t="e">
        <f>BE187-#REF!</f>
        <v>#REF!</v>
      </c>
      <c r="BF360" s="1" t="e">
        <f>BF187-#REF!</f>
        <v>#REF!</v>
      </c>
      <c r="BG360" s="1" t="e">
        <f>BG187-#REF!</f>
        <v>#REF!</v>
      </c>
      <c r="BH360" s="1" t="e">
        <f>BH187-#REF!</f>
        <v>#REF!</v>
      </c>
      <c r="BI360" s="1" t="e">
        <f>BI187-#REF!</f>
        <v>#REF!</v>
      </c>
      <c r="BJ360" s="1" t="e">
        <f>BJ187-#REF!</f>
        <v>#REF!</v>
      </c>
      <c r="BK360" s="1" t="e">
        <f>BK187-#REF!</f>
        <v>#REF!</v>
      </c>
      <c r="BL360" s="1" t="e">
        <f>BL187-#REF!</f>
        <v>#REF!</v>
      </c>
      <c r="BM360" s="1" t="e">
        <f>BM187-#REF!</f>
        <v>#REF!</v>
      </c>
      <c r="BN360" s="1" t="e">
        <f>BN187-#REF!</f>
        <v>#REF!</v>
      </c>
      <c r="BO360" s="1" t="e">
        <f>BO187-#REF!</f>
        <v>#REF!</v>
      </c>
      <c r="BU360" s="1" t="e">
        <f>BU195-#REF!</f>
        <v>#REF!</v>
      </c>
      <c r="BV360" s="1" t="e">
        <f>BV195-#REF!</f>
        <v>#REF!</v>
      </c>
    </row>
    <row r="361" spans="12:74" hidden="1" x14ac:dyDescent="0.35">
      <c r="L361" s="1" t="e">
        <f>L188-#REF!</f>
        <v>#REF!</v>
      </c>
      <c r="M361" s="1" t="e">
        <f>M188-#REF!</f>
        <v>#REF!</v>
      </c>
      <c r="N361" s="1" t="e">
        <f>N188-#REF!</f>
        <v>#REF!</v>
      </c>
      <c r="O361" s="1" t="e">
        <f>O188-#REF!</f>
        <v>#REF!</v>
      </c>
      <c r="P361" s="1" t="e">
        <f>P188-#REF!</f>
        <v>#REF!</v>
      </c>
      <c r="Q361" s="1" t="e">
        <f>Q188-#REF!</f>
        <v>#REF!</v>
      </c>
      <c r="R361" s="1" t="e">
        <f>R188-#REF!</f>
        <v>#REF!</v>
      </c>
      <c r="S361" s="1" t="e">
        <f>S188-#REF!</f>
        <v>#REF!</v>
      </c>
      <c r="T361" s="1" t="e">
        <f>T188-#REF!</f>
        <v>#REF!</v>
      </c>
      <c r="U361" s="1" t="e">
        <f>U188-#REF!</f>
        <v>#REF!</v>
      </c>
      <c r="V361" s="1" t="e">
        <f>V188-#REF!</f>
        <v>#REF!</v>
      </c>
      <c r="W361" s="1" t="e">
        <f>W188-#REF!</f>
        <v>#REF!</v>
      </c>
      <c r="X361" s="1" t="e">
        <f>X188-#REF!</f>
        <v>#REF!</v>
      </c>
      <c r="Y361" s="1" t="e">
        <f>Y188-#REF!</f>
        <v>#REF!</v>
      </c>
      <c r="Z361" s="1" t="e">
        <f>Z188-#REF!</f>
        <v>#REF!</v>
      </c>
      <c r="AA361" s="1" t="e">
        <f>AA188-#REF!</f>
        <v>#REF!</v>
      </c>
      <c r="AB361" s="1" t="e">
        <f>AB188-#REF!</f>
        <v>#REF!</v>
      </c>
      <c r="AC361" s="1" t="e">
        <f>AC188-#REF!</f>
        <v>#REF!</v>
      </c>
      <c r="AD361" s="1" t="e">
        <f>AD188-#REF!</f>
        <v>#REF!</v>
      </c>
      <c r="AE361" s="1" t="e">
        <f>AE188-#REF!</f>
        <v>#REF!</v>
      </c>
      <c r="AF361" s="1" t="e">
        <f>AF188-#REF!</f>
        <v>#REF!</v>
      </c>
      <c r="AG361" s="1" t="e">
        <f>AG188-#REF!</f>
        <v>#REF!</v>
      </c>
      <c r="AH361" s="1" t="e">
        <f>AH188-#REF!</f>
        <v>#REF!</v>
      </c>
      <c r="AI361" s="1" t="e">
        <f>AI188-#REF!</f>
        <v>#REF!</v>
      </c>
      <c r="AJ361" s="1" t="e">
        <f>AJ188-#REF!</f>
        <v>#REF!</v>
      </c>
      <c r="AK361" s="1" t="e">
        <f>AK188-#REF!</f>
        <v>#REF!</v>
      </c>
      <c r="AL361" s="1" t="e">
        <f>AL188-#REF!</f>
        <v>#REF!</v>
      </c>
      <c r="AM361" s="1" t="e">
        <f>AM188-#REF!</f>
        <v>#REF!</v>
      </c>
      <c r="AN361" s="1" t="e">
        <f>AN188-#REF!</f>
        <v>#REF!</v>
      </c>
      <c r="AO361" s="1" t="e">
        <f>AO188-#REF!</f>
        <v>#REF!</v>
      </c>
      <c r="AP361" s="1" t="e">
        <f>AP188-#REF!</f>
        <v>#REF!</v>
      </c>
      <c r="AQ361" s="1" t="e">
        <f>AQ188-#REF!</f>
        <v>#REF!</v>
      </c>
      <c r="AR361" s="1" t="e">
        <f>AR188-#REF!</f>
        <v>#REF!</v>
      </c>
      <c r="AS361" s="1" t="e">
        <f>AS188-#REF!</f>
        <v>#REF!</v>
      </c>
      <c r="AT361" s="1" t="e">
        <f>AT188-#REF!</f>
        <v>#REF!</v>
      </c>
      <c r="AU361" s="1" t="e">
        <f>AU188-#REF!</f>
        <v>#REF!</v>
      </c>
      <c r="AV361" s="1" t="e">
        <f>AV188-#REF!</f>
        <v>#REF!</v>
      </c>
      <c r="AW361" s="1" t="e">
        <f>AW188-#REF!</f>
        <v>#REF!</v>
      </c>
      <c r="AX361" s="1" t="e">
        <f>AX188-#REF!</f>
        <v>#REF!</v>
      </c>
      <c r="AY361" s="1" t="e">
        <f>AY188-#REF!</f>
        <v>#REF!</v>
      </c>
      <c r="AZ361" s="1" t="e">
        <f>AZ188-#REF!</f>
        <v>#REF!</v>
      </c>
      <c r="BA361" s="1" t="e">
        <f>BA188-#REF!</f>
        <v>#REF!</v>
      </c>
      <c r="BB361" s="1" t="e">
        <f>BB188-#REF!</f>
        <v>#REF!</v>
      </c>
      <c r="BC361" s="1" t="e">
        <f>BC188-#REF!</f>
        <v>#REF!</v>
      </c>
      <c r="BD361" s="1" t="e">
        <f>BD188-#REF!</f>
        <v>#REF!</v>
      </c>
      <c r="BE361" s="1" t="e">
        <f>BE188-#REF!</f>
        <v>#REF!</v>
      </c>
      <c r="BF361" s="1" t="e">
        <f>BF188-#REF!</f>
        <v>#REF!</v>
      </c>
      <c r="BG361" s="1" t="e">
        <f>BG188-#REF!</f>
        <v>#REF!</v>
      </c>
      <c r="BH361" s="1" t="e">
        <f>BH188-#REF!</f>
        <v>#REF!</v>
      </c>
      <c r="BI361" s="1" t="e">
        <f>BI188-#REF!</f>
        <v>#REF!</v>
      </c>
      <c r="BJ361" s="1" t="e">
        <f>BJ188-#REF!</f>
        <v>#REF!</v>
      </c>
      <c r="BK361" s="1" t="e">
        <f>BK188-#REF!</f>
        <v>#REF!</v>
      </c>
      <c r="BL361" s="1" t="e">
        <f>BL188-#REF!</f>
        <v>#REF!</v>
      </c>
      <c r="BM361" s="1" t="e">
        <f>BM188-#REF!</f>
        <v>#REF!</v>
      </c>
      <c r="BN361" s="1" t="e">
        <f>BN188-#REF!</f>
        <v>#REF!</v>
      </c>
      <c r="BO361" s="1" t="e">
        <f>BO188-#REF!</f>
        <v>#REF!</v>
      </c>
      <c r="BU361" s="1" t="e">
        <f>BU196-#REF!</f>
        <v>#REF!</v>
      </c>
      <c r="BV361" s="1" t="e">
        <f>BV196-#REF!</f>
        <v>#REF!</v>
      </c>
    </row>
    <row r="362" spans="12:74" hidden="1" x14ac:dyDescent="0.35">
      <c r="L362" s="1" t="e">
        <f>L189-#REF!</f>
        <v>#REF!</v>
      </c>
      <c r="M362" s="1" t="e">
        <f>M189-#REF!</f>
        <v>#REF!</v>
      </c>
      <c r="N362" s="1" t="e">
        <f>N189-#REF!</f>
        <v>#REF!</v>
      </c>
      <c r="O362" s="1" t="e">
        <f>O189-#REF!</f>
        <v>#REF!</v>
      </c>
      <c r="P362" s="1" t="e">
        <f>P189-#REF!</f>
        <v>#REF!</v>
      </c>
      <c r="Q362" s="1" t="e">
        <f>Q189-#REF!</f>
        <v>#REF!</v>
      </c>
      <c r="R362" s="1" t="e">
        <f>R189-#REF!</f>
        <v>#REF!</v>
      </c>
      <c r="S362" s="1" t="e">
        <f>S189-#REF!</f>
        <v>#REF!</v>
      </c>
      <c r="T362" s="1" t="e">
        <f>T189-#REF!</f>
        <v>#REF!</v>
      </c>
      <c r="U362" s="1" t="e">
        <f>U189-#REF!</f>
        <v>#REF!</v>
      </c>
      <c r="V362" s="1" t="e">
        <f>V189-#REF!</f>
        <v>#REF!</v>
      </c>
      <c r="W362" s="1" t="e">
        <f>W189-#REF!</f>
        <v>#REF!</v>
      </c>
      <c r="X362" s="1" t="e">
        <f>X189-#REF!</f>
        <v>#REF!</v>
      </c>
      <c r="Y362" s="1" t="e">
        <f>Y189-#REF!</f>
        <v>#REF!</v>
      </c>
      <c r="Z362" s="1" t="e">
        <f>Z189-#REF!</f>
        <v>#REF!</v>
      </c>
      <c r="AA362" s="1" t="e">
        <f>AA189-#REF!</f>
        <v>#REF!</v>
      </c>
      <c r="AB362" s="1" t="e">
        <f>AB189-#REF!</f>
        <v>#REF!</v>
      </c>
      <c r="AC362" s="1" t="e">
        <f>AC189-#REF!</f>
        <v>#REF!</v>
      </c>
      <c r="AD362" s="1" t="e">
        <f>AD189-#REF!</f>
        <v>#REF!</v>
      </c>
      <c r="AE362" s="1" t="e">
        <f>AE189-#REF!</f>
        <v>#REF!</v>
      </c>
      <c r="AF362" s="1" t="e">
        <f>AF189-#REF!</f>
        <v>#REF!</v>
      </c>
      <c r="AG362" s="1" t="e">
        <f>AG189-#REF!</f>
        <v>#REF!</v>
      </c>
      <c r="AH362" s="1" t="e">
        <f>AH189-#REF!</f>
        <v>#REF!</v>
      </c>
      <c r="AI362" s="1" t="e">
        <f>AI189-#REF!</f>
        <v>#REF!</v>
      </c>
      <c r="AJ362" s="1" t="e">
        <f>AJ189-#REF!</f>
        <v>#REF!</v>
      </c>
      <c r="AK362" s="1" t="e">
        <f>AK189-#REF!</f>
        <v>#REF!</v>
      </c>
      <c r="AL362" s="1" t="e">
        <f>AL189-#REF!</f>
        <v>#REF!</v>
      </c>
      <c r="AM362" s="1" t="e">
        <f>AM189-#REF!</f>
        <v>#REF!</v>
      </c>
      <c r="AN362" s="1" t="e">
        <f>AN189-#REF!</f>
        <v>#REF!</v>
      </c>
      <c r="AO362" s="1" t="e">
        <f>AO189-#REF!</f>
        <v>#REF!</v>
      </c>
      <c r="AP362" s="1" t="e">
        <f>AP189-#REF!</f>
        <v>#REF!</v>
      </c>
      <c r="AQ362" s="1" t="e">
        <f>AQ189-#REF!</f>
        <v>#REF!</v>
      </c>
      <c r="AR362" s="1" t="e">
        <f>AR189-#REF!</f>
        <v>#REF!</v>
      </c>
      <c r="AS362" s="1" t="e">
        <f>AS189-#REF!</f>
        <v>#REF!</v>
      </c>
      <c r="AT362" s="1" t="e">
        <f>AT189-#REF!</f>
        <v>#REF!</v>
      </c>
      <c r="AU362" s="1" t="e">
        <f>AU189-#REF!</f>
        <v>#REF!</v>
      </c>
      <c r="AV362" s="1" t="e">
        <f>AV189-#REF!</f>
        <v>#REF!</v>
      </c>
      <c r="AW362" s="1" t="e">
        <f>AW189-#REF!</f>
        <v>#REF!</v>
      </c>
      <c r="AX362" s="1" t="e">
        <f>AX189-#REF!</f>
        <v>#REF!</v>
      </c>
      <c r="AY362" s="1" t="e">
        <f>AY189-#REF!</f>
        <v>#REF!</v>
      </c>
      <c r="AZ362" s="1" t="e">
        <f>AZ189-#REF!</f>
        <v>#REF!</v>
      </c>
      <c r="BA362" s="1" t="e">
        <f>BA189-#REF!</f>
        <v>#REF!</v>
      </c>
      <c r="BB362" s="1" t="e">
        <f>BB189-#REF!</f>
        <v>#REF!</v>
      </c>
      <c r="BC362" s="1" t="e">
        <f>BC189-#REF!</f>
        <v>#REF!</v>
      </c>
      <c r="BD362" s="1" t="e">
        <f>BD189-#REF!</f>
        <v>#REF!</v>
      </c>
      <c r="BE362" s="1" t="e">
        <f>BE189-#REF!</f>
        <v>#REF!</v>
      </c>
      <c r="BF362" s="1" t="e">
        <f>BF189-#REF!</f>
        <v>#REF!</v>
      </c>
      <c r="BG362" s="1" t="e">
        <f>BG189-#REF!</f>
        <v>#REF!</v>
      </c>
      <c r="BH362" s="1" t="e">
        <f>BH189-#REF!</f>
        <v>#REF!</v>
      </c>
      <c r="BI362" s="1" t="e">
        <f>BI189-#REF!</f>
        <v>#REF!</v>
      </c>
      <c r="BJ362" s="1" t="e">
        <f>BJ189-#REF!</f>
        <v>#REF!</v>
      </c>
      <c r="BK362" s="1" t="e">
        <f>BK189-#REF!</f>
        <v>#REF!</v>
      </c>
      <c r="BL362" s="1" t="e">
        <f>BL189-#REF!</f>
        <v>#REF!</v>
      </c>
      <c r="BM362" s="1" t="e">
        <f>BM189-#REF!</f>
        <v>#REF!</v>
      </c>
      <c r="BN362" s="1" t="e">
        <f>BN189-#REF!</f>
        <v>#REF!</v>
      </c>
      <c r="BO362" s="1" t="e">
        <f>BO189-#REF!</f>
        <v>#REF!</v>
      </c>
      <c r="BU362" s="1" t="e">
        <f>BU197-#REF!</f>
        <v>#REF!</v>
      </c>
      <c r="BV362" s="1" t="e">
        <f>BV197-#REF!</f>
        <v>#REF!</v>
      </c>
    </row>
    <row r="363" spans="12:74" hidden="1" x14ac:dyDescent="0.35">
      <c r="L363" s="1" t="e">
        <f>L190-#REF!</f>
        <v>#REF!</v>
      </c>
      <c r="M363" s="1" t="e">
        <f>M190-#REF!</f>
        <v>#REF!</v>
      </c>
      <c r="N363" s="1" t="e">
        <f>N190-#REF!</f>
        <v>#REF!</v>
      </c>
      <c r="O363" s="1" t="e">
        <f>O190-#REF!</f>
        <v>#REF!</v>
      </c>
      <c r="P363" s="1" t="e">
        <f>P190-#REF!</f>
        <v>#REF!</v>
      </c>
      <c r="Q363" s="1" t="e">
        <f>Q190-#REF!</f>
        <v>#REF!</v>
      </c>
      <c r="R363" s="1" t="e">
        <f>R190-#REF!</f>
        <v>#REF!</v>
      </c>
      <c r="S363" s="1" t="e">
        <f>S190-#REF!</f>
        <v>#REF!</v>
      </c>
      <c r="T363" s="1" t="e">
        <f>T190-#REF!</f>
        <v>#REF!</v>
      </c>
      <c r="U363" s="1" t="e">
        <f>U190-#REF!</f>
        <v>#REF!</v>
      </c>
      <c r="V363" s="1" t="e">
        <f>V190-#REF!</f>
        <v>#REF!</v>
      </c>
      <c r="W363" s="1" t="e">
        <f>W190-#REF!</f>
        <v>#REF!</v>
      </c>
      <c r="X363" s="1" t="e">
        <f>X190-#REF!</f>
        <v>#REF!</v>
      </c>
      <c r="Y363" s="1" t="e">
        <f>Y190-#REF!</f>
        <v>#REF!</v>
      </c>
      <c r="Z363" s="1" t="e">
        <f>Z190-#REF!</f>
        <v>#REF!</v>
      </c>
      <c r="AA363" s="1" t="e">
        <f>AA190-#REF!</f>
        <v>#REF!</v>
      </c>
      <c r="AB363" s="1" t="e">
        <f>AB190-#REF!</f>
        <v>#REF!</v>
      </c>
      <c r="AC363" s="1" t="e">
        <f>AC190-#REF!</f>
        <v>#REF!</v>
      </c>
      <c r="AD363" s="1" t="e">
        <f>AD190-#REF!</f>
        <v>#REF!</v>
      </c>
      <c r="AE363" s="1" t="e">
        <f>AE190-#REF!</f>
        <v>#REF!</v>
      </c>
      <c r="AF363" s="1" t="e">
        <f>AF190-#REF!</f>
        <v>#REF!</v>
      </c>
      <c r="AG363" s="1" t="e">
        <f>AG190-#REF!</f>
        <v>#REF!</v>
      </c>
      <c r="AH363" s="1" t="e">
        <f>AH190-#REF!</f>
        <v>#REF!</v>
      </c>
      <c r="AI363" s="1" t="e">
        <f>AI190-#REF!</f>
        <v>#REF!</v>
      </c>
      <c r="AJ363" s="1" t="e">
        <f>AJ190-#REF!</f>
        <v>#REF!</v>
      </c>
      <c r="AK363" s="1" t="e">
        <f>AK190-#REF!</f>
        <v>#REF!</v>
      </c>
      <c r="AL363" s="1" t="e">
        <f>AL190-#REF!</f>
        <v>#REF!</v>
      </c>
      <c r="AM363" s="1" t="e">
        <f>AM190-#REF!</f>
        <v>#REF!</v>
      </c>
      <c r="AN363" s="1" t="e">
        <f>AN190-#REF!</f>
        <v>#REF!</v>
      </c>
      <c r="AO363" s="1" t="e">
        <f>AO190-#REF!</f>
        <v>#REF!</v>
      </c>
      <c r="AP363" s="1" t="e">
        <f>AP190-#REF!</f>
        <v>#REF!</v>
      </c>
      <c r="AQ363" s="1" t="e">
        <f>AQ190-#REF!</f>
        <v>#REF!</v>
      </c>
      <c r="AR363" s="1" t="e">
        <f>AR190-#REF!</f>
        <v>#REF!</v>
      </c>
      <c r="AS363" s="1" t="e">
        <f>AS190-#REF!</f>
        <v>#REF!</v>
      </c>
      <c r="AT363" s="1" t="e">
        <f>AT190-#REF!</f>
        <v>#REF!</v>
      </c>
      <c r="AU363" s="1" t="e">
        <f>AU190-#REF!</f>
        <v>#REF!</v>
      </c>
      <c r="AV363" s="1" t="e">
        <f>AV190-#REF!</f>
        <v>#REF!</v>
      </c>
      <c r="AW363" s="1" t="e">
        <f>AW190-#REF!</f>
        <v>#REF!</v>
      </c>
      <c r="AX363" s="1" t="e">
        <f>AX190-#REF!</f>
        <v>#REF!</v>
      </c>
      <c r="AY363" s="1" t="e">
        <f>AY190-#REF!</f>
        <v>#REF!</v>
      </c>
      <c r="AZ363" s="1" t="e">
        <f>AZ190-#REF!</f>
        <v>#REF!</v>
      </c>
      <c r="BA363" s="1" t="e">
        <f>BA190-#REF!</f>
        <v>#REF!</v>
      </c>
      <c r="BB363" s="1" t="e">
        <f>BB190-#REF!</f>
        <v>#REF!</v>
      </c>
      <c r="BC363" s="1" t="e">
        <f>BC190-#REF!</f>
        <v>#REF!</v>
      </c>
      <c r="BD363" s="1" t="e">
        <f>BD190-#REF!</f>
        <v>#REF!</v>
      </c>
      <c r="BE363" s="1" t="e">
        <f>BE190-#REF!</f>
        <v>#REF!</v>
      </c>
      <c r="BF363" s="1" t="e">
        <f>BF190-#REF!</f>
        <v>#REF!</v>
      </c>
      <c r="BG363" s="1" t="e">
        <f>BG190-#REF!</f>
        <v>#REF!</v>
      </c>
      <c r="BH363" s="1" t="e">
        <f>BH190-#REF!</f>
        <v>#REF!</v>
      </c>
      <c r="BI363" s="1" t="e">
        <f>BI190-#REF!</f>
        <v>#REF!</v>
      </c>
      <c r="BJ363" s="1" t="e">
        <f>BJ190-#REF!</f>
        <v>#REF!</v>
      </c>
      <c r="BK363" s="1" t="e">
        <f>BK190-#REF!</f>
        <v>#REF!</v>
      </c>
      <c r="BL363" s="1" t="e">
        <f>BL190-#REF!</f>
        <v>#REF!</v>
      </c>
      <c r="BM363" s="1" t="e">
        <f>BM190-#REF!</f>
        <v>#REF!</v>
      </c>
      <c r="BN363" s="1" t="e">
        <f>BN190-#REF!</f>
        <v>#REF!</v>
      </c>
      <c r="BO363" s="1" t="e">
        <f>BO190-#REF!</f>
        <v>#REF!</v>
      </c>
      <c r="BU363" s="1" t="e">
        <f>BU198-#REF!</f>
        <v>#REF!</v>
      </c>
      <c r="BV363" s="1" t="e">
        <f>BV198-#REF!</f>
        <v>#REF!</v>
      </c>
    </row>
    <row r="364" spans="12:74" hidden="1" x14ac:dyDescent="0.35">
      <c r="L364" s="1" t="e">
        <f>L191-#REF!</f>
        <v>#REF!</v>
      </c>
      <c r="M364" s="1" t="e">
        <f>M191-#REF!</f>
        <v>#REF!</v>
      </c>
      <c r="N364" s="1" t="e">
        <f>N191-#REF!</f>
        <v>#REF!</v>
      </c>
      <c r="O364" s="1" t="e">
        <f>O191-#REF!</f>
        <v>#REF!</v>
      </c>
      <c r="P364" s="1" t="e">
        <f>P191-#REF!</f>
        <v>#REF!</v>
      </c>
      <c r="Q364" s="1" t="e">
        <f>Q191-#REF!</f>
        <v>#REF!</v>
      </c>
      <c r="R364" s="1" t="e">
        <f>R191-#REF!</f>
        <v>#REF!</v>
      </c>
      <c r="S364" s="1" t="e">
        <f>S191-#REF!</f>
        <v>#REF!</v>
      </c>
      <c r="T364" s="1" t="e">
        <f>T191-#REF!</f>
        <v>#REF!</v>
      </c>
      <c r="U364" s="1" t="e">
        <f>U191-#REF!</f>
        <v>#REF!</v>
      </c>
      <c r="V364" s="1" t="e">
        <f>V191-#REF!</f>
        <v>#REF!</v>
      </c>
      <c r="W364" s="1" t="e">
        <f>W191-#REF!</f>
        <v>#REF!</v>
      </c>
      <c r="X364" s="1" t="e">
        <f>X191-#REF!</f>
        <v>#REF!</v>
      </c>
      <c r="Y364" s="1" t="e">
        <f>Y191-#REF!</f>
        <v>#REF!</v>
      </c>
      <c r="Z364" s="1" t="e">
        <f>Z191-#REF!</f>
        <v>#REF!</v>
      </c>
      <c r="AA364" s="1" t="e">
        <f>AA191-#REF!</f>
        <v>#REF!</v>
      </c>
      <c r="AB364" s="1" t="e">
        <f>AB191-#REF!</f>
        <v>#REF!</v>
      </c>
      <c r="AC364" s="1" t="e">
        <f>AC191-#REF!</f>
        <v>#REF!</v>
      </c>
      <c r="AD364" s="1" t="e">
        <f>AD191-#REF!</f>
        <v>#REF!</v>
      </c>
      <c r="AE364" s="1" t="e">
        <f>AE191-#REF!</f>
        <v>#REF!</v>
      </c>
      <c r="AF364" s="1" t="e">
        <f>AF191-#REF!</f>
        <v>#REF!</v>
      </c>
      <c r="AG364" s="1" t="e">
        <f>AG191-#REF!</f>
        <v>#REF!</v>
      </c>
      <c r="AH364" s="1" t="e">
        <f>AH191-#REF!</f>
        <v>#REF!</v>
      </c>
      <c r="AI364" s="1" t="e">
        <f>AI191-#REF!</f>
        <v>#REF!</v>
      </c>
      <c r="AJ364" s="1" t="e">
        <f>AJ191-#REF!</f>
        <v>#REF!</v>
      </c>
      <c r="AK364" s="1" t="e">
        <f>AK191-#REF!</f>
        <v>#REF!</v>
      </c>
      <c r="AL364" s="1" t="e">
        <f>AL191-#REF!</f>
        <v>#REF!</v>
      </c>
      <c r="AM364" s="1" t="e">
        <f>AM191-#REF!</f>
        <v>#REF!</v>
      </c>
      <c r="AN364" s="1" t="e">
        <f>AN191-#REF!</f>
        <v>#REF!</v>
      </c>
      <c r="AO364" s="1" t="e">
        <f>AO191-#REF!</f>
        <v>#REF!</v>
      </c>
      <c r="AP364" s="1" t="e">
        <f>AP191-#REF!</f>
        <v>#REF!</v>
      </c>
      <c r="AQ364" s="1" t="e">
        <f>AQ191-#REF!</f>
        <v>#REF!</v>
      </c>
      <c r="AR364" s="1" t="e">
        <f>AR191-#REF!</f>
        <v>#REF!</v>
      </c>
      <c r="AS364" s="1" t="e">
        <f>AS191-#REF!</f>
        <v>#REF!</v>
      </c>
      <c r="AT364" s="1" t="e">
        <f>AT191-#REF!</f>
        <v>#REF!</v>
      </c>
      <c r="AU364" s="1" t="e">
        <f>AU191-#REF!</f>
        <v>#REF!</v>
      </c>
      <c r="AV364" s="1" t="e">
        <f>AV191-#REF!</f>
        <v>#REF!</v>
      </c>
      <c r="AW364" s="1" t="e">
        <f>AW191-#REF!</f>
        <v>#REF!</v>
      </c>
      <c r="AX364" s="1" t="e">
        <f>AX191-#REF!</f>
        <v>#REF!</v>
      </c>
      <c r="AY364" s="1" t="e">
        <f>AY191-#REF!</f>
        <v>#REF!</v>
      </c>
      <c r="AZ364" s="1" t="e">
        <f>AZ191-#REF!</f>
        <v>#REF!</v>
      </c>
      <c r="BA364" s="1" t="e">
        <f>BA191-#REF!</f>
        <v>#REF!</v>
      </c>
      <c r="BB364" s="1" t="e">
        <f>BB191-#REF!</f>
        <v>#REF!</v>
      </c>
      <c r="BC364" s="1" t="e">
        <f>BC191-#REF!</f>
        <v>#REF!</v>
      </c>
      <c r="BD364" s="1" t="e">
        <f>BD191-#REF!</f>
        <v>#REF!</v>
      </c>
      <c r="BE364" s="1" t="e">
        <f>BE191-#REF!</f>
        <v>#REF!</v>
      </c>
      <c r="BF364" s="1" t="e">
        <f>BF191-#REF!</f>
        <v>#REF!</v>
      </c>
      <c r="BG364" s="1" t="e">
        <f>BG191-#REF!</f>
        <v>#REF!</v>
      </c>
      <c r="BH364" s="1" t="e">
        <f>BH191-#REF!</f>
        <v>#REF!</v>
      </c>
      <c r="BI364" s="1" t="e">
        <f>BI191-#REF!</f>
        <v>#REF!</v>
      </c>
      <c r="BJ364" s="1" t="e">
        <f>BJ191-#REF!</f>
        <v>#REF!</v>
      </c>
      <c r="BK364" s="1" t="e">
        <f>BK191-#REF!</f>
        <v>#REF!</v>
      </c>
      <c r="BL364" s="1" t="e">
        <f>BL191-#REF!</f>
        <v>#REF!</v>
      </c>
      <c r="BM364" s="1" t="e">
        <f>BM191-#REF!</f>
        <v>#REF!</v>
      </c>
      <c r="BN364" s="1" t="e">
        <f>BN191-#REF!</f>
        <v>#REF!</v>
      </c>
      <c r="BO364" s="1" t="e">
        <f>BO191-#REF!</f>
        <v>#REF!</v>
      </c>
      <c r="BU364" s="1" t="e">
        <f>BU199-#REF!</f>
        <v>#REF!</v>
      </c>
      <c r="BV364" s="1" t="e">
        <f>BV199-#REF!</f>
        <v>#REF!</v>
      </c>
    </row>
    <row r="365" spans="12:74" hidden="1" x14ac:dyDescent="0.35">
      <c r="L365" s="1" t="e">
        <f>L192-#REF!</f>
        <v>#REF!</v>
      </c>
      <c r="M365" s="1" t="e">
        <f>M192-#REF!</f>
        <v>#REF!</v>
      </c>
      <c r="N365" s="1" t="e">
        <f>N192-#REF!</f>
        <v>#REF!</v>
      </c>
      <c r="O365" s="1" t="e">
        <f>O192-#REF!</f>
        <v>#REF!</v>
      </c>
      <c r="P365" s="1" t="e">
        <f>P192-#REF!</f>
        <v>#REF!</v>
      </c>
      <c r="Q365" s="1" t="e">
        <f>Q192-#REF!</f>
        <v>#REF!</v>
      </c>
      <c r="R365" s="1" t="e">
        <f>R192-#REF!</f>
        <v>#REF!</v>
      </c>
      <c r="S365" s="1" t="e">
        <f>S192-#REF!</f>
        <v>#REF!</v>
      </c>
      <c r="T365" s="1" t="e">
        <f>T192-#REF!</f>
        <v>#REF!</v>
      </c>
      <c r="U365" s="1" t="e">
        <f>U192-#REF!</f>
        <v>#REF!</v>
      </c>
      <c r="V365" s="1" t="e">
        <f>V192-#REF!</f>
        <v>#REF!</v>
      </c>
      <c r="W365" s="1" t="e">
        <f>W192-#REF!</f>
        <v>#REF!</v>
      </c>
      <c r="X365" s="1" t="e">
        <f>X192-#REF!</f>
        <v>#REF!</v>
      </c>
      <c r="Y365" s="1" t="e">
        <f>Y192-#REF!</f>
        <v>#REF!</v>
      </c>
      <c r="Z365" s="1" t="e">
        <f>Z192-#REF!</f>
        <v>#REF!</v>
      </c>
      <c r="AA365" s="1" t="e">
        <f>AA192-#REF!</f>
        <v>#REF!</v>
      </c>
      <c r="AB365" s="1" t="e">
        <f>AB192-#REF!</f>
        <v>#REF!</v>
      </c>
      <c r="AC365" s="1" t="e">
        <f>AC192-#REF!</f>
        <v>#REF!</v>
      </c>
      <c r="AD365" s="1" t="e">
        <f>AD192-#REF!</f>
        <v>#REF!</v>
      </c>
      <c r="AE365" s="1" t="e">
        <f>AE192-#REF!</f>
        <v>#REF!</v>
      </c>
      <c r="AF365" s="1" t="e">
        <f>AF192-#REF!</f>
        <v>#REF!</v>
      </c>
      <c r="AG365" s="1" t="e">
        <f>AG192-#REF!</f>
        <v>#REF!</v>
      </c>
      <c r="AH365" s="1" t="e">
        <f>AH192-#REF!</f>
        <v>#REF!</v>
      </c>
      <c r="AI365" s="1" t="e">
        <f>AI192-#REF!</f>
        <v>#REF!</v>
      </c>
      <c r="AJ365" s="1" t="e">
        <f>AJ192-#REF!</f>
        <v>#REF!</v>
      </c>
      <c r="AK365" s="1" t="e">
        <f>AK192-#REF!</f>
        <v>#REF!</v>
      </c>
      <c r="AL365" s="1" t="e">
        <f>AL192-#REF!</f>
        <v>#REF!</v>
      </c>
      <c r="AM365" s="1" t="e">
        <f>AM192-#REF!</f>
        <v>#REF!</v>
      </c>
      <c r="AN365" s="1" t="e">
        <f>AN192-#REF!</f>
        <v>#REF!</v>
      </c>
      <c r="AO365" s="1" t="e">
        <f>AO192-#REF!</f>
        <v>#REF!</v>
      </c>
      <c r="AP365" s="1" t="e">
        <f>AP192-#REF!</f>
        <v>#REF!</v>
      </c>
      <c r="AQ365" s="1" t="e">
        <f>AQ192-#REF!</f>
        <v>#REF!</v>
      </c>
      <c r="AR365" s="1" t="e">
        <f>AR192-#REF!</f>
        <v>#REF!</v>
      </c>
      <c r="AS365" s="1" t="e">
        <f>AS192-#REF!</f>
        <v>#REF!</v>
      </c>
      <c r="AT365" s="1" t="e">
        <f>AT192-#REF!</f>
        <v>#REF!</v>
      </c>
      <c r="AU365" s="1" t="e">
        <f>AU192-#REF!</f>
        <v>#REF!</v>
      </c>
      <c r="AV365" s="1" t="e">
        <f>AV192-#REF!</f>
        <v>#REF!</v>
      </c>
      <c r="AW365" s="1" t="e">
        <f>AW192-#REF!</f>
        <v>#REF!</v>
      </c>
      <c r="AX365" s="1" t="e">
        <f>AX192-#REF!</f>
        <v>#REF!</v>
      </c>
      <c r="AY365" s="1" t="e">
        <f>AY192-#REF!</f>
        <v>#REF!</v>
      </c>
      <c r="AZ365" s="1" t="e">
        <f>AZ192-#REF!</f>
        <v>#REF!</v>
      </c>
      <c r="BA365" s="1" t="e">
        <f>BA192-#REF!</f>
        <v>#REF!</v>
      </c>
      <c r="BB365" s="1" t="e">
        <f>BB192-#REF!</f>
        <v>#REF!</v>
      </c>
      <c r="BC365" s="1" t="e">
        <f>BC192-#REF!</f>
        <v>#REF!</v>
      </c>
      <c r="BD365" s="1" t="e">
        <f>BD192-#REF!</f>
        <v>#REF!</v>
      </c>
      <c r="BE365" s="1" t="e">
        <f>BE192-#REF!</f>
        <v>#REF!</v>
      </c>
      <c r="BF365" s="1" t="e">
        <f>BF192-#REF!</f>
        <v>#REF!</v>
      </c>
      <c r="BG365" s="1" t="e">
        <f>BG192-#REF!</f>
        <v>#REF!</v>
      </c>
      <c r="BH365" s="1" t="e">
        <f>BH192-#REF!</f>
        <v>#REF!</v>
      </c>
      <c r="BI365" s="1" t="e">
        <f>BI192-#REF!</f>
        <v>#REF!</v>
      </c>
      <c r="BJ365" s="1" t="e">
        <f>BJ192-#REF!</f>
        <v>#REF!</v>
      </c>
      <c r="BK365" s="1" t="e">
        <f>BK192-#REF!</f>
        <v>#REF!</v>
      </c>
      <c r="BL365" s="1" t="e">
        <f>BL192-#REF!</f>
        <v>#REF!</v>
      </c>
      <c r="BM365" s="1" t="e">
        <f>BM192-#REF!</f>
        <v>#REF!</v>
      </c>
      <c r="BN365" s="1" t="e">
        <f>BN192-#REF!</f>
        <v>#REF!</v>
      </c>
      <c r="BO365" s="1" t="e">
        <f>BO192-#REF!</f>
        <v>#REF!</v>
      </c>
      <c r="BU365" s="1" t="e">
        <f>BU200-#REF!</f>
        <v>#REF!</v>
      </c>
      <c r="BV365" s="1" t="e">
        <f>BV200-#REF!</f>
        <v>#REF!</v>
      </c>
    </row>
    <row r="366" spans="12:74" hidden="1" x14ac:dyDescent="0.35">
      <c r="L366" s="1" t="e">
        <f>L193-#REF!</f>
        <v>#REF!</v>
      </c>
      <c r="M366" s="1" t="e">
        <f>M193-#REF!</f>
        <v>#REF!</v>
      </c>
      <c r="N366" s="1" t="e">
        <f>N193-#REF!</f>
        <v>#REF!</v>
      </c>
      <c r="O366" s="1" t="e">
        <f>O193-#REF!</f>
        <v>#REF!</v>
      </c>
      <c r="P366" s="1" t="e">
        <f>P193-#REF!</f>
        <v>#REF!</v>
      </c>
      <c r="Q366" s="1" t="e">
        <f>Q193-#REF!</f>
        <v>#REF!</v>
      </c>
      <c r="R366" s="1" t="e">
        <f>R193-#REF!</f>
        <v>#REF!</v>
      </c>
      <c r="S366" s="1" t="e">
        <f>S193-#REF!</f>
        <v>#REF!</v>
      </c>
      <c r="T366" s="1" t="e">
        <f>T193-#REF!</f>
        <v>#REF!</v>
      </c>
      <c r="U366" s="1" t="e">
        <f>U193-#REF!</f>
        <v>#REF!</v>
      </c>
      <c r="V366" s="1" t="e">
        <f>V193-#REF!</f>
        <v>#REF!</v>
      </c>
      <c r="W366" s="1" t="e">
        <f>W193-#REF!</f>
        <v>#REF!</v>
      </c>
      <c r="X366" s="1" t="e">
        <f>X193-#REF!</f>
        <v>#REF!</v>
      </c>
      <c r="Y366" s="1" t="e">
        <f>Y193-#REF!</f>
        <v>#REF!</v>
      </c>
      <c r="Z366" s="1" t="e">
        <f>Z193-#REF!</f>
        <v>#REF!</v>
      </c>
      <c r="AA366" s="1" t="e">
        <f>AA193-#REF!</f>
        <v>#REF!</v>
      </c>
      <c r="AB366" s="1" t="e">
        <f>AB193-#REF!</f>
        <v>#REF!</v>
      </c>
      <c r="AC366" s="1" t="e">
        <f>AC193-#REF!</f>
        <v>#REF!</v>
      </c>
      <c r="AD366" s="1" t="e">
        <f>AD193-#REF!</f>
        <v>#REF!</v>
      </c>
      <c r="AE366" s="1" t="e">
        <f>AE193-#REF!</f>
        <v>#REF!</v>
      </c>
      <c r="AF366" s="1" t="e">
        <f>AF193-#REF!</f>
        <v>#REF!</v>
      </c>
      <c r="AG366" s="1" t="e">
        <f>AG193-#REF!</f>
        <v>#REF!</v>
      </c>
      <c r="AH366" s="1" t="e">
        <f>AH193-#REF!</f>
        <v>#REF!</v>
      </c>
      <c r="AI366" s="1" t="e">
        <f>AI193-#REF!</f>
        <v>#REF!</v>
      </c>
      <c r="AJ366" s="1" t="e">
        <f>AJ193-#REF!</f>
        <v>#REF!</v>
      </c>
      <c r="AK366" s="1" t="e">
        <f>AK193-#REF!</f>
        <v>#REF!</v>
      </c>
      <c r="AL366" s="1" t="e">
        <f>AL193-#REF!</f>
        <v>#REF!</v>
      </c>
      <c r="AM366" s="1" t="e">
        <f>AM193-#REF!</f>
        <v>#REF!</v>
      </c>
      <c r="AN366" s="1" t="e">
        <f>AN193-#REF!</f>
        <v>#REF!</v>
      </c>
      <c r="AO366" s="1" t="e">
        <f>AO193-#REF!</f>
        <v>#REF!</v>
      </c>
      <c r="AP366" s="1" t="e">
        <f>AP193-#REF!</f>
        <v>#REF!</v>
      </c>
      <c r="AQ366" s="1" t="e">
        <f>AQ193-#REF!</f>
        <v>#REF!</v>
      </c>
      <c r="AR366" s="1" t="e">
        <f>AR193-#REF!</f>
        <v>#REF!</v>
      </c>
      <c r="AS366" s="1" t="e">
        <f>AS193-#REF!</f>
        <v>#REF!</v>
      </c>
      <c r="AT366" s="1" t="e">
        <f>AT193-#REF!</f>
        <v>#REF!</v>
      </c>
      <c r="AU366" s="1" t="e">
        <f>AU193-#REF!</f>
        <v>#REF!</v>
      </c>
      <c r="AV366" s="1" t="e">
        <f>AV193-#REF!</f>
        <v>#REF!</v>
      </c>
      <c r="AW366" s="1" t="e">
        <f>AW193-#REF!</f>
        <v>#REF!</v>
      </c>
      <c r="AX366" s="1" t="e">
        <f>AX193-#REF!</f>
        <v>#REF!</v>
      </c>
      <c r="AY366" s="1" t="e">
        <f>AY193-#REF!</f>
        <v>#REF!</v>
      </c>
      <c r="AZ366" s="1" t="e">
        <f>AZ193-#REF!</f>
        <v>#REF!</v>
      </c>
      <c r="BA366" s="1" t="e">
        <f>BA193-#REF!</f>
        <v>#REF!</v>
      </c>
      <c r="BB366" s="1" t="e">
        <f>BB193-#REF!</f>
        <v>#REF!</v>
      </c>
      <c r="BC366" s="1" t="e">
        <f>BC193-#REF!</f>
        <v>#REF!</v>
      </c>
      <c r="BD366" s="1" t="e">
        <f>BD193-#REF!</f>
        <v>#REF!</v>
      </c>
      <c r="BE366" s="1" t="e">
        <f>BE193-#REF!</f>
        <v>#REF!</v>
      </c>
      <c r="BF366" s="1" t="e">
        <f>BF193-#REF!</f>
        <v>#REF!</v>
      </c>
      <c r="BG366" s="1" t="e">
        <f>BG193-#REF!</f>
        <v>#REF!</v>
      </c>
      <c r="BH366" s="1" t="e">
        <f>BH193-#REF!</f>
        <v>#REF!</v>
      </c>
      <c r="BI366" s="1" t="e">
        <f>BI193-#REF!</f>
        <v>#REF!</v>
      </c>
      <c r="BJ366" s="1" t="e">
        <f>BJ193-#REF!</f>
        <v>#REF!</v>
      </c>
      <c r="BK366" s="1" t="e">
        <f>BK193-#REF!</f>
        <v>#REF!</v>
      </c>
      <c r="BL366" s="1" t="e">
        <f>BL193-#REF!</f>
        <v>#REF!</v>
      </c>
      <c r="BM366" s="1" t="e">
        <f>BM193-#REF!</f>
        <v>#REF!</v>
      </c>
      <c r="BN366" s="1" t="e">
        <f>BN193-#REF!</f>
        <v>#REF!</v>
      </c>
      <c r="BO366" s="1" t="e">
        <f>BO193-#REF!</f>
        <v>#REF!</v>
      </c>
      <c r="BU366" s="1" t="e">
        <f>BU201-#REF!</f>
        <v>#REF!</v>
      </c>
      <c r="BV366" s="1" t="e">
        <f>BV201-#REF!</f>
        <v>#REF!</v>
      </c>
    </row>
    <row r="367" spans="12:74" hidden="1" x14ac:dyDescent="0.35">
      <c r="L367" s="1" t="e">
        <f>L194-#REF!</f>
        <v>#REF!</v>
      </c>
      <c r="M367" s="1" t="e">
        <f>M194-#REF!</f>
        <v>#REF!</v>
      </c>
      <c r="N367" s="1" t="e">
        <f>N194-#REF!</f>
        <v>#REF!</v>
      </c>
      <c r="O367" s="1" t="e">
        <f>O194-#REF!</f>
        <v>#REF!</v>
      </c>
      <c r="P367" s="1" t="e">
        <f>P194-#REF!</f>
        <v>#REF!</v>
      </c>
      <c r="Q367" s="1" t="e">
        <f>Q194-#REF!</f>
        <v>#REF!</v>
      </c>
      <c r="R367" s="1" t="e">
        <f>R194-#REF!</f>
        <v>#REF!</v>
      </c>
      <c r="S367" s="1" t="e">
        <f>S194-#REF!</f>
        <v>#REF!</v>
      </c>
      <c r="T367" s="1" t="e">
        <f>T194-#REF!</f>
        <v>#REF!</v>
      </c>
      <c r="U367" s="1" t="e">
        <f>U194-#REF!</f>
        <v>#REF!</v>
      </c>
      <c r="V367" s="1" t="e">
        <f>V194-#REF!</f>
        <v>#REF!</v>
      </c>
      <c r="W367" s="1" t="e">
        <f>W194-#REF!</f>
        <v>#REF!</v>
      </c>
      <c r="X367" s="1" t="e">
        <f>X194-#REF!</f>
        <v>#REF!</v>
      </c>
      <c r="Y367" s="1" t="e">
        <f>Y194-#REF!</f>
        <v>#REF!</v>
      </c>
      <c r="Z367" s="1" t="e">
        <f>Z194-#REF!</f>
        <v>#REF!</v>
      </c>
      <c r="AA367" s="1" t="e">
        <f>AA194-#REF!</f>
        <v>#REF!</v>
      </c>
      <c r="AB367" s="1" t="e">
        <f>AB194-#REF!</f>
        <v>#REF!</v>
      </c>
      <c r="AC367" s="1" t="e">
        <f>AC194-#REF!</f>
        <v>#REF!</v>
      </c>
      <c r="AD367" s="1" t="e">
        <f>AD194-#REF!</f>
        <v>#REF!</v>
      </c>
      <c r="AE367" s="1" t="e">
        <f>AE194-#REF!</f>
        <v>#REF!</v>
      </c>
      <c r="AF367" s="1" t="e">
        <f>AF194-#REF!</f>
        <v>#REF!</v>
      </c>
      <c r="AG367" s="1" t="e">
        <f>AG194-#REF!</f>
        <v>#REF!</v>
      </c>
      <c r="AH367" s="1" t="e">
        <f>AH194-#REF!</f>
        <v>#REF!</v>
      </c>
      <c r="AI367" s="1" t="e">
        <f>AI194-#REF!</f>
        <v>#REF!</v>
      </c>
      <c r="AJ367" s="1" t="e">
        <f>AJ194-#REF!</f>
        <v>#REF!</v>
      </c>
      <c r="AK367" s="1" t="e">
        <f>AK194-#REF!</f>
        <v>#REF!</v>
      </c>
      <c r="AL367" s="1" t="e">
        <f>AL194-#REF!</f>
        <v>#REF!</v>
      </c>
      <c r="AM367" s="1" t="e">
        <f>AM194-#REF!</f>
        <v>#REF!</v>
      </c>
      <c r="AN367" s="1" t="e">
        <f>AN194-#REF!</f>
        <v>#REF!</v>
      </c>
      <c r="AO367" s="1" t="e">
        <f>AO194-#REF!</f>
        <v>#REF!</v>
      </c>
      <c r="AP367" s="1" t="e">
        <f>AP194-#REF!</f>
        <v>#REF!</v>
      </c>
      <c r="AQ367" s="1" t="e">
        <f>AQ194-#REF!</f>
        <v>#REF!</v>
      </c>
      <c r="AR367" s="1" t="e">
        <f>AR194-#REF!</f>
        <v>#REF!</v>
      </c>
      <c r="AS367" s="1" t="e">
        <f>AS194-#REF!</f>
        <v>#REF!</v>
      </c>
      <c r="AT367" s="1" t="e">
        <f>AT194-#REF!</f>
        <v>#REF!</v>
      </c>
      <c r="AU367" s="1" t="e">
        <f>AU194-#REF!</f>
        <v>#REF!</v>
      </c>
      <c r="AV367" s="1" t="e">
        <f>AV194-#REF!</f>
        <v>#REF!</v>
      </c>
      <c r="AW367" s="1" t="e">
        <f>AW194-#REF!</f>
        <v>#REF!</v>
      </c>
      <c r="AX367" s="1" t="e">
        <f>AX194-#REF!</f>
        <v>#REF!</v>
      </c>
      <c r="AY367" s="1" t="e">
        <f>AY194-#REF!</f>
        <v>#REF!</v>
      </c>
      <c r="AZ367" s="1" t="e">
        <f>AZ194-#REF!</f>
        <v>#REF!</v>
      </c>
      <c r="BA367" s="1" t="e">
        <f>BA194-#REF!</f>
        <v>#REF!</v>
      </c>
      <c r="BB367" s="1" t="e">
        <f>BB194-#REF!</f>
        <v>#REF!</v>
      </c>
      <c r="BC367" s="1" t="e">
        <f>BC194-#REF!</f>
        <v>#REF!</v>
      </c>
      <c r="BD367" s="1" t="e">
        <f>BD194-#REF!</f>
        <v>#REF!</v>
      </c>
      <c r="BE367" s="1" t="e">
        <f>BE194-#REF!</f>
        <v>#REF!</v>
      </c>
      <c r="BF367" s="1" t="e">
        <f>BF194-#REF!</f>
        <v>#REF!</v>
      </c>
      <c r="BG367" s="1" t="e">
        <f>BG194-#REF!</f>
        <v>#REF!</v>
      </c>
      <c r="BH367" s="1" t="e">
        <f>BH194-#REF!</f>
        <v>#REF!</v>
      </c>
      <c r="BI367" s="1" t="e">
        <f>BI194-#REF!</f>
        <v>#REF!</v>
      </c>
      <c r="BJ367" s="1" t="e">
        <f>BJ194-#REF!</f>
        <v>#REF!</v>
      </c>
      <c r="BK367" s="1" t="e">
        <f>BK194-#REF!</f>
        <v>#REF!</v>
      </c>
      <c r="BL367" s="1" t="e">
        <f>BL194-#REF!</f>
        <v>#REF!</v>
      </c>
      <c r="BM367" s="1" t="e">
        <f>BM194-#REF!</f>
        <v>#REF!</v>
      </c>
      <c r="BN367" s="1" t="e">
        <f>BN194-#REF!</f>
        <v>#REF!</v>
      </c>
      <c r="BO367" s="1" t="e">
        <f>BO194-#REF!</f>
        <v>#REF!</v>
      </c>
      <c r="BU367" s="1" t="e">
        <f>BU202-#REF!</f>
        <v>#REF!</v>
      </c>
      <c r="BV367" s="1" t="e">
        <f>BV202-#REF!</f>
        <v>#REF!</v>
      </c>
    </row>
    <row r="368" spans="12:74" hidden="1" x14ac:dyDescent="0.35">
      <c r="L368" s="1" t="e">
        <f>L195-#REF!</f>
        <v>#REF!</v>
      </c>
      <c r="M368" s="1" t="e">
        <f>M195-#REF!</f>
        <v>#REF!</v>
      </c>
      <c r="N368" s="1" t="e">
        <f>N195-#REF!</f>
        <v>#REF!</v>
      </c>
      <c r="O368" s="1" t="e">
        <f>O195-#REF!</f>
        <v>#REF!</v>
      </c>
      <c r="P368" s="1" t="e">
        <f>P195-#REF!</f>
        <v>#REF!</v>
      </c>
      <c r="Q368" s="1" t="e">
        <f>Q195-#REF!</f>
        <v>#REF!</v>
      </c>
      <c r="R368" s="1" t="e">
        <f>R195-#REF!</f>
        <v>#REF!</v>
      </c>
      <c r="S368" s="1" t="e">
        <f>S195-#REF!</f>
        <v>#REF!</v>
      </c>
      <c r="T368" s="1" t="e">
        <f>T195-#REF!</f>
        <v>#REF!</v>
      </c>
      <c r="U368" s="1" t="e">
        <f>U195-#REF!</f>
        <v>#REF!</v>
      </c>
      <c r="V368" s="1" t="e">
        <f>V195-#REF!</f>
        <v>#REF!</v>
      </c>
      <c r="W368" s="1" t="e">
        <f>W195-#REF!</f>
        <v>#REF!</v>
      </c>
      <c r="X368" s="1" t="e">
        <f>X195-#REF!</f>
        <v>#REF!</v>
      </c>
      <c r="Y368" s="1" t="e">
        <f>Y195-#REF!</f>
        <v>#REF!</v>
      </c>
      <c r="Z368" s="1" t="e">
        <f>Z195-#REF!</f>
        <v>#REF!</v>
      </c>
      <c r="AA368" s="1" t="e">
        <f>AA195-#REF!</f>
        <v>#REF!</v>
      </c>
      <c r="AB368" s="1" t="e">
        <f>AB195-#REF!</f>
        <v>#REF!</v>
      </c>
      <c r="AC368" s="1" t="e">
        <f>AC195-#REF!</f>
        <v>#REF!</v>
      </c>
      <c r="AD368" s="1" t="e">
        <f>AD195-#REF!</f>
        <v>#REF!</v>
      </c>
      <c r="AE368" s="1" t="e">
        <f>AE195-#REF!</f>
        <v>#REF!</v>
      </c>
      <c r="AF368" s="1" t="e">
        <f>AF195-#REF!</f>
        <v>#REF!</v>
      </c>
      <c r="AG368" s="1" t="e">
        <f>AG195-#REF!</f>
        <v>#REF!</v>
      </c>
      <c r="AH368" s="1" t="e">
        <f>AH195-#REF!</f>
        <v>#REF!</v>
      </c>
      <c r="AI368" s="1" t="e">
        <f>AI195-#REF!</f>
        <v>#REF!</v>
      </c>
      <c r="AJ368" s="1" t="e">
        <f>AJ195-#REF!</f>
        <v>#REF!</v>
      </c>
      <c r="AK368" s="1" t="e">
        <f>AK195-#REF!</f>
        <v>#REF!</v>
      </c>
      <c r="AL368" s="1" t="e">
        <f>AL195-#REF!</f>
        <v>#REF!</v>
      </c>
      <c r="AM368" s="1" t="e">
        <f>AM195-#REF!</f>
        <v>#REF!</v>
      </c>
      <c r="AN368" s="1" t="e">
        <f>AN195-#REF!</f>
        <v>#REF!</v>
      </c>
      <c r="AO368" s="1" t="e">
        <f>AO195-#REF!</f>
        <v>#REF!</v>
      </c>
      <c r="AP368" s="1" t="e">
        <f>AP195-#REF!</f>
        <v>#REF!</v>
      </c>
      <c r="AQ368" s="1" t="e">
        <f>AQ195-#REF!</f>
        <v>#REF!</v>
      </c>
      <c r="AR368" s="1" t="e">
        <f>AR195-#REF!</f>
        <v>#REF!</v>
      </c>
      <c r="AS368" s="1" t="e">
        <f>AS195-#REF!</f>
        <v>#REF!</v>
      </c>
      <c r="AT368" s="1" t="e">
        <f>AT195-#REF!</f>
        <v>#REF!</v>
      </c>
      <c r="AU368" s="1" t="e">
        <f>AU195-#REF!</f>
        <v>#REF!</v>
      </c>
      <c r="AV368" s="1" t="e">
        <f>AV195-#REF!</f>
        <v>#REF!</v>
      </c>
      <c r="AW368" s="1" t="e">
        <f>AW195-#REF!</f>
        <v>#REF!</v>
      </c>
      <c r="AX368" s="1" t="e">
        <f>AX195-#REF!</f>
        <v>#REF!</v>
      </c>
      <c r="AY368" s="1" t="e">
        <f>AY195-#REF!</f>
        <v>#REF!</v>
      </c>
      <c r="AZ368" s="1" t="e">
        <f>AZ195-#REF!</f>
        <v>#REF!</v>
      </c>
      <c r="BA368" s="1" t="e">
        <f>BA195-#REF!</f>
        <v>#REF!</v>
      </c>
      <c r="BB368" s="1" t="e">
        <f>BB195-#REF!</f>
        <v>#REF!</v>
      </c>
      <c r="BC368" s="1" t="e">
        <f>BC195-#REF!</f>
        <v>#REF!</v>
      </c>
      <c r="BD368" s="1" t="e">
        <f>BD195-#REF!</f>
        <v>#REF!</v>
      </c>
      <c r="BE368" s="1" t="e">
        <f>BE195-#REF!</f>
        <v>#REF!</v>
      </c>
      <c r="BF368" s="1" t="e">
        <f>BF195-#REF!</f>
        <v>#REF!</v>
      </c>
      <c r="BG368" s="1" t="e">
        <f>BG195-#REF!</f>
        <v>#REF!</v>
      </c>
      <c r="BH368" s="1" t="e">
        <f>BH195-#REF!</f>
        <v>#REF!</v>
      </c>
      <c r="BI368" s="1" t="e">
        <f>BI195-#REF!</f>
        <v>#REF!</v>
      </c>
      <c r="BJ368" s="1" t="e">
        <f>BJ195-#REF!</f>
        <v>#REF!</v>
      </c>
      <c r="BK368" s="1" t="e">
        <f>BK195-#REF!</f>
        <v>#REF!</v>
      </c>
      <c r="BL368" s="1" t="e">
        <f>BL195-#REF!</f>
        <v>#REF!</v>
      </c>
      <c r="BM368" s="1" t="e">
        <f>BM195-#REF!</f>
        <v>#REF!</v>
      </c>
      <c r="BN368" s="1" t="e">
        <f>BN195-#REF!</f>
        <v>#REF!</v>
      </c>
      <c r="BO368" s="1" t="e">
        <f>BO195-#REF!</f>
        <v>#REF!</v>
      </c>
      <c r="BU368" s="1" t="e">
        <f>BU203-#REF!</f>
        <v>#REF!</v>
      </c>
      <c r="BV368" s="1" t="e">
        <f>BV203-#REF!</f>
        <v>#REF!</v>
      </c>
    </row>
    <row r="369" spans="12:74" hidden="1" x14ac:dyDescent="0.35">
      <c r="L369" s="1" t="e">
        <f>L196-#REF!</f>
        <v>#REF!</v>
      </c>
      <c r="M369" s="1" t="e">
        <f>M196-#REF!</f>
        <v>#REF!</v>
      </c>
      <c r="N369" s="1" t="e">
        <f>N196-#REF!</f>
        <v>#REF!</v>
      </c>
      <c r="O369" s="1" t="e">
        <f>O196-#REF!</f>
        <v>#REF!</v>
      </c>
      <c r="P369" s="1" t="e">
        <f>P196-#REF!</f>
        <v>#REF!</v>
      </c>
      <c r="Q369" s="1" t="e">
        <f>Q196-#REF!</f>
        <v>#REF!</v>
      </c>
      <c r="R369" s="1" t="e">
        <f>R196-#REF!</f>
        <v>#REF!</v>
      </c>
      <c r="S369" s="1" t="e">
        <f>S196-#REF!</f>
        <v>#REF!</v>
      </c>
      <c r="T369" s="1" t="e">
        <f>T196-#REF!</f>
        <v>#REF!</v>
      </c>
      <c r="U369" s="1" t="e">
        <f>U196-#REF!</f>
        <v>#REF!</v>
      </c>
      <c r="V369" s="1" t="e">
        <f>V196-#REF!</f>
        <v>#REF!</v>
      </c>
      <c r="W369" s="1" t="e">
        <f>W196-#REF!</f>
        <v>#REF!</v>
      </c>
      <c r="X369" s="1" t="e">
        <f>X196-#REF!</f>
        <v>#REF!</v>
      </c>
      <c r="Y369" s="1" t="e">
        <f>Y196-#REF!</f>
        <v>#REF!</v>
      </c>
      <c r="Z369" s="1" t="e">
        <f>Z196-#REF!</f>
        <v>#REF!</v>
      </c>
      <c r="AA369" s="1" t="e">
        <f>AA196-#REF!</f>
        <v>#REF!</v>
      </c>
      <c r="AB369" s="1" t="e">
        <f>AB196-#REF!</f>
        <v>#REF!</v>
      </c>
      <c r="AC369" s="1" t="e">
        <f>AC196-#REF!</f>
        <v>#REF!</v>
      </c>
      <c r="AD369" s="1" t="e">
        <f>AD196-#REF!</f>
        <v>#REF!</v>
      </c>
      <c r="AE369" s="1" t="e">
        <f>AE196-#REF!</f>
        <v>#REF!</v>
      </c>
      <c r="AF369" s="1" t="e">
        <f>AF196-#REF!</f>
        <v>#REF!</v>
      </c>
      <c r="AG369" s="1" t="e">
        <f>AG196-#REF!</f>
        <v>#REF!</v>
      </c>
      <c r="AH369" s="1" t="e">
        <f>AH196-#REF!</f>
        <v>#REF!</v>
      </c>
      <c r="AI369" s="1" t="e">
        <f>AI196-#REF!</f>
        <v>#REF!</v>
      </c>
      <c r="AJ369" s="1" t="e">
        <f>AJ196-#REF!</f>
        <v>#REF!</v>
      </c>
      <c r="AK369" s="1" t="e">
        <f>AK196-#REF!</f>
        <v>#REF!</v>
      </c>
      <c r="AL369" s="1" t="e">
        <f>AL196-#REF!</f>
        <v>#REF!</v>
      </c>
      <c r="AM369" s="1" t="e">
        <f>AM196-#REF!</f>
        <v>#REF!</v>
      </c>
      <c r="AN369" s="1" t="e">
        <f>AN196-#REF!</f>
        <v>#REF!</v>
      </c>
      <c r="AO369" s="1" t="e">
        <f>AO196-#REF!</f>
        <v>#REF!</v>
      </c>
      <c r="AP369" s="1" t="e">
        <f>AP196-#REF!</f>
        <v>#REF!</v>
      </c>
      <c r="AQ369" s="1" t="e">
        <f>AQ196-#REF!</f>
        <v>#REF!</v>
      </c>
      <c r="AR369" s="1" t="e">
        <f>AR196-#REF!</f>
        <v>#REF!</v>
      </c>
      <c r="AS369" s="1" t="e">
        <f>AS196-#REF!</f>
        <v>#REF!</v>
      </c>
      <c r="AT369" s="1" t="e">
        <f>AT196-#REF!</f>
        <v>#REF!</v>
      </c>
      <c r="AU369" s="1" t="e">
        <f>AU196-#REF!</f>
        <v>#REF!</v>
      </c>
      <c r="AV369" s="1" t="e">
        <f>AV196-#REF!</f>
        <v>#REF!</v>
      </c>
      <c r="AW369" s="1" t="e">
        <f>AW196-#REF!</f>
        <v>#REF!</v>
      </c>
      <c r="AX369" s="1" t="e">
        <f>AX196-#REF!</f>
        <v>#REF!</v>
      </c>
      <c r="AY369" s="1" t="e">
        <f>AY196-#REF!</f>
        <v>#REF!</v>
      </c>
      <c r="AZ369" s="1" t="e">
        <f>AZ196-#REF!</f>
        <v>#REF!</v>
      </c>
      <c r="BA369" s="1" t="e">
        <f>BA196-#REF!</f>
        <v>#REF!</v>
      </c>
      <c r="BB369" s="1" t="e">
        <f>BB196-#REF!</f>
        <v>#REF!</v>
      </c>
      <c r="BC369" s="1" t="e">
        <f>BC196-#REF!</f>
        <v>#REF!</v>
      </c>
      <c r="BD369" s="1" t="e">
        <f>BD196-#REF!</f>
        <v>#REF!</v>
      </c>
      <c r="BE369" s="1" t="e">
        <f>BE196-#REF!</f>
        <v>#REF!</v>
      </c>
      <c r="BF369" s="1" t="e">
        <f>BF196-#REF!</f>
        <v>#REF!</v>
      </c>
      <c r="BG369" s="1" t="e">
        <f>BG196-#REF!</f>
        <v>#REF!</v>
      </c>
      <c r="BH369" s="1" t="e">
        <f>BH196-#REF!</f>
        <v>#REF!</v>
      </c>
      <c r="BI369" s="1" t="e">
        <f>BI196-#REF!</f>
        <v>#REF!</v>
      </c>
      <c r="BJ369" s="1" t="e">
        <f>BJ196-#REF!</f>
        <v>#REF!</v>
      </c>
      <c r="BK369" s="1" t="e">
        <f>BK196-#REF!</f>
        <v>#REF!</v>
      </c>
      <c r="BL369" s="1" t="e">
        <f>BL196-#REF!</f>
        <v>#REF!</v>
      </c>
      <c r="BM369" s="1" t="e">
        <f>BM196-#REF!</f>
        <v>#REF!</v>
      </c>
      <c r="BN369" s="1" t="e">
        <f>BN196-#REF!</f>
        <v>#REF!</v>
      </c>
      <c r="BO369" s="1" t="e">
        <f>BO196-#REF!</f>
        <v>#REF!</v>
      </c>
      <c r="BU369" s="1" t="e">
        <f>BU204-#REF!</f>
        <v>#REF!</v>
      </c>
      <c r="BV369" s="1" t="e">
        <f>BV204-#REF!</f>
        <v>#REF!</v>
      </c>
    </row>
    <row r="370" spans="12:74" hidden="1" x14ac:dyDescent="0.35">
      <c r="L370" s="1" t="e">
        <f>L197-#REF!</f>
        <v>#REF!</v>
      </c>
      <c r="M370" s="1" t="e">
        <f>M197-#REF!</f>
        <v>#REF!</v>
      </c>
      <c r="N370" s="1" t="e">
        <f>N197-#REF!</f>
        <v>#REF!</v>
      </c>
      <c r="O370" s="1" t="e">
        <f>O197-#REF!</f>
        <v>#REF!</v>
      </c>
      <c r="P370" s="1" t="e">
        <f>P197-#REF!</f>
        <v>#REF!</v>
      </c>
      <c r="Q370" s="1" t="e">
        <f>Q197-#REF!</f>
        <v>#REF!</v>
      </c>
      <c r="R370" s="1" t="e">
        <f>R197-#REF!</f>
        <v>#REF!</v>
      </c>
      <c r="S370" s="1" t="e">
        <f>S197-#REF!</f>
        <v>#REF!</v>
      </c>
      <c r="T370" s="1" t="e">
        <f>T197-#REF!</f>
        <v>#REF!</v>
      </c>
      <c r="U370" s="1" t="e">
        <f>U197-#REF!</f>
        <v>#REF!</v>
      </c>
      <c r="V370" s="1" t="e">
        <f>V197-#REF!</f>
        <v>#REF!</v>
      </c>
      <c r="W370" s="1" t="e">
        <f>W197-#REF!</f>
        <v>#REF!</v>
      </c>
      <c r="X370" s="1" t="e">
        <f>X197-#REF!</f>
        <v>#REF!</v>
      </c>
      <c r="Y370" s="1" t="e">
        <f>Y197-#REF!</f>
        <v>#REF!</v>
      </c>
      <c r="Z370" s="1" t="e">
        <f>Z197-#REF!</f>
        <v>#REF!</v>
      </c>
      <c r="AA370" s="1" t="e">
        <f>AA197-#REF!</f>
        <v>#REF!</v>
      </c>
      <c r="AB370" s="1" t="e">
        <f>AB197-#REF!</f>
        <v>#REF!</v>
      </c>
      <c r="AC370" s="1" t="e">
        <f>AC197-#REF!</f>
        <v>#REF!</v>
      </c>
      <c r="AD370" s="1" t="e">
        <f>AD197-#REF!</f>
        <v>#REF!</v>
      </c>
      <c r="AE370" s="1" t="e">
        <f>AE197-#REF!</f>
        <v>#REF!</v>
      </c>
      <c r="AF370" s="1" t="e">
        <f>AF197-#REF!</f>
        <v>#REF!</v>
      </c>
      <c r="AG370" s="1" t="e">
        <f>AG197-#REF!</f>
        <v>#REF!</v>
      </c>
      <c r="AH370" s="1" t="e">
        <f>AH197-#REF!</f>
        <v>#REF!</v>
      </c>
      <c r="AI370" s="1" t="e">
        <f>AI197-#REF!</f>
        <v>#REF!</v>
      </c>
      <c r="AJ370" s="1" t="e">
        <f>AJ197-#REF!</f>
        <v>#REF!</v>
      </c>
      <c r="AK370" s="1" t="e">
        <f>AK197-#REF!</f>
        <v>#REF!</v>
      </c>
      <c r="AL370" s="1" t="e">
        <f>AL197-#REF!</f>
        <v>#REF!</v>
      </c>
      <c r="AM370" s="1" t="e">
        <f>AM197-#REF!</f>
        <v>#REF!</v>
      </c>
      <c r="AN370" s="1" t="e">
        <f>AN197-#REF!</f>
        <v>#REF!</v>
      </c>
      <c r="AO370" s="1" t="e">
        <f>AO197-#REF!</f>
        <v>#REF!</v>
      </c>
      <c r="AP370" s="1" t="e">
        <f>AP197-#REF!</f>
        <v>#REF!</v>
      </c>
      <c r="AQ370" s="1" t="e">
        <f>AQ197-#REF!</f>
        <v>#REF!</v>
      </c>
      <c r="AR370" s="1" t="e">
        <f>AR197-#REF!</f>
        <v>#REF!</v>
      </c>
      <c r="AS370" s="1" t="e">
        <f>AS197-#REF!</f>
        <v>#REF!</v>
      </c>
      <c r="AT370" s="1" t="e">
        <f>AT197-#REF!</f>
        <v>#REF!</v>
      </c>
      <c r="AU370" s="1" t="e">
        <f>AU197-#REF!</f>
        <v>#REF!</v>
      </c>
      <c r="AV370" s="1" t="e">
        <f>AV197-#REF!</f>
        <v>#REF!</v>
      </c>
      <c r="AW370" s="1" t="e">
        <f>AW197-#REF!</f>
        <v>#REF!</v>
      </c>
      <c r="AX370" s="1" t="e">
        <f>AX197-#REF!</f>
        <v>#REF!</v>
      </c>
      <c r="AY370" s="1" t="e">
        <f>AY197-#REF!</f>
        <v>#REF!</v>
      </c>
      <c r="AZ370" s="1" t="e">
        <f>AZ197-#REF!</f>
        <v>#REF!</v>
      </c>
      <c r="BA370" s="1" t="e">
        <f>BA197-#REF!</f>
        <v>#REF!</v>
      </c>
      <c r="BB370" s="1" t="e">
        <f>BB197-#REF!</f>
        <v>#REF!</v>
      </c>
      <c r="BC370" s="1" t="e">
        <f>BC197-#REF!</f>
        <v>#REF!</v>
      </c>
      <c r="BD370" s="1" t="e">
        <f>BD197-#REF!</f>
        <v>#REF!</v>
      </c>
      <c r="BE370" s="1" t="e">
        <f>BE197-#REF!</f>
        <v>#REF!</v>
      </c>
      <c r="BF370" s="1" t="e">
        <f>BF197-#REF!</f>
        <v>#REF!</v>
      </c>
      <c r="BG370" s="1" t="e">
        <f>BG197-#REF!</f>
        <v>#REF!</v>
      </c>
      <c r="BH370" s="1" t="e">
        <f>BH197-#REF!</f>
        <v>#REF!</v>
      </c>
      <c r="BI370" s="1" t="e">
        <f>BI197-#REF!</f>
        <v>#REF!</v>
      </c>
      <c r="BJ370" s="1" t="e">
        <f>BJ197-#REF!</f>
        <v>#REF!</v>
      </c>
      <c r="BK370" s="1" t="e">
        <f>BK197-#REF!</f>
        <v>#REF!</v>
      </c>
      <c r="BL370" s="1" t="e">
        <f>BL197-#REF!</f>
        <v>#REF!</v>
      </c>
      <c r="BM370" s="1" t="e">
        <f>BM197-#REF!</f>
        <v>#REF!</v>
      </c>
      <c r="BN370" s="1" t="e">
        <f>BN197-#REF!</f>
        <v>#REF!</v>
      </c>
      <c r="BO370" s="1" t="e">
        <f>BO197-#REF!</f>
        <v>#REF!</v>
      </c>
      <c r="BU370" s="1" t="e">
        <f>BU205-#REF!</f>
        <v>#REF!</v>
      </c>
      <c r="BV370" s="1" t="e">
        <f>BV205-#REF!</f>
        <v>#REF!</v>
      </c>
    </row>
    <row r="371" spans="12:74" hidden="1" x14ac:dyDescent="0.35">
      <c r="L371" s="1" t="e">
        <f>L198-#REF!</f>
        <v>#REF!</v>
      </c>
      <c r="M371" s="1" t="e">
        <f>M198-#REF!</f>
        <v>#REF!</v>
      </c>
      <c r="N371" s="1" t="e">
        <f>N198-#REF!</f>
        <v>#REF!</v>
      </c>
      <c r="O371" s="1" t="e">
        <f>O198-#REF!</f>
        <v>#REF!</v>
      </c>
      <c r="P371" s="1" t="e">
        <f>P198-#REF!</f>
        <v>#REF!</v>
      </c>
      <c r="Q371" s="1" t="e">
        <f>Q198-#REF!</f>
        <v>#REF!</v>
      </c>
      <c r="R371" s="1" t="e">
        <f>R198-#REF!</f>
        <v>#REF!</v>
      </c>
      <c r="S371" s="1" t="e">
        <f>S198-#REF!</f>
        <v>#REF!</v>
      </c>
      <c r="T371" s="1" t="e">
        <f>T198-#REF!</f>
        <v>#REF!</v>
      </c>
      <c r="U371" s="1" t="e">
        <f>U198-#REF!</f>
        <v>#REF!</v>
      </c>
      <c r="V371" s="1" t="e">
        <f>V198-#REF!</f>
        <v>#REF!</v>
      </c>
      <c r="W371" s="1" t="e">
        <f>W198-#REF!</f>
        <v>#REF!</v>
      </c>
      <c r="X371" s="1" t="e">
        <f>X198-#REF!</f>
        <v>#REF!</v>
      </c>
      <c r="Y371" s="1" t="e">
        <f>Y198-#REF!</f>
        <v>#REF!</v>
      </c>
      <c r="Z371" s="1" t="e">
        <f>Z198-#REF!</f>
        <v>#REF!</v>
      </c>
      <c r="AA371" s="1" t="e">
        <f>AA198-#REF!</f>
        <v>#REF!</v>
      </c>
      <c r="AB371" s="1" t="e">
        <f>AB198-#REF!</f>
        <v>#REF!</v>
      </c>
      <c r="AC371" s="1" t="e">
        <f>AC198-#REF!</f>
        <v>#REF!</v>
      </c>
      <c r="AD371" s="1" t="e">
        <f>AD198-#REF!</f>
        <v>#REF!</v>
      </c>
      <c r="AE371" s="1" t="e">
        <f>AE198-#REF!</f>
        <v>#REF!</v>
      </c>
      <c r="AF371" s="1" t="e">
        <f>AF198-#REF!</f>
        <v>#REF!</v>
      </c>
      <c r="AG371" s="1" t="e">
        <f>AG198-#REF!</f>
        <v>#REF!</v>
      </c>
      <c r="AH371" s="1" t="e">
        <f>AH198-#REF!</f>
        <v>#REF!</v>
      </c>
      <c r="AI371" s="1" t="e">
        <f>AI198-#REF!</f>
        <v>#REF!</v>
      </c>
      <c r="AJ371" s="1" t="e">
        <f>AJ198-#REF!</f>
        <v>#REF!</v>
      </c>
      <c r="AK371" s="1" t="e">
        <f>AK198-#REF!</f>
        <v>#REF!</v>
      </c>
      <c r="AL371" s="1" t="e">
        <f>AL198-#REF!</f>
        <v>#REF!</v>
      </c>
      <c r="AM371" s="1" t="e">
        <f>AM198-#REF!</f>
        <v>#REF!</v>
      </c>
      <c r="AN371" s="1" t="e">
        <f>AN198-#REF!</f>
        <v>#REF!</v>
      </c>
      <c r="AO371" s="1" t="e">
        <f>AO198-#REF!</f>
        <v>#REF!</v>
      </c>
      <c r="AP371" s="1" t="e">
        <f>AP198-#REF!</f>
        <v>#REF!</v>
      </c>
      <c r="AQ371" s="1" t="e">
        <f>AQ198-#REF!</f>
        <v>#REF!</v>
      </c>
      <c r="AR371" s="1" t="e">
        <f>AR198-#REF!</f>
        <v>#REF!</v>
      </c>
      <c r="AS371" s="1" t="e">
        <f>AS198-#REF!</f>
        <v>#REF!</v>
      </c>
      <c r="AT371" s="1" t="e">
        <f>AT198-#REF!</f>
        <v>#REF!</v>
      </c>
      <c r="AU371" s="1" t="e">
        <f>AU198-#REF!</f>
        <v>#REF!</v>
      </c>
      <c r="AV371" s="1" t="e">
        <f>AV198-#REF!</f>
        <v>#REF!</v>
      </c>
      <c r="AW371" s="1" t="e">
        <f>AW198-#REF!</f>
        <v>#REF!</v>
      </c>
      <c r="AX371" s="1" t="e">
        <f>AX198-#REF!</f>
        <v>#REF!</v>
      </c>
      <c r="AY371" s="1" t="e">
        <f>AY198-#REF!</f>
        <v>#REF!</v>
      </c>
      <c r="AZ371" s="1" t="e">
        <f>AZ198-#REF!</f>
        <v>#REF!</v>
      </c>
      <c r="BA371" s="1" t="e">
        <f>BA198-#REF!</f>
        <v>#REF!</v>
      </c>
      <c r="BB371" s="1" t="e">
        <f>BB198-#REF!</f>
        <v>#REF!</v>
      </c>
      <c r="BC371" s="1" t="e">
        <f>BC198-#REF!</f>
        <v>#REF!</v>
      </c>
      <c r="BD371" s="1" t="e">
        <f>BD198-#REF!</f>
        <v>#REF!</v>
      </c>
      <c r="BE371" s="1" t="e">
        <f>BE198-#REF!</f>
        <v>#REF!</v>
      </c>
      <c r="BF371" s="1" t="e">
        <f>BF198-#REF!</f>
        <v>#REF!</v>
      </c>
      <c r="BG371" s="1" t="e">
        <f>BG198-#REF!</f>
        <v>#REF!</v>
      </c>
      <c r="BH371" s="1" t="e">
        <f>BH198-#REF!</f>
        <v>#REF!</v>
      </c>
      <c r="BI371" s="1" t="e">
        <f>BI198-#REF!</f>
        <v>#REF!</v>
      </c>
      <c r="BJ371" s="1" t="e">
        <f>BJ198-#REF!</f>
        <v>#REF!</v>
      </c>
      <c r="BK371" s="1" t="e">
        <f>BK198-#REF!</f>
        <v>#REF!</v>
      </c>
      <c r="BL371" s="1" t="e">
        <f>BL198-#REF!</f>
        <v>#REF!</v>
      </c>
      <c r="BM371" s="1" t="e">
        <f>BM198-#REF!</f>
        <v>#REF!</v>
      </c>
      <c r="BN371" s="1" t="e">
        <f>BN198-#REF!</f>
        <v>#REF!</v>
      </c>
      <c r="BO371" s="1" t="e">
        <f>BO198-#REF!</f>
        <v>#REF!</v>
      </c>
      <c r="BU371" s="1" t="e">
        <f>BU206-#REF!</f>
        <v>#REF!</v>
      </c>
      <c r="BV371" s="1" t="e">
        <f>BV206-#REF!</f>
        <v>#REF!</v>
      </c>
    </row>
    <row r="372" spans="12:74" hidden="1" x14ac:dyDescent="0.35">
      <c r="L372" s="1" t="e">
        <f>L199-#REF!</f>
        <v>#REF!</v>
      </c>
      <c r="M372" s="1" t="e">
        <f>M199-#REF!</f>
        <v>#REF!</v>
      </c>
      <c r="N372" s="1" t="e">
        <f>N199-#REF!</f>
        <v>#REF!</v>
      </c>
      <c r="O372" s="1" t="e">
        <f>O199-#REF!</f>
        <v>#REF!</v>
      </c>
      <c r="P372" s="1" t="e">
        <f>P199-#REF!</f>
        <v>#REF!</v>
      </c>
      <c r="Q372" s="1" t="e">
        <f>Q199-#REF!</f>
        <v>#REF!</v>
      </c>
      <c r="R372" s="1" t="e">
        <f>R199-#REF!</f>
        <v>#REF!</v>
      </c>
      <c r="S372" s="1" t="e">
        <f>S199-#REF!</f>
        <v>#REF!</v>
      </c>
      <c r="T372" s="1" t="e">
        <f>T199-#REF!</f>
        <v>#REF!</v>
      </c>
      <c r="U372" s="1" t="e">
        <f>U199-#REF!</f>
        <v>#REF!</v>
      </c>
      <c r="V372" s="1" t="e">
        <f>V199-#REF!</f>
        <v>#REF!</v>
      </c>
      <c r="W372" s="1" t="e">
        <f>W199-#REF!</f>
        <v>#REF!</v>
      </c>
      <c r="X372" s="1" t="e">
        <f>X199-#REF!</f>
        <v>#REF!</v>
      </c>
      <c r="Y372" s="1" t="e">
        <f>Y199-#REF!</f>
        <v>#REF!</v>
      </c>
      <c r="Z372" s="1" t="e">
        <f>Z199-#REF!</f>
        <v>#REF!</v>
      </c>
      <c r="AA372" s="1" t="e">
        <f>AA199-#REF!</f>
        <v>#REF!</v>
      </c>
      <c r="AB372" s="1" t="e">
        <f>AB199-#REF!</f>
        <v>#REF!</v>
      </c>
      <c r="AC372" s="1" t="e">
        <f>AC199-#REF!</f>
        <v>#REF!</v>
      </c>
      <c r="AD372" s="1" t="e">
        <f>AD199-#REF!</f>
        <v>#REF!</v>
      </c>
      <c r="AE372" s="1" t="e">
        <f>AE199-#REF!</f>
        <v>#REF!</v>
      </c>
      <c r="AF372" s="1" t="e">
        <f>AF199-#REF!</f>
        <v>#REF!</v>
      </c>
      <c r="AG372" s="1" t="e">
        <f>AG199-#REF!</f>
        <v>#REF!</v>
      </c>
      <c r="AH372" s="1" t="e">
        <f>AH199-#REF!</f>
        <v>#REF!</v>
      </c>
      <c r="AI372" s="1" t="e">
        <f>AI199-#REF!</f>
        <v>#REF!</v>
      </c>
      <c r="AJ372" s="1" t="e">
        <f>AJ199-#REF!</f>
        <v>#REF!</v>
      </c>
      <c r="AK372" s="1" t="e">
        <f>AK199-#REF!</f>
        <v>#REF!</v>
      </c>
      <c r="AL372" s="1" t="e">
        <f>AL199-#REF!</f>
        <v>#REF!</v>
      </c>
      <c r="AM372" s="1" t="e">
        <f>AM199-#REF!</f>
        <v>#REF!</v>
      </c>
      <c r="AN372" s="1" t="e">
        <f>AN199-#REF!</f>
        <v>#REF!</v>
      </c>
      <c r="AO372" s="1" t="e">
        <f>AO199-#REF!</f>
        <v>#REF!</v>
      </c>
      <c r="AP372" s="1" t="e">
        <f>AP199-#REF!</f>
        <v>#REF!</v>
      </c>
      <c r="AQ372" s="1" t="e">
        <f>AQ199-#REF!</f>
        <v>#REF!</v>
      </c>
      <c r="AR372" s="1" t="e">
        <f>AR199-#REF!</f>
        <v>#REF!</v>
      </c>
      <c r="AS372" s="1" t="e">
        <f>AS199-#REF!</f>
        <v>#REF!</v>
      </c>
      <c r="AT372" s="1" t="e">
        <f>AT199-#REF!</f>
        <v>#REF!</v>
      </c>
      <c r="AU372" s="1" t="e">
        <f>AU199-#REF!</f>
        <v>#REF!</v>
      </c>
      <c r="AV372" s="1" t="e">
        <f>AV199-#REF!</f>
        <v>#REF!</v>
      </c>
      <c r="AW372" s="1" t="e">
        <f>AW199-#REF!</f>
        <v>#REF!</v>
      </c>
      <c r="AX372" s="1" t="e">
        <f>AX199-#REF!</f>
        <v>#REF!</v>
      </c>
      <c r="AY372" s="1" t="e">
        <f>AY199-#REF!</f>
        <v>#REF!</v>
      </c>
      <c r="AZ372" s="1" t="e">
        <f>AZ199-#REF!</f>
        <v>#REF!</v>
      </c>
      <c r="BA372" s="1" t="e">
        <f>BA199-#REF!</f>
        <v>#REF!</v>
      </c>
      <c r="BB372" s="1" t="e">
        <f>BB199-#REF!</f>
        <v>#REF!</v>
      </c>
      <c r="BC372" s="1" t="e">
        <f>BC199-#REF!</f>
        <v>#REF!</v>
      </c>
      <c r="BD372" s="1" t="e">
        <f>BD199-#REF!</f>
        <v>#REF!</v>
      </c>
      <c r="BE372" s="1" t="e">
        <f>BE199-#REF!</f>
        <v>#REF!</v>
      </c>
      <c r="BF372" s="1" t="e">
        <f>BF199-#REF!</f>
        <v>#REF!</v>
      </c>
      <c r="BG372" s="1" t="e">
        <f>BG199-#REF!</f>
        <v>#REF!</v>
      </c>
      <c r="BH372" s="1" t="e">
        <f>BH199-#REF!</f>
        <v>#REF!</v>
      </c>
      <c r="BI372" s="1" t="e">
        <f>BI199-#REF!</f>
        <v>#REF!</v>
      </c>
      <c r="BJ372" s="1" t="e">
        <f>BJ199-#REF!</f>
        <v>#REF!</v>
      </c>
      <c r="BK372" s="1" t="e">
        <f>BK199-#REF!</f>
        <v>#REF!</v>
      </c>
      <c r="BL372" s="1" t="e">
        <f>BL199-#REF!</f>
        <v>#REF!</v>
      </c>
      <c r="BM372" s="1" t="e">
        <f>BM199-#REF!</f>
        <v>#REF!</v>
      </c>
      <c r="BN372" s="1" t="e">
        <f>BN199-#REF!</f>
        <v>#REF!</v>
      </c>
      <c r="BO372" s="1" t="e">
        <f>BO199-#REF!</f>
        <v>#REF!</v>
      </c>
      <c r="BU372" s="1" t="e">
        <f>BU207-#REF!</f>
        <v>#REF!</v>
      </c>
      <c r="BV372" s="1" t="e">
        <f>BV207-#REF!</f>
        <v>#REF!</v>
      </c>
    </row>
    <row r="373" spans="12:74" hidden="1" x14ac:dyDescent="0.35">
      <c r="L373" s="1" t="e">
        <f>L200-#REF!</f>
        <v>#REF!</v>
      </c>
      <c r="M373" s="1" t="e">
        <f>M200-#REF!</f>
        <v>#REF!</v>
      </c>
      <c r="N373" s="1" t="e">
        <f>N200-#REF!</f>
        <v>#REF!</v>
      </c>
      <c r="O373" s="1" t="e">
        <f>O200-#REF!</f>
        <v>#REF!</v>
      </c>
      <c r="P373" s="1" t="e">
        <f>P200-#REF!</f>
        <v>#REF!</v>
      </c>
      <c r="Q373" s="1" t="e">
        <f>Q200-#REF!</f>
        <v>#REF!</v>
      </c>
      <c r="R373" s="1" t="e">
        <f>R200-#REF!</f>
        <v>#REF!</v>
      </c>
      <c r="S373" s="1" t="e">
        <f>S200-#REF!</f>
        <v>#REF!</v>
      </c>
      <c r="T373" s="1" t="e">
        <f>T200-#REF!</f>
        <v>#REF!</v>
      </c>
      <c r="U373" s="1" t="e">
        <f>U200-#REF!</f>
        <v>#REF!</v>
      </c>
      <c r="V373" s="1" t="e">
        <f>V200-#REF!</f>
        <v>#REF!</v>
      </c>
      <c r="W373" s="1" t="e">
        <f>W200-#REF!</f>
        <v>#REF!</v>
      </c>
      <c r="X373" s="1" t="e">
        <f>X200-#REF!</f>
        <v>#REF!</v>
      </c>
      <c r="Y373" s="1" t="e">
        <f>Y200-#REF!</f>
        <v>#REF!</v>
      </c>
      <c r="Z373" s="1" t="e">
        <f>Z200-#REF!</f>
        <v>#REF!</v>
      </c>
      <c r="AA373" s="1" t="e">
        <f>AA200-#REF!</f>
        <v>#REF!</v>
      </c>
      <c r="AB373" s="1" t="e">
        <f>AB200-#REF!</f>
        <v>#REF!</v>
      </c>
      <c r="AC373" s="1" t="e">
        <f>AC200-#REF!</f>
        <v>#REF!</v>
      </c>
      <c r="AD373" s="1" t="e">
        <f>AD200-#REF!</f>
        <v>#REF!</v>
      </c>
      <c r="AE373" s="1" t="e">
        <f>AE200-#REF!</f>
        <v>#REF!</v>
      </c>
      <c r="AF373" s="1" t="e">
        <f>AF200-#REF!</f>
        <v>#REF!</v>
      </c>
      <c r="AG373" s="1" t="e">
        <f>AG200-#REF!</f>
        <v>#REF!</v>
      </c>
      <c r="AH373" s="1" t="e">
        <f>AH200-#REF!</f>
        <v>#REF!</v>
      </c>
      <c r="AI373" s="1" t="e">
        <f>AI200-#REF!</f>
        <v>#REF!</v>
      </c>
      <c r="AJ373" s="1" t="e">
        <f>AJ200-#REF!</f>
        <v>#REF!</v>
      </c>
      <c r="AK373" s="1" t="e">
        <f>AK200-#REF!</f>
        <v>#REF!</v>
      </c>
      <c r="AL373" s="1" t="e">
        <f>AL200-#REF!</f>
        <v>#REF!</v>
      </c>
      <c r="AM373" s="1" t="e">
        <f>AM200-#REF!</f>
        <v>#REF!</v>
      </c>
      <c r="AN373" s="1" t="e">
        <f>AN200-#REF!</f>
        <v>#REF!</v>
      </c>
      <c r="AO373" s="1" t="e">
        <f>AO200-#REF!</f>
        <v>#REF!</v>
      </c>
      <c r="AP373" s="1" t="e">
        <f>AP200-#REF!</f>
        <v>#REF!</v>
      </c>
      <c r="AQ373" s="1" t="e">
        <f>AQ200-#REF!</f>
        <v>#REF!</v>
      </c>
      <c r="AR373" s="1" t="e">
        <f>AR200-#REF!</f>
        <v>#REF!</v>
      </c>
      <c r="AS373" s="1" t="e">
        <f>AS200-#REF!</f>
        <v>#REF!</v>
      </c>
      <c r="AT373" s="1" t="e">
        <f>AT200-#REF!</f>
        <v>#REF!</v>
      </c>
      <c r="AU373" s="1" t="e">
        <f>AU200-#REF!</f>
        <v>#REF!</v>
      </c>
      <c r="AV373" s="1" t="e">
        <f>AV200-#REF!</f>
        <v>#REF!</v>
      </c>
      <c r="AW373" s="1" t="e">
        <f>AW200-#REF!</f>
        <v>#REF!</v>
      </c>
      <c r="AX373" s="1" t="e">
        <f>AX200-#REF!</f>
        <v>#REF!</v>
      </c>
      <c r="AY373" s="1" t="e">
        <f>AY200-#REF!</f>
        <v>#REF!</v>
      </c>
      <c r="AZ373" s="1" t="e">
        <f>AZ200-#REF!</f>
        <v>#REF!</v>
      </c>
      <c r="BA373" s="1" t="e">
        <f>BA200-#REF!</f>
        <v>#REF!</v>
      </c>
      <c r="BB373" s="1" t="e">
        <f>BB200-#REF!</f>
        <v>#REF!</v>
      </c>
      <c r="BC373" s="1" t="e">
        <f>BC200-#REF!</f>
        <v>#REF!</v>
      </c>
      <c r="BD373" s="1" t="e">
        <f>BD200-#REF!</f>
        <v>#REF!</v>
      </c>
      <c r="BE373" s="1" t="e">
        <f>BE200-#REF!</f>
        <v>#REF!</v>
      </c>
      <c r="BF373" s="1" t="e">
        <f>BF200-#REF!</f>
        <v>#REF!</v>
      </c>
      <c r="BG373" s="1" t="e">
        <f>BG200-#REF!</f>
        <v>#REF!</v>
      </c>
      <c r="BH373" s="1" t="e">
        <f>BH200-#REF!</f>
        <v>#REF!</v>
      </c>
      <c r="BI373" s="1" t="e">
        <f>BI200-#REF!</f>
        <v>#REF!</v>
      </c>
      <c r="BJ373" s="1" t="e">
        <f>BJ200-#REF!</f>
        <v>#REF!</v>
      </c>
      <c r="BK373" s="1" t="e">
        <f>BK200-#REF!</f>
        <v>#REF!</v>
      </c>
      <c r="BL373" s="1" t="e">
        <f>BL200-#REF!</f>
        <v>#REF!</v>
      </c>
      <c r="BM373" s="1" t="e">
        <f>BM200-#REF!</f>
        <v>#REF!</v>
      </c>
      <c r="BN373" s="1" t="e">
        <f>BN200-#REF!</f>
        <v>#REF!</v>
      </c>
      <c r="BO373" s="1" t="e">
        <f>BO200-#REF!</f>
        <v>#REF!</v>
      </c>
      <c r="BU373" s="1" t="e">
        <f>BU208-#REF!</f>
        <v>#REF!</v>
      </c>
      <c r="BV373" s="1" t="e">
        <f>BV208-#REF!</f>
        <v>#REF!</v>
      </c>
    </row>
    <row r="374" spans="12:74" hidden="1" x14ac:dyDescent="0.35">
      <c r="L374" s="1" t="e">
        <f>L201-#REF!</f>
        <v>#REF!</v>
      </c>
      <c r="M374" s="1" t="e">
        <f>M201-#REF!</f>
        <v>#REF!</v>
      </c>
      <c r="N374" s="1" t="e">
        <f>N201-#REF!</f>
        <v>#REF!</v>
      </c>
      <c r="O374" s="1" t="e">
        <f>O201-#REF!</f>
        <v>#REF!</v>
      </c>
      <c r="P374" s="1" t="e">
        <f>P201-#REF!</f>
        <v>#REF!</v>
      </c>
      <c r="Q374" s="1" t="e">
        <f>Q201-#REF!</f>
        <v>#REF!</v>
      </c>
      <c r="R374" s="1" t="e">
        <f>R201-#REF!</f>
        <v>#REF!</v>
      </c>
      <c r="S374" s="1" t="e">
        <f>S201-#REF!</f>
        <v>#REF!</v>
      </c>
      <c r="T374" s="1" t="e">
        <f>T201-#REF!</f>
        <v>#REF!</v>
      </c>
      <c r="U374" s="1" t="e">
        <f>U201-#REF!</f>
        <v>#REF!</v>
      </c>
      <c r="V374" s="1" t="e">
        <f>V201-#REF!</f>
        <v>#REF!</v>
      </c>
      <c r="W374" s="1" t="e">
        <f>W201-#REF!</f>
        <v>#REF!</v>
      </c>
      <c r="X374" s="1" t="e">
        <f>X201-#REF!</f>
        <v>#REF!</v>
      </c>
      <c r="Y374" s="1" t="e">
        <f>Y201-#REF!</f>
        <v>#REF!</v>
      </c>
      <c r="Z374" s="1" t="e">
        <f>Z201-#REF!</f>
        <v>#REF!</v>
      </c>
      <c r="AA374" s="1" t="e">
        <f>AA201-#REF!</f>
        <v>#REF!</v>
      </c>
      <c r="AB374" s="1" t="e">
        <f>AB201-#REF!</f>
        <v>#REF!</v>
      </c>
      <c r="AC374" s="1" t="e">
        <f>AC201-#REF!</f>
        <v>#REF!</v>
      </c>
      <c r="AD374" s="1" t="e">
        <f>AD201-#REF!</f>
        <v>#REF!</v>
      </c>
      <c r="AE374" s="1" t="e">
        <f>AE201-#REF!</f>
        <v>#REF!</v>
      </c>
      <c r="AF374" s="1" t="e">
        <f>AF201-#REF!</f>
        <v>#REF!</v>
      </c>
      <c r="AG374" s="1" t="e">
        <f>AG201-#REF!</f>
        <v>#REF!</v>
      </c>
      <c r="AH374" s="1" t="e">
        <f>AH201-#REF!</f>
        <v>#REF!</v>
      </c>
      <c r="AI374" s="1" t="e">
        <f>AI201-#REF!</f>
        <v>#REF!</v>
      </c>
      <c r="AJ374" s="1" t="e">
        <f>AJ201-#REF!</f>
        <v>#REF!</v>
      </c>
      <c r="AK374" s="1" t="e">
        <f>AK201-#REF!</f>
        <v>#REF!</v>
      </c>
      <c r="AL374" s="1" t="e">
        <f>AL201-#REF!</f>
        <v>#REF!</v>
      </c>
      <c r="AM374" s="1" t="e">
        <f>AM201-#REF!</f>
        <v>#REF!</v>
      </c>
      <c r="AN374" s="1" t="e">
        <f>AN201-#REF!</f>
        <v>#REF!</v>
      </c>
      <c r="AO374" s="1" t="e">
        <f>AO201-#REF!</f>
        <v>#REF!</v>
      </c>
      <c r="AP374" s="1" t="e">
        <f>AP201-#REF!</f>
        <v>#REF!</v>
      </c>
      <c r="AQ374" s="1" t="e">
        <f>AQ201-#REF!</f>
        <v>#REF!</v>
      </c>
      <c r="AR374" s="1" t="e">
        <f>AR201-#REF!</f>
        <v>#REF!</v>
      </c>
      <c r="AS374" s="1" t="e">
        <f>AS201-#REF!</f>
        <v>#REF!</v>
      </c>
      <c r="AT374" s="1" t="e">
        <f>AT201-#REF!</f>
        <v>#REF!</v>
      </c>
      <c r="AU374" s="1" t="e">
        <f>AU201-#REF!</f>
        <v>#REF!</v>
      </c>
      <c r="AV374" s="1" t="e">
        <f>AV201-#REF!</f>
        <v>#REF!</v>
      </c>
      <c r="AW374" s="1" t="e">
        <f>AW201-#REF!</f>
        <v>#REF!</v>
      </c>
      <c r="AX374" s="1" t="e">
        <f>AX201-#REF!</f>
        <v>#REF!</v>
      </c>
      <c r="AY374" s="1" t="e">
        <f>AY201-#REF!</f>
        <v>#REF!</v>
      </c>
      <c r="AZ374" s="1" t="e">
        <f>AZ201-#REF!</f>
        <v>#REF!</v>
      </c>
      <c r="BA374" s="1" t="e">
        <f>BA201-#REF!</f>
        <v>#REF!</v>
      </c>
      <c r="BB374" s="1" t="e">
        <f>BB201-#REF!</f>
        <v>#REF!</v>
      </c>
      <c r="BC374" s="1" t="e">
        <f>BC201-#REF!</f>
        <v>#REF!</v>
      </c>
      <c r="BD374" s="1" t="e">
        <f>BD201-#REF!</f>
        <v>#REF!</v>
      </c>
      <c r="BE374" s="1" t="e">
        <f>BE201-#REF!</f>
        <v>#REF!</v>
      </c>
      <c r="BF374" s="1" t="e">
        <f>BF201-#REF!</f>
        <v>#REF!</v>
      </c>
      <c r="BG374" s="1" t="e">
        <f>BG201-#REF!</f>
        <v>#REF!</v>
      </c>
      <c r="BH374" s="1" t="e">
        <f>BH201-#REF!</f>
        <v>#REF!</v>
      </c>
      <c r="BI374" s="1" t="e">
        <f>BI201-#REF!</f>
        <v>#REF!</v>
      </c>
      <c r="BJ374" s="1" t="e">
        <f>BJ201-#REF!</f>
        <v>#REF!</v>
      </c>
      <c r="BK374" s="1" t="e">
        <f>BK201-#REF!</f>
        <v>#REF!</v>
      </c>
      <c r="BL374" s="1" t="e">
        <f>BL201-#REF!</f>
        <v>#REF!</v>
      </c>
      <c r="BM374" s="1" t="e">
        <f>BM201-#REF!</f>
        <v>#REF!</v>
      </c>
      <c r="BN374" s="1" t="e">
        <f>BN201-#REF!</f>
        <v>#REF!</v>
      </c>
      <c r="BO374" s="1" t="e">
        <f>BO201-#REF!</f>
        <v>#REF!</v>
      </c>
      <c r="BU374" s="1" t="e">
        <f>BU209-#REF!</f>
        <v>#REF!</v>
      </c>
      <c r="BV374" s="1" t="e">
        <f>BV209-#REF!</f>
        <v>#REF!</v>
      </c>
    </row>
    <row r="375" spans="12:74" hidden="1" x14ac:dyDescent="0.35">
      <c r="L375" s="1" t="e">
        <f>L202-#REF!</f>
        <v>#REF!</v>
      </c>
      <c r="M375" s="1" t="e">
        <f>M202-#REF!</f>
        <v>#REF!</v>
      </c>
      <c r="N375" s="1" t="e">
        <f>N202-#REF!</f>
        <v>#REF!</v>
      </c>
      <c r="O375" s="1" t="e">
        <f>O202-#REF!</f>
        <v>#REF!</v>
      </c>
      <c r="P375" s="1" t="e">
        <f>P202-#REF!</f>
        <v>#REF!</v>
      </c>
      <c r="Q375" s="1" t="e">
        <f>Q202-#REF!</f>
        <v>#REF!</v>
      </c>
      <c r="R375" s="1" t="e">
        <f>R202-#REF!</f>
        <v>#REF!</v>
      </c>
      <c r="S375" s="1" t="e">
        <f>S202-#REF!</f>
        <v>#REF!</v>
      </c>
      <c r="T375" s="1" t="e">
        <f>T202-#REF!</f>
        <v>#REF!</v>
      </c>
      <c r="U375" s="1" t="e">
        <f>U202-#REF!</f>
        <v>#REF!</v>
      </c>
      <c r="V375" s="1" t="e">
        <f>V202-#REF!</f>
        <v>#REF!</v>
      </c>
      <c r="W375" s="1" t="e">
        <f>W202-#REF!</f>
        <v>#REF!</v>
      </c>
      <c r="X375" s="1" t="e">
        <f>X202-#REF!</f>
        <v>#REF!</v>
      </c>
      <c r="Y375" s="1" t="e">
        <f>Y202-#REF!</f>
        <v>#REF!</v>
      </c>
      <c r="Z375" s="1" t="e">
        <f>Z202-#REF!</f>
        <v>#REF!</v>
      </c>
      <c r="AA375" s="1" t="e">
        <f>AA202-#REF!</f>
        <v>#REF!</v>
      </c>
      <c r="AB375" s="1" t="e">
        <f>AB202-#REF!</f>
        <v>#REF!</v>
      </c>
      <c r="AC375" s="1" t="e">
        <f>AC202-#REF!</f>
        <v>#REF!</v>
      </c>
      <c r="AD375" s="1" t="e">
        <f>AD202-#REF!</f>
        <v>#REF!</v>
      </c>
      <c r="AE375" s="1" t="e">
        <f>AE202-#REF!</f>
        <v>#REF!</v>
      </c>
      <c r="AF375" s="1" t="e">
        <f>AF202-#REF!</f>
        <v>#REF!</v>
      </c>
      <c r="AG375" s="1" t="e">
        <f>AG202-#REF!</f>
        <v>#REF!</v>
      </c>
      <c r="AH375" s="1" t="e">
        <f>AH202-#REF!</f>
        <v>#REF!</v>
      </c>
      <c r="AI375" s="1" t="e">
        <f>AI202-#REF!</f>
        <v>#REF!</v>
      </c>
      <c r="AJ375" s="1" t="e">
        <f>AJ202-#REF!</f>
        <v>#REF!</v>
      </c>
      <c r="AK375" s="1" t="e">
        <f>AK202-#REF!</f>
        <v>#REF!</v>
      </c>
      <c r="AL375" s="1" t="e">
        <f>AL202-#REF!</f>
        <v>#REF!</v>
      </c>
      <c r="AM375" s="1" t="e">
        <f>AM202-#REF!</f>
        <v>#REF!</v>
      </c>
      <c r="AN375" s="1" t="e">
        <f>AN202-#REF!</f>
        <v>#REF!</v>
      </c>
      <c r="AO375" s="1" t="e">
        <f>AO202-#REF!</f>
        <v>#REF!</v>
      </c>
      <c r="AP375" s="1" t="e">
        <f>AP202-#REF!</f>
        <v>#REF!</v>
      </c>
      <c r="AQ375" s="1" t="e">
        <f>AQ202-#REF!</f>
        <v>#REF!</v>
      </c>
      <c r="AR375" s="1" t="e">
        <f>AR202-#REF!</f>
        <v>#REF!</v>
      </c>
      <c r="AS375" s="1" t="e">
        <f>AS202-#REF!</f>
        <v>#REF!</v>
      </c>
      <c r="AT375" s="1" t="e">
        <f>AT202-#REF!</f>
        <v>#REF!</v>
      </c>
      <c r="AU375" s="1" t="e">
        <f>AU202-#REF!</f>
        <v>#REF!</v>
      </c>
      <c r="AV375" s="1" t="e">
        <f>AV202-#REF!</f>
        <v>#REF!</v>
      </c>
      <c r="AW375" s="1" t="e">
        <f>AW202-#REF!</f>
        <v>#REF!</v>
      </c>
      <c r="AX375" s="1" t="e">
        <f>AX202-#REF!</f>
        <v>#REF!</v>
      </c>
      <c r="AY375" s="1" t="e">
        <f>AY202-#REF!</f>
        <v>#REF!</v>
      </c>
      <c r="AZ375" s="1" t="e">
        <f>AZ202-#REF!</f>
        <v>#REF!</v>
      </c>
      <c r="BA375" s="1" t="e">
        <f>BA202-#REF!</f>
        <v>#REF!</v>
      </c>
      <c r="BB375" s="1" t="e">
        <f>BB202-#REF!</f>
        <v>#REF!</v>
      </c>
      <c r="BC375" s="1" t="e">
        <f>BC202-#REF!</f>
        <v>#REF!</v>
      </c>
      <c r="BD375" s="1" t="e">
        <f>BD202-#REF!</f>
        <v>#REF!</v>
      </c>
      <c r="BE375" s="1" t="e">
        <f>BE202-#REF!</f>
        <v>#REF!</v>
      </c>
      <c r="BF375" s="1" t="e">
        <f>BF202-#REF!</f>
        <v>#REF!</v>
      </c>
      <c r="BG375" s="1" t="e">
        <f>BG202-#REF!</f>
        <v>#REF!</v>
      </c>
      <c r="BH375" s="1" t="e">
        <f>BH202-#REF!</f>
        <v>#REF!</v>
      </c>
      <c r="BI375" s="1" t="e">
        <f>BI202-#REF!</f>
        <v>#REF!</v>
      </c>
      <c r="BJ375" s="1" t="e">
        <f>BJ202-#REF!</f>
        <v>#REF!</v>
      </c>
      <c r="BK375" s="1" t="e">
        <f>BK202-#REF!</f>
        <v>#REF!</v>
      </c>
      <c r="BL375" s="1" t="e">
        <f>BL202-#REF!</f>
        <v>#REF!</v>
      </c>
      <c r="BM375" s="1" t="e">
        <f>BM202-#REF!</f>
        <v>#REF!</v>
      </c>
      <c r="BN375" s="1" t="e">
        <f>BN202-#REF!</f>
        <v>#REF!</v>
      </c>
      <c r="BO375" s="1" t="e">
        <f>BO202-#REF!</f>
        <v>#REF!</v>
      </c>
      <c r="BU375" s="1" t="e">
        <f>BU210-#REF!</f>
        <v>#REF!</v>
      </c>
      <c r="BV375" s="1" t="e">
        <f>BV210-#REF!</f>
        <v>#REF!</v>
      </c>
    </row>
    <row r="376" spans="12:74" hidden="1" x14ac:dyDescent="0.35">
      <c r="L376" s="1" t="e">
        <f>L203-#REF!</f>
        <v>#REF!</v>
      </c>
      <c r="M376" s="1" t="e">
        <f>M203-#REF!</f>
        <v>#REF!</v>
      </c>
      <c r="N376" s="1" t="e">
        <f>N203-#REF!</f>
        <v>#REF!</v>
      </c>
      <c r="O376" s="1" t="e">
        <f>O203-#REF!</f>
        <v>#REF!</v>
      </c>
      <c r="P376" s="1" t="e">
        <f>P203-#REF!</f>
        <v>#REF!</v>
      </c>
      <c r="Q376" s="1" t="e">
        <f>Q203-#REF!</f>
        <v>#REF!</v>
      </c>
      <c r="R376" s="1" t="e">
        <f>R203-#REF!</f>
        <v>#REF!</v>
      </c>
      <c r="S376" s="1" t="e">
        <f>S203-#REF!</f>
        <v>#REF!</v>
      </c>
      <c r="T376" s="1" t="e">
        <f>T203-#REF!</f>
        <v>#REF!</v>
      </c>
      <c r="U376" s="1" t="e">
        <f>U203-#REF!</f>
        <v>#REF!</v>
      </c>
      <c r="V376" s="1" t="e">
        <f>V203-#REF!</f>
        <v>#REF!</v>
      </c>
      <c r="W376" s="1" t="e">
        <f>W203-#REF!</f>
        <v>#REF!</v>
      </c>
      <c r="X376" s="1" t="e">
        <f>X203-#REF!</f>
        <v>#REF!</v>
      </c>
      <c r="Y376" s="1" t="e">
        <f>Y203-#REF!</f>
        <v>#REF!</v>
      </c>
      <c r="Z376" s="1" t="e">
        <f>Z203-#REF!</f>
        <v>#REF!</v>
      </c>
      <c r="AA376" s="1" t="e">
        <f>AA203-#REF!</f>
        <v>#REF!</v>
      </c>
      <c r="AB376" s="1" t="e">
        <f>AB203-#REF!</f>
        <v>#REF!</v>
      </c>
      <c r="AC376" s="1" t="e">
        <f>AC203-#REF!</f>
        <v>#REF!</v>
      </c>
      <c r="AD376" s="1" t="e">
        <f>AD203-#REF!</f>
        <v>#REF!</v>
      </c>
      <c r="AE376" s="1" t="e">
        <f>AE203-#REF!</f>
        <v>#REF!</v>
      </c>
      <c r="AF376" s="1" t="e">
        <f>AF203-#REF!</f>
        <v>#REF!</v>
      </c>
      <c r="AG376" s="1" t="e">
        <f>AG203-#REF!</f>
        <v>#REF!</v>
      </c>
      <c r="AH376" s="1" t="e">
        <f>AH203-#REF!</f>
        <v>#REF!</v>
      </c>
      <c r="AI376" s="1" t="e">
        <f>AI203-#REF!</f>
        <v>#REF!</v>
      </c>
      <c r="AJ376" s="1" t="e">
        <f>AJ203-#REF!</f>
        <v>#REF!</v>
      </c>
      <c r="AK376" s="1" t="e">
        <f>AK203-#REF!</f>
        <v>#REF!</v>
      </c>
      <c r="AL376" s="1" t="e">
        <f>AL203-#REF!</f>
        <v>#REF!</v>
      </c>
      <c r="AM376" s="1" t="e">
        <f>AM203-#REF!</f>
        <v>#REF!</v>
      </c>
      <c r="AN376" s="1" t="e">
        <f>AN203-#REF!</f>
        <v>#REF!</v>
      </c>
      <c r="AO376" s="1" t="e">
        <f>AO203-#REF!</f>
        <v>#REF!</v>
      </c>
      <c r="AP376" s="1" t="e">
        <f>AP203-#REF!</f>
        <v>#REF!</v>
      </c>
      <c r="AQ376" s="1" t="e">
        <f>AQ203-#REF!</f>
        <v>#REF!</v>
      </c>
      <c r="AR376" s="1" t="e">
        <f>AR203-#REF!</f>
        <v>#REF!</v>
      </c>
      <c r="AS376" s="1" t="e">
        <f>AS203-#REF!</f>
        <v>#REF!</v>
      </c>
      <c r="AT376" s="1" t="e">
        <f>AT203-#REF!</f>
        <v>#REF!</v>
      </c>
      <c r="AU376" s="1" t="e">
        <f>AU203-#REF!</f>
        <v>#REF!</v>
      </c>
      <c r="AV376" s="1" t="e">
        <f>AV203-#REF!</f>
        <v>#REF!</v>
      </c>
      <c r="AW376" s="1" t="e">
        <f>AW203-#REF!</f>
        <v>#REF!</v>
      </c>
      <c r="AX376" s="1" t="e">
        <f>AX203-#REF!</f>
        <v>#REF!</v>
      </c>
      <c r="AY376" s="1" t="e">
        <f>AY203-#REF!</f>
        <v>#REF!</v>
      </c>
      <c r="AZ376" s="1" t="e">
        <f>AZ203-#REF!</f>
        <v>#REF!</v>
      </c>
      <c r="BA376" s="1" t="e">
        <f>BA203-#REF!</f>
        <v>#REF!</v>
      </c>
      <c r="BB376" s="1" t="e">
        <f>BB203-#REF!</f>
        <v>#REF!</v>
      </c>
      <c r="BC376" s="1" t="e">
        <f>BC203-#REF!</f>
        <v>#REF!</v>
      </c>
      <c r="BD376" s="1" t="e">
        <f>BD203-#REF!</f>
        <v>#REF!</v>
      </c>
      <c r="BE376" s="1" t="e">
        <f>BE203-#REF!</f>
        <v>#REF!</v>
      </c>
      <c r="BF376" s="1" t="e">
        <f>BF203-#REF!</f>
        <v>#REF!</v>
      </c>
      <c r="BG376" s="1" t="e">
        <f>BG203-#REF!</f>
        <v>#REF!</v>
      </c>
      <c r="BH376" s="1" t="e">
        <f>BH203-#REF!</f>
        <v>#REF!</v>
      </c>
      <c r="BI376" s="1" t="e">
        <f>BI203-#REF!</f>
        <v>#REF!</v>
      </c>
      <c r="BJ376" s="1" t="e">
        <f>BJ203-#REF!</f>
        <v>#REF!</v>
      </c>
      <c r="BK376" s="1" t="e">
        <f>BK203-#REF!</f>
        <v>#REF!</v>
      </c>
      <c r="BL376" s="1" t="e">
        <f>BL203-#REF!</f>
        <v>#REF!</v>
      </c>
      <c r="BM376" s="1" t="e">
        <f>BM203-#REF!</f>
        <v>#REF!</v>
      </c>
      <c r="BN376" s="1" t="e">
        <f>BN203-#REF!</f>
        <v>#REF!</v>
      </c>
      <c r="BO376" s="1" t="e">
        <f>BO203-#REF!</f>
        <v>#REF!</v>
      </c>
      <c r="BU376" s="1" t="e">
        <f>BU211-#REF!</f>
        <v>#REF!</v>
      </c>
      <c r="BV376" s="1" t="e">
        <f>BV211-#REF!</f>
        <v>#REF!</v>
      </c>
    </row>
    <row r="377" spans="12:74" hidden="1" x14ac:dyDescent="0.35">
      <c r="L377" s="1" t="e">
        <f>L204-#REF!</f>
        <v>#REF!</v>
      </c>
      <c r="M377" s="1" t="e">
        <f>M204-#REF!</f>
        <v>#REF!</v>
      </c>
      <c r="N377" s="1" t="e">
        <f>N204-#REF!</f>
        <v>#REF!</v>
      </c>
      <c r="O377" s="1" t="e">
        <f>O204-#REF!</f>
        <v>#REF!</v>
      </c>
      <c r="P377" s="1" t="e">
        <f>P204-#REF!</f>
        <v>#REF!</v>
      </c>
      <c r="Q377" s="1" t="e">
        <f>Q204-#REF!</f>
        <v>#REF!</v>
      </c>
      <c r="R377" s="1" t="e">
        <f>R204-#REF!</f>
        <v>#REF!</v>
      </c>
      <c r="S377" s="1" t="e">
        <f>S204-#REF!</f>
        <v>#REF!</v>
      </c>
      <c r="T377" s="1" t="e">
        <f>T204-#REF!</f>
        <v>#REF!</v>
      </c>
      <c r="U377" s="1" t="e">
        <f>U204-#REF!</f>
        <v>#REF!</v>
      </c>
      <c r="V377" s="1" t="e">
        <f>V204-#REF!</f>
        <v>#REF!</v>
      </c>
      <c r="W377" s="1" t="e">
        <f>W204-#REF!</f>
        <v>#REF!</v>
      </c>
      <c r="X377" s="1" t="e">
        <f>X204-#REF!</f>
        <v>#REF!</v>
      </c>
      <c r="Y377" s="1" t="e">
        <f>Y204-#REF!</f>
        <v>#REF!</v>
      </c>
      <c r="Z377" s="1" t="e">
        <f>Z204-#REF!</f>
        <v>#REF!</v>
      </c>
      <c r="AA377" s="1" t="e">
        <f>AA204-#REF!</f>
        <v>#REF!</v>
      </c>
      <c r="AB377" s="1" t="e">
        <f>AB204-#REF!</f>
        <v>#REF!</v>
      </c>
      <c r="AC377" s="1" t="e">
        <f>AC204-#REF!</f>
        <v>#REF!</v>
      </c>
      <c r="AD377" s="1" t="e">
        <f>AD204-#REF!</f>
        <v>#REF!</v>
      </c>
      <c r="AE377" s="1" t="e">
        <f>AE204-#REF!</f>
        <v>#REF!</v>
      </c>
      <c r="AF377" s="1" t="e">
        <f>AF204-#REF!</f>
        <v>#REF!</v>
      </c>
      <c r="AG377" s="1" t="e">
        <f>AG204-#REF!</f>
        <v>#REF!</v>
      </c>
      <c r="AH377" s="1" t="e">
        <f>AH204-#REF!</f>
        <v>#REF!</v>
      </c>
      <c r="AI377" s="1" t="e">
        <f>AI204-#REF!</f>
        <v>#REF!</v>
      </c>
      <c r="AJ377" s="1" t="e">
        <f>AJ204-#REF!</f>
        <v>#REF!</v>
      </c>
      <c r="AK377" s="1" t="e">
        <f>AK204-#REF!</f>
        <v>#REF!</v>
      </c>
      <c r="AL377" s="1" t="e">
        <f>AL204-#REF!</f>
        <v>#REF!</v>
      </c>
      <c r="AM377" s="1" t="e">
        <f>AM204-#REF!</f>
        <v>#REF!</v>
      </c>
      <c r="AN377" s="1" t="e">
        <f>AN204-#REF!</f>
        <v>#REF!</v>
      </c>
      <c r="AO377" s="1" t="e">
        <f>AO204-#REF!</f>
        <v>#REF!</v>
      </c>
      <c r="AP377" s="1" t="e">
        <f>AP204-#REF!</f>
        <v>#REF!</v>
      </c>
      <c r="AQ377" s="1" t="e">
        <f>AQ204-#REF!</f>
        <v>#REF!</v>
      </c>
      <c r="AR377" s="1" t="e">
        <f>AR204-#REF!</f>
        <v>#REF!</v>
      </c>
      <c r="AS377" s="1" t="e">
        <f>AS204-#REF!</f>
        <v>#REF!</v>
      </c>
      <c r="AT377" s="1" t="e">
        <f>AT204-#REF!</f>
        <v>#REF!</v>
      </c>
      <c r="AU377" s="1" t="e">
        <f>AU204-#REF!</f>
        <v>#REF!</v>
      </c>
      <c r="AV377" s="1" t="e">
        <f>AV204-#REF!</f>
        <v>#REF!</v>
      </c>
      <c r="AW377" s="1" t="e">
        <f>AW204-#REF!</f>
        <v>#REF!</v>
      </c>
      <c r="AX377" s="1" t="e">
        <f>AX204-#REF!</f>
        <v>#REF!</v>
      </c>
      <c r="AY377" s="1" t="e">
        <f>AY204-#REF!</f>
        <v>#REF!</v>
      </c>
      <c r="AZ377" s="1" t="e">
        <f>AZ204-#REF!</f>
        <v>#REF!</v>
      </c>
      <c r="BA377" s="1" t="e">
        <f>BA204-#REF!</f>
        <v>#REF!</v>
      </c>
      <c r="BB377" s="1" t="e">
        <f>BB204-#REF!</f>
        <v>#REF!</v>
      </c>
      <c r="BC377" s="1" t="e">
        <f>BC204-#REF!</f>
        <v>#REF!</v>
      </c>
      <c r="BD377" s="1" t="e">
        <f>BD204-#REF!</f>
        <v>#REF!</v>
      </c>
      <c r="BE377" s="1" t="e">
        <f>BE204-#REF!</f>
        <v>#REF!</v>
      </c>
      <c r="BF377" s="1" t="e">
        <f>BF204-#REF!</f>
        <v>#REF!</v>
      </c>
      <c r="BG377" s="1" t="e">
        <f>BG204-#REF!</f>
        <v>#REF!</v>
      </c>
      <c r="BH377" s="1" t="e">
        <f>BH204-#REF!</f>
        <v>#REF!</v>
      </c>
      <c r="BI377" s="1" t="e">
        <f>BI204-#REF!</f>
        <v>#REF!</v>
      </c>
      <c r="BJ377" s="1" t="e">
        <f>BJ204-#REF!</f>
        <v>#REF!</v>
      </c>
      <c r="BK377" s="1" t="e">
        <f>BK204-#REF!</f>
        <v>#REF!</v>
      </c>
      <c r="BL377" s="1" t="e">
        <f>BL204-#REF!</f>
        <v>#REF!</v>
      </c>
      <c r="BM377" s="1" t="e">
        <f>BM204-#REF!</f>
        <v>#REF!</v>
      </c>
      <c r="BN377" s="1" t="e">
        <f>BN204-#REF!</f>
        <v>#REF!</v>
      </c>
      <c r="BO377" s="1" t="e">
        <f>BO204-#REF!</f>
        <v>#REF!</v>
      </c>
      <c r="BU377" s="1" t="e">
        <f>BU212-#REF!</f>
        <v>#REF!</v>
      </c>
      <c r="BV377" s="1" t="e">
        <f>BV212-#REF!</f>
        <v>#REF!</v>
      </c>
    </row>
    <row r="378" spans="12:74" hidden="1" x14ac:dyDescent="0.35">
      <c r="L378" s="1" t="e">
        <f>L205-#REF!</f>
        <v>#REF!</v>
      </c>
      <c r="M378" s="1" t="e">
        <f>M205-#REF!</f>
        <v>#REF!</v>
      </c>
      <c r="N378" s="1" t="e">
        <f>N205-#REF!</f>
        <v>#REF!</v>
      </c>
      <c r="O378" s="1" t="e">
        <f>O205-#REF!</f>
        <v>#REF!</v>
      </c>
      <c r="P378" s="1" t="e">
        <f>P205-#REF!</f>
        <v>#REF!</v>
      </c>
      <c r="Q378" s="1" t="e">
        <f>Q205-#REF!</f>
        <v>#REF!</v>
      </c>
      <c r="R378" s="1" t="e">
        <f>R205-#REF!</f>
        <v>#REF!</v>
      </c>
      <c r="S378" s="1" t="e">
        <f>S205-#REF!</f>
        <v>#REF!</v>
      </c>
      <c r="T378" s="1" t="e">
        <f>T205-#REF!</f>
        <v>#REF!</v>
      </c>
      <c r="U378" s="1" t="e">
        <f>U205-#REF!</f>
        <v>#REF!</v>
      </c>
      <c r="V378" s="1" t="e">
        <f>V205-#REF!</f>
        <v>#REF!</v>
      </c>
      <c r="W378" s="1" t="e">
        <f>W205-#REF!</f>
        <v>#REF!</v>
      </c>
      <c r="X378" s="1" t="e">
        <f>X205-#REF!</f>
        <v>#REF!</v>
      </c>
      <c r="Y378" s="1" t="e">
        <f>Y205-#REF!</f>
        <v>#REF!</v>
      </c>
      <c r="Z378" s="1" t="e">
        <f>Z205-#REF!</f>
        <v>#REF!</v>
      </c>
      <c r="AA378" s="1" t="e">
        <f>AA205-#REF!</f>
        <v>#REF!</v>
      </c>
      <c r="AB378" s="1" t="e">
        <f>AB205-#REF!</f>
        <v>#REF!</v>
      </c>
      <c r="AC378" s="1" t="e">
        <f>AC205-#REF!</f>
        <v>#REF!</v>
      </c>
      <c r="AD378" s="1" t="e">
        <f>AD205-#REF!</f>
        <v>#REF!</v>
      </c>
      <c r="AE378" s="1" t="e">
        <f>AE205-#REF!</f>
        <v>#REF!</v>
      </c>
      <c r="AF378" s="1" t="e">
        <f>AF205-#REF!</f>
        <v>#REF!</v>
      </c>
      <c r="AG378" s="1" t="e">
        <f>AG205-#REF!</f>
        <v>#REF!</v>
      </c>
      <c r="AH378" s="1" t="e">
        <f>AH205-#REF!</f>
        <v>#REF!</v>
      </c>
      <c r="AI378" s="1" t="e">
        <f>AI205-#REF!</f>
        <v>#REF!</v>
      </c>
      <c r="AJ378" s="1" t="e">
        <f>AJ205-#REF!</f>
        <v>#REF!</v>
      </c>
      <c r="AK378" s="1" t="e">
        <f>AK205-#REF!</f>
        <v>#REF!</v>
      </c>
      <c r="AL378" s="1" t="e">
        <f>AL205-#REF!</f>
        <v>#REF!</v>
      </c>
      <c r="AM378" s="1" t="e">
        <f>AM205-#REF!</f>
        <v>#REF!</v>
      </c>
      <c r="AN378" s="1" t="e">
        <f>AN205-#REF!</f>
        <v>#REF!</v>
      </c>
      <c r="AO378" s="1" t="e">
        <f>AO205-#REF!</f>
        <v>#REF!</v>
      </c>
      <c r="AP378" s="1" t="e">
        <f>AP205-#REF!</f>
        <v>#REF!</v>
      </c>
      <c r="AQ378" s="1" t="e">
        <f>AQ205-#REF!</f>
        <v>#REF!</v>
      </c>
      <c r="AR378" s="1" t="e">
        <f>AR205-#REF!</f>
        <v>#REF!</v>
      </c>
      <c r="AS378" s="1" t="e">
        <f>AS205-#REF!</f>
        <v>#REF!</v>
      </c>
      <c r="AT378" s="1" t="e">
        <f>AT205-#REF!</f>
        <v>#REF!</v>
      </c>
      <c r="AU378" s="1" t="e">
        <f>AU205-#REF!</f>
        <v>#REF!</v>
      </c>
      <c r="AV378" s="1" t="e">
        <f>AV205-#REF!</f>
        <v>#REF!</v>
      </c>
      <c r="AW378" s="1" t="e">
        <f>AW205-#REF!</f>
        <v>#REF!</v>
      </c>
      <c r="AX378" s="1" t="e">
        <f>AX205-#REF!</f>
        <v>#REF!</v>
      </c>
      <c r="AY378" s="1" t="e">
        <f>AY205-#REF!</f>
        <v>#REF!</v>
      </c>
      <c r="AZ378" s="1" t="e">
        <f>AZ205-#REF!</f>
        <v>#REF!</v>
      </c>
      <c r="BA378" s="1" t="e">
        <f>BA205-#REF!</f>
        <v>#REF!</v>
      </c>
      <c r="BB378" s="1" t="e">
        <f>BB205-#REF!</f>
        <v>#REF!</v>
      </c>
      <c r="BC378" s="1" t="e">
        <f>BC205-#REF!</f>
        <v>#REF!</v>
      </c>
      <c r="BD378" s="1" t="e">
        <f>BD205-#REF!</f>
        <v>#REF!</v>
      </c>
      <c r="BE378" s="1" t="e">
        <f>BE205-#REF!</f>
        <v>#REF!</v>
      </c>
      <c r="BF378" s="1" t="e">
        <f>BF205-#REF!</f>
        <v>#REF!</v>
      </c>
      <c r="BG378" s="1" t="e">
        <f>BG205-#REF!</f>
        <v>#REF!</v>
      </c>
      <c r="BH378" s="1" t="e">
        <f>BH205-#REF!</f>
        <v>#REF!</v>
      </c>
      <c r="BI378" s="1" t="e">
        <f>BI205-#REF!</f>
        <v>#REF!</v>
      </c>
      <c r="BJ378" s="1" t="e">
        <f>BJ205-#REF!</f>
        <v>#REF!</v>
      </c>
      <c r="BK378" s="1" t="e">
        <f>BK205-#REF!</f>
        <v>#REF!</v>
      </c>
      <c r="BL378" s="1" t="e">
        <f>BL205-#REF!</f>
        <v>#REF!</v>
      </c>
      <c r="BM378" s="1" t="e">
        <f>BM205-#REF!</f>
        <v>#REF!</v>
      </c>
      <c r="BN378" s="1" t="e">
        <f>BN205-#REF!</f>
        <v>#REF!</v>
      </c>
      <c r="BO378" s="1" t="e">
        <f>BO205-#REF!</f>
        <v>#REF!</v>
      </c>
      <c r="BU378" s="1" t="e">
        <f>BU213-#REF!</f>
        <v>#REF!</v>
      </c>
      <c r="BV378" s="1" t="e">
        <f>BV213-#REF!</f>
        <v>#REF!</v>
      </c>
    </row>
    <row r="379" spans="12:74" hidden="1" x14ac:dyDescent="0.35">
      <c r="L379" s="1" t="e">
        <f>L206-#REF!</f>
        <v>#REF!</v>
      </c>
      <c r="M379" s="1" t="e">
        <f>M206-#REF!</f>
        <v>#REF!</v>
      </c>
      <c r="N379" s="1" t="e">
        <f>N206-#REF!</f>
        <v>#REF!</v>
      </c>
      <c r="O379" s="1" t="e">
        <f>O206-#REF!</f>
        <v>#REF!</v>
      </c>
      <c r="P379" s="1" t="e">
        <f>P206-#REF!</f>
        <v>#REF!</v>
      </c>
      <c r="Q379" s="1" t="e">
        <f>Q206-#REF!</f>
        <v>#REF!</v>
      </c>
      <c r="R379" s="1" t="e">
        <f>R206-#REF!</f>
        <v>#REF!</v>
      </c>
      <c r="S379" s="1" t="e">
        <f>S206-#REF!</f>
        <v>#REF!</v>
      </c>
      <c r="T379" s="1" t="e">
        <f>T206-#REF!</f>
        <v>#REF!</v>
      </c>
      <c r="U379" s="1" t="e">
        <f>U206-#REF!</f>
        <v>#REF!</v>
      </c>
      <c r="V379" s="1" t="e">
        <f>V206-#REF!</f>
        <v>#REF!</v>
      </c>
      <c r="W379" s="1" t="e">
        <f>W206-#REF!</f>
        <v>#REF!</v>
      </c>
      <c r="X379" s="1" t="e">
        <f>X206-#REF!</f>
        <v>#REF!</v>
      </c>
      <c r="Y379" s="1" t="e">
        <f>Y206-#REF!</f>
        <v>#REF!</v>
      </c>
      <c r="Z379" s="1" t="e">
        <f>Z206-#REF!</f>
        <v>#REF!</v>
      </c>
      <c r="AA379" s="1" t="e">
        <f>AA206-#REF!</f>
        <v>#REF!</v>
      </c>
      <c r="AB379" s="1" t="e">
        <f>AB206-#REF!</f>
        <v>#REF!</v>
      </c>
      <c r="AC379" s="1" t="e">
        <f>AC206-#REF!</f>
        <v>#REF!</v>
      </c>
      <c r="AD379" s="1" t="e">
        <f>AD206-#REF!</f>
        <v>#REF!</v>
      </c>
      <c r="AE379" s="1" t="e">
        <f>AE206-#REF!</f>
        <v>#REF!</v>
      </c>
      <c r="AF379" s="1" t="e">
        <f>AF206-#REF!</f>
        <v>#REF!</v>
      </c>
      <c r="AG379" s="1" t="e">
        <f>AG206-#REF!</f>
        <v>#REF!</v>
      </c>
      <c r="AH379" s="1" t="e">
        <f>AH206-#REF!</f>
        <v>#REF!</v>
      </c>
      <c r="AI379" s="1" t="e">
        <f>AI206-#REF!</f>
        <v>#REF!</v>
      </c>
      <c r="AJ379" s="1" t="e">
        <f>AJ206-#REF!</f>
        <v>#REF!</v>
      </c>
      <c r="AK379" s="1" t="e">
        <f>AK206-#REF!</f>
        <v>#REF!</v>
      </c>
      <c r="AL379" s="1" t="e">
        <f>AL206-#REF!</f>
        <v>#REF!</v>
      </c>
      <c r="AM379" s="1" t="e">
        <f>AM206-#REF!</f>
        <v>#REF!</v>
      </c>
      <c r="AN379" s="1" t="e">
        <f>AN206-#REF!</f>
        <v>#REF!</v>
      </c>
      <c r="AO379" s="1" t="e">
        <f>AO206-#REF!</f>
        <v>#REF!</v>
      </c>
      <c r="AP379" s="1" t="e">
        <f>AP206-#REF!</f>
        <v>#REF!</v>
      </c>
      <c r="AQ379" s="1" t="e">
        <f>AQ206-#REF!</f>
        <v>#REF!</v>
      </c>
      <c r="AR379" s="1" t="e">
        <f>AR206-#REF!</f>
        <v>#REF!</v>
      </c>
      <c r="AS379" s="1" t="e">
        <f>AS206-#REF!</f>
        <v>#REF!</v>
      </c>
      <c r="AT379" s="1" t="e">
        <f>AT206-#REF!</f>
        <v>#REF!</v>
      </c>
      <c r="AU379" s="1" t="e">
        <f>AU206-#REF!</f>
        <v>#REF!</v>
      </c>
      <c r="AV379" s="1" t="e">
        <f>AV206-#REF!</f>
        <v>#REF!</v>
      </c>
      <c r="AW379" s="1" t="e">
        <f>AW206-#REF!</f>
        <v>#REF!</v>
      </c>
      <c r="AX379" s="1" t="e">
        <f>AX206-#REF!</f>
        <v>#REF!</v>
      </c>
      <c r="AY379" s="1" t="e">
        <f>AY206-#REF!</f>
        <v>#REF!</v>
      </c>
      <c r="AZ379" s="1" t="e">
        <f>AZ206-#REF!</f>
        <v>#REF!</v>
      </c>
      <c r="BA379" s="1" t="e">
        <f>BA206-#REF!</f>
        <v>#REF!</v>
      </c>
      <c r="BB379" s="1" t="e">
        <f>BB206-#REF!</f>
        <v>#REF!</v>
      </c>
      <c r="BC379" s="1" t="e">
        <f>BC206-#REF!</f>
        <v>#REF!</v>
      </c>
      <c r="BD379" s="1" t="e">
        <f>BD206-#REF!</f>
        <v>#REF!</v>
      </c>
      <c r="BE379" s="1" t="e">
        <f>BE206-#REF!</f>
        <v>#REF!</v>
      </c>
      <c r="BF379" s="1" t="e">
        <f>BF206-#REF!</f>
        <v>#REF!</v>
      </c>
      <c r="BG379" s="1" t="e">
        <f>BG206-#REF!</f>
        <v>#REF!</v>
      </c>
      <c r="BH379" s="1" t="e">
        <f>BH206-#REF!</f>
        <v>#REF!</v>
      </c>
      <c r="BI379" s="1" t="e">
        <f>BI206-#REF!</f>
        <v>#REF!</v>
      </c>
      <c r="BJ379" s="1" t="e">
        <f>BJ206-#REF!</f>
        <v>#REF!</v>
      </c>
      <c r="BK379" s="1" t="e">
        <f>BK206-#REF!</f>
        <v>#REF!</v>
      </c>
      <c r="BL379" s="1" t="e">
        <f>BL206-#REF!</f>
        <v>#REF!</v>
      </c>
      <c r="BM379" s="1" t="e">
        <f>BM206-#REF!</f>
        <v>#REF!</v>
      </c>
      <c r="BN379" s="1" t="e">
        <f>BN206-#REF!</f>
        <v>#REF!</v>
      </c>
      <c r="BO379" s="1" t="e">
        <f>BO206-#REF!</f>
        <v>#REF!</v>
      </c>
      <c r="BU379" s="1" t="e">
        <f>BU214-#REF!</f>
        <v>#REF!</v>
      </c>
      <c r="BV379" s="1" t="e">
        <f>BV214-#REF!</f>
        <v>#REF!</v>
      </c>
    </row>
    <row r="380" spans="12:74" hidden="1" x14ac:dyDescent="0.35">
      <c r="L380" s="1" t="e">
        <f>L207-#REF!</f>
        <v>#REF!</v>
      </c>
      <c r="M380" s="1" t="e">
        <f>M207-#REF!</f>
        <v>#REF!</v>
      </c>
      <c r="N380" s="1" t="e">
        <f>N207-#REF!</f>
        <v>#REF!</v>
      </c>
      <c r="O380" s="1" t="e">
        <f>O207-#REF!</f>
        <v>#REF!</v>
      </c>
      <c r="P380" s="1" t="e">
        <f>P207-#REF!</f>
        <v>#REF!</v>
      </c>
      <c r="Q380" s="1" t="e">
        <f>Q207-#REF!</f>
        <v>#REF!</v>
      </c>
      <c r="R380" s="1" t="e">
        <f>R207-#REF!</f>
        <v>#REF!</v>
      </c>
      <c r="S380" s="1" t="e">
        <f>S207-#REF!</f>
        <v>#REF!</v>
      </c>
      <c r="T380" s="1" t="e">
        <f>T207-#REF!</f>
        <v>#REF!</v>
      </c>
      <c r="U380" s="1" t="e">
        <f>U207-#REF!</f>
        <v>#REF!</v>
      </c>
      <c r="V380" s="1" t="e">
        <f>V207-#REF!</f>
        <v>#REF!</v>
      </c>
      <c r="W380" s="1" t="e">
        <f>W207-#REF!</f>
        <v>#REF!</v>
      </c>
      <c r="X380" s="1" t="e">
        <f>X207-#REF!</f>
        <v>#REF!</v>
      </c>
      <c r="Y380" s="1" t="e">
        <f>Y207-#REF!</f>
        <v>#REF!</v>
      </c>
      <c r="Z380" s="1" t="e">
        <f>Z207-#REF!</f>
        <v>#REF!</v>
      </c>
      <c r="AA380" s="1" t="e">
        <f>AA207-#REF!</f>
        <v>#REF!</v>
      </c>
      <c r="AB380" s="1" t="e">
        <f>AB207-#REF!</f>
        <v>#REF!</v>
      </c>
      <c r="AC380" s="1" t="e">
        <f>AC207-#REF!</f>
        <v>#REF!</v>
      </c>
      <c r="AD380" s="1" t="e">
        <f>AD207-#REF!</f>
        <v>#REF!</v>
      </c>
      <c r="AE380" s="1" t="e">
        <f>AE207-#REF!</f>
        <v>#REF!</v>
      </c>
      <c r="AF380" s="1" t="e">
        <f>AF207-#REF!</f>
        <v>#REF!</v>
      </c>
      <c r="AG380" s="1" t="e">
        <f>AG207-#REF!</f>
        <v>#REF!</v>
      </c>
      <c r="AH380" s="1" t="e">
        <f>AH207-#REF!</f>
        <v>#REF!</v>
      </c>
      <c r="AI380" s="1" t="e">
        <f>AI207-#REF!</f>
        <v>#REF!</v>
      </c>
      <c r="AJ380" s="1" t="e">
        <f>AJ207-#REF!</f>
        <v>#REF!</v>
      </c>
      <c r="AK380" s="1" t="e">
        <f>AK207-#REF!</f>
        <v>#REF!</v>
      </c>
      <c r="AL380" s="1" t="e">
        <f>AL207-#REF!</f>
        <v>#REF!</v>
      </c>
      <c r="AM380" s="1" t="e">
        <f>AM207-#REF!</f>
        <v>#REF!</v>
      </c>
      <c r="AN380" s="1" t="e">
        <f>AN207-#REF!</f>
        <v>#REF!</v>
      </c>
      <c r="AO380" s="1" t="e">
        <f>AO207-#REF!</f>
        <v>#REF!</v>
      </c>
      <c r="AP380" s="1" t="e">
        <f>AP207-#REF!</f>
        <v>#REF!</v>
      </c>
      <c r="AQ380" s="1" t="e">
        <f>AQ207-#REF!</f>
        <v>#REF!</v>
      </c>
      <c r="AR380" s="1" t="e">
        <f>AR207-#REF!</f>
        <v>#REF!</v>
      </c>
      <c r="AS380" s="1" t="e">
        <f>AS207-#REF!</f>
        <v>#REF!</v>
      </c>
      <c r="AT380" s="1" t="e">
        <f>AT207-#REF!</f>
        <v>#REF!</v>
      </c>
      <c r="AU380" s="1" t="e">
        <f>AU207-#REF!</f>
        <v>#REF!</v>
      </c>
      <c r="AV380" s="1" t="e">
        <f>AV207-#REF!</f>
        <v>#REF!</v>
      </c>
      <c r="AW380" s="1" t="e">
        <f>AW207-#REF!</f>
        <v>#REF!</v>
      </c>
      <c r="AX380" s="1" t="e">
        <f>AX207-#REF!</f>
        <v>#REF!</v>
      </c>
      <c r="AY380" s="1" t="e">
        <f>AY207-#REF!</f>
        <v>#REF!</v>
      </c>
      <c r="AZ380" s="1" t="e">
        <f>AZ207-#REF!</f>
        <v>#REF!</v>
      </c>
      <c r="BA380" s="1" t="e">
        <f>BA207-#REF!</f>
        <v>#REF!</v>
      </c>
      <c r="BB380" s="1" t="e">
        <f>BB207-#REF!</f>
        <v>#REF!</v>
      </c>
      <c r="BC380" s="1" t="e">
        <f>BC207-#REF!</f>
        <v>#REF!</v>
      </c>
      <c r="BD380" s="1" t="e">
        <f>BD207-#REF!</f>
        <v>#REF!</v>
      </c>
      <c r="BE380" s="1" t="e">
        <f>BE207-#REF!</f>
        <v>#REF!</v>
      </c>
      <c r="BF380" s="1" t="e">
        <f>BF207-#REF!</f>
        <v>#REF!</v>
      </c>
      <c r="BG380" s="1" t="e">
        <f>BG207-#REF!</f>
        <v>#REF!</v>
      </c>
      <c r="BH380" s="1" t="e">
        <f>BH207-#REF!</f>
        <v>#REF!</v>
      </c>
      <c r="BI380" s="1" t="e">
        <f>BI207-#REF!</f>
        <v>#REF!</v>
      </c>
      <c r="BJ380" s="1" t="e">
        <f>BJ207-#REF!</f>
        <v>#REF!</v>
      </c>
      <c r="BK380" s="1" t="e">
        <f>BK207-#REF!</f>
        <v>#REF!</v>
      </c>
      <c r="BL380" s="1" t="e">
        <f>BL207-#REF!</f>
        <v>#REF!</v>
      </c>
      <c r="BM380" s="1" t="e">
        <f>BM207-#REF!</f>
        <v>#REF!</v>
      </c>
      <c r="BN380" s="1" t="e">
        <f>BN207-#REF!</f>
        <v>#REF!</v>
      </c>
      <c r="BO380" s="1" t="e">
        <f>BO207-#REF!</f>
        <v>#REF!</v>
      </c>
      <c r="BU380" s="1" t="e">
        <f>BU215-#REF!</f>
        <v>#REF!</v>
      </c>
      <c r="BV380" s="1" t="e">
        <f>BV215-#REF!</f>
        <v>#REF!</v>
      </c>
    </row>
    <row r="381" spans="12:74" hidden="1" x14ac:dyDescent="0.35">
      <c r="L381" s="1" t="e">
        <f>L208-#REF!</f>
        <v>#REF!</v>
      </c>
      <c r="M381" s="1" t="e">
        <f>M208-#REF!</f>
        <v>#REF!</v>
      </c>
      <c r="N381" s="1" t="e">
        <f>N208-#REF!</f>
        <v>#REF!</v>
      </c>
      <c r="O381" s="1" t="e">
        <f>O208-#REF!</f>
        <v>#REF!</v>
      </c>
      <c r="P381" s="1" t="e">
        <f>P208-#REF!</f>
        <v>#REF!</v>
      </c>
      <c r="Q381" s="1" t="e">
        <f>Q208-#REF!</f>
        <v>#REF!</v>
      </c>
      <c r="R381" s="1" t="e">
        <f>R208-#REF!</f>
        <v>#REF!</v>
      </c>
      <c r="S381" s="1" t="e">
        <f>S208-#REF!</f>
        <v>#REF!</v>
      </c>
      <c r="T381" s="1" t="e">
        <f>T208-#REF!</f>
        <v>#REF!</v>
      </c>
      <c r="U381" s="1" t="e">
        <f>U208-#REF!</f>
        <v>#REF!</v>
      </c>
      <c r="V381" s="1" t="e">
        <f>V208-#REF!</f>
        <v>#REF!</v>
      </c>
      <c r="W381" s="1" t="e">
        <f>W208-#REF!</f>
        <v>#REF!</v>
      </c>
      <c r="X381" s="1" t="e">
        <f>X208-#REF!</f>
        <v>#REF!</v>
      </c>
      <c r="Y381" s="1" t="e">
        <f>Y208-#REF!</f>
        <v>#REF!</v>
      </c>
      <c r="Z381" s="1" t="e">
        <f>Z208-#REF!</f>
        <v>#REF!</v>
      </c>
      <c r="AA381" s="1" t="e">
        <f>AA208-#REF!</f>
        <v>#REF!</v>
      </c>
      <c r="AB381" s="1" t="e">
        <f>AB208-#REF!</f>
        <v>#REF!</v>
      </c>
      <c r="AC381" s="1" t="e">
        <f>AC208-#REF!</f>
        <v>#REF!</v>
      </c>
      <c r="AD381" s="1" t="e">
        <f>AD208-#REF!</f>
        <v>#REF!</v>
      </c>
      <c r="AE381" s="1" t="e">
        <f>AE208-#REF!</f>
        <v>#REF!</v>
      </c>
      <c r="AF381" s="1" t="e">
        <f>AF208-#REF!</f>
        <v>#REF!</v>
      </c>
      <c r="AG381" s="1" t="e">
        <f>AG208-#REF!</f>
        <v>#REF!</v>
      </c>
      <c r="AH381" s="1" t="e">
        <f>AH208-#REF!</f>
        <v>#REF!</v>
      </c>
      <c r="AI381" s="1" t="e">
        <f>AI208-#REF!</f>
        <v>#REF!</v>
      </c>
      <c r="AJ381" s="1" t="e">
        <f>AJ208-#REF!</f>
        <v>#REF!</v>
      </c>
      <c r="AK381" s="1" t="e">
        <f>AK208-#REF!</f>
        <v>#REF!</v>
      </c>
      <c r="AL381" s="1" t="e">
        <f>AL208-#REF!</f>
        <v>#REF!</v>
      </c>
      <c r="AM381" s="1" t="e">
        <f>AM208-#REF!</f>
        <v>#REF!</v>
      </c>
      <c r="AN381" s="1" t="e">
        <f>AN208-#REF!</f>
        <v>#REF!</v>
      </c>
      <c r="AO381" s="1" t="e">
        <f>AO208-#REF!</f>
        <v>#REF!</v>
      </c>
      <c r="AP381" s="1" t="e">
        <f>AP208-#REF!</f>
        <v>#REF!</v>
      </c>
      <c r="AQ381" s="1" t="e">
        <f>AQ208-#REF!</f>
        <v>#REF!</v>
      </c>
      <c r="AR381" s="1" t="e">
        <f>AR208-#REF!</f>
        <v>#REF!</v>
      </c>
      <c r="AS381" s="1" t="e">
        <f>AS208-#REF!</f>
        <v>#REF!</v>
      </c>
      <c r="AT381" s="1" t="e">
        <f>AT208-#REF!</f>
        <v>#REF!</v>
      </c>
      <c r="AU381" s="1" t="e">
        <f>AU208-#REF!</f>
        <v>#REF!</v>
      </c>
      <c r="AV381" s="1" t="e">
        <f>AV208-#REF!</f>
        <v>#REF!</v>
      </c>
      <c r="AW381" s="1" t="e">
        <f>AW208-#REF!</f>
        <v>#REF!</v>
      </c>
      <c r="AX381" s="1" t="e">
        <f>AX208-#REF!</f>
        <v>#REF!</v>
      </c>
      <c r="AY381" s="1" t="e">
        <f>AY208-#REF!</f>
        <v>#REF!</v>
      </c>
      <c r="AZ381" s="1" t="e">
        <f>AZ208-#REF!</f>
        <v>#REF!</v>
      </c>
      <c r="BA381" s="1" t="e">
        <f>BA208-#REF!</f>
        <v>#REF!</v>
      </c>
      <c r="BB381" s="1" t="e">
        <f>BB208-#REF!</f>
        <v>#REF!</v>
      </c>
      <c r="BC381" s="1" t="e">
        <f>BC208-#REF!</f>
        <v>#REF!</v>
      </c>
      <c r="BD381" s="1" t="e">
        <f>BD208-#REF!</f>
        <v>#REF!</v>
      </c>
      <c r="BE381" s="1" t="e">
        <f>BE208-#REF!</f>
        <v>#REF!</v>
      </c>
      <c r="BF381" s="1" t="e">
        <f>BF208-#REF!</f>
        <v>#REF!</v>
      </c>
      <c r="BG381" s="1" t="e">
        <f>BG208-#REF!</f>
        <v>#REF!</v>
      </c>
      <c r="BH381" s="1" t="e">
        <f>BH208-#REF!</f>
        <v>#REF!</v>
      </c>
      <c r="BI381" s="1" t="e">
        <f>BI208-#REF!</f>
        <v>#REF!</v>
      </c>
      <c r="BJ381" s="1" t="e">
        <f>BJ208-#REF!</f>
        <v>#REF!</v>
      </c>
      <c r="BK381" s="1" t="e">
        <f>BK208-#REF!</f>
        <v>#REF!</v>
      </c>
      <c r="BL381" s="1" t="e">
        <f>BL208-#REF!</f>
        <v>#REF!</v>
      </c>
      <c r="BM381" s="1" t="e">
        <f>BM208-#REF!</f>
        <v>#REF!</v>
      </c>
      <c r="BN381" s="1" t="e">
        <f>BN208-#REF!</f>
        <v>#REF!</v>
      </c>
      <c r="BO381" s="1" t="e">
        <f>BO208-#REF!</f>
        <v>#REF!</v>
      </c>
      <c r="BU381" s="1" t="e">
        <f>BU216-#REF!</f>
        <v>#REF!</v>
      </c>
      <c r="BV381" s="1" t="e">
        <f>BV216-#REF!</f>
        <v>#REF!</v>
      </c>
    </row>
    <row r="382" spans="12:74" hidden="1" x14ac:dyDescent="0.35">
      <c r="L382" s="1" t="e">
        <f>L209-#REF!</f>
        <v>#REF!</v>
      </c>
      <c r="M382" s="1" t="e">
        <f>M209-#REF!</f>
        <v>#REF!</v>
      </c>
      <c r="N382" s="1" t="e">
        <f>N209-#REF!</f>
        <v>#REF!</v>
      </c>
      <c r="O382" s="1" t="e">
        <f>O209-#REF!</f>
        <v>#REF!</v>
      </c>
      <c r="P382" s="1" t="e">
        <f>P209-#REF!</f>
        <v>#REF!</v>
      </c>
      <c r="Q382" s="1" t="e">
        <f>Q209-#REF!</f>
        <v>#REF!</v>
      </c>
      <c r="R382" s="1" t="e">
        <f>R209-#REF!</f>
        <v>#REF!</v>
      </c>
      <c r="S382" s="1" t="e">
        <f>S209-#REF!</f>
        <v>#REF!</v>
      </c>
      <c r="T382" s="1" t="e">
        <f>T209-#REF!</f>
        <v>#REF!</v>
      </c>
      <c r="U382" s="1" t="e">
        <f>U209-#REF!</f>
        <v>#REF!</v>
      </c>
      <c r="V382" s="1" t="e">
        <f>V209-#REF!</f>
        <v>#REF!</v>
      </c>
      <c r="W382" s="1" t="e">
        <f>W209-#REF!</f>
        <v>#REF!</v>
      </c>
      <c r="X382" s="1" t="e">
        <f>X209-#REF!</f>
        <v>#REF!</v>
      </c>
      <c r="Y382" s="1" t="e">
        <f>Y209-#REF!</f>
        <v>#REF!</v>
      </c>
      <c r="Z382" s="1" t="e">
        <f>Z209-#REF!</f>
        <v>#REF!</v>
      </c>
      <c r="AA382" s="1" t="e">
        <f>AA209-#REF!</f>
        <v>#REF!</v>
      </c>
      <c r="AB382" s="1" t="e">
        <f>AB209-#REF!</f>
        <v>#REF!</v>
      </c>
      <c r="AC382" s="1" t="e">
        <f>AC209-#REF!</f>
        <v>#REF!</v>
      </c>
      <c r="AD382" s="1" t="e">
        <f>AD209-#REF!</f>
        <v>#REF!</v>
      </c>
      <c r="AE382" s="1" t="e">
        <f>AE209-#REF!</f>
        <v>#REF!</v>
      </c>
      <c r="AF382" s="1" t="e">
        <f>AF209-#REF!</f>
        <v>#REF!</v>
      </c>
      <c r="AG382" s="1" t="e">
        <f>AG209-#REF!</f>
        <v>#REF!</v>
      </c>
      <c r="AH382" s="1" t="e">
        <f>AH209-#REF!</f>
        <v>#REF!</v>
      </c>
      <c r="AI382" s="1" t="e">
        <f>AI209-#REF!</f>
        <v>#REF!</v>
      </c>
      <c r="AJ382" s="1" t="e">
        <f>AJ209-#REF!</f>
        <v>#REF!</v>
      </c>
      <c r="AK382" s="1" t="e">
        <f>AK209-#REF!</f>
        <v>#REF!</v>
      </c>
      <c r="AL382" s="1" t="e">
        <f>AL209-#REF!</f>
        <v>#REF!</v>
      </c>
      <c r="AM382" s="1" t="e">
        <f>AM209-#REF!</f>
        <v>#REF!</v>
      </c>
      <c r="AN382" s="1" t="e">
        <f>AN209-#REF!</f>
        <v>#REF!</v>
      </c>
      <c r="AO382" s="1" t="e">
        <f>AO209-#REF!</f>
        <v>#REF!</v>
      </c>
      <c r="AP382" s="1" t="e">
        <f>AP209-#REF!</f>
        <v>#REF!</v>
      </c>
      <c r="AQ382" s="1" t="e">
        <f>AQ209-#REF!</f>
        <v>#REF!</v>
      </c>
      <c r="AR382" s="1" t="e">
        <f>AR209-#REF!</f>
        <v>#REF!</v>
      </c>
      <c r="AS382" s="1" t="e">
        <f>AS209-#REF!</f>
        <v>#REF!</v>
      </c>
      <c r="AT382" s="1" t="e">
        <f>AT209-#REF!</f>
        <v>#REF!</v>
      </c>
      <c r="AU382" s="1" t="e">
        <f>AU209-#REF!</f>
        <v>#REF!</v>
      </c>
      <c r="AV382" s="1" t="e">
        <f>AV209-#REF!</f>
        <v>#REF!</v>
      </c>
      <c r="AW382" s="1" t="e">
        <f>AW209-#REF!</f>
        <v>#REF!</v>
      </c>
      <c r="AX382" s="1" t="e">
        <f>AX209-#REF!</f>
        <v>#REF!</v>
      </c>
      <c r="AY382" s="1" t="e">
        <f>AY209-#REF!</f>
        <v>#REF!</v>
      </c>
      <c r="AZ382" s="1" t="e">
        <f>AZ209-#REF!</f>
        <v>#REF!</v>
      </c>
      <c r="BA382" s="1" t="e">
        <f>BA209-#REF!</f>
        <v>#REF!</v>
      </c>
      <c r="BB382" s="1" t="e">
        <f>BB209-#REF!</f>
        <v>#REF!</v>
      </c>
      <c r="BC382" s="1" t="e">
        <f>BC209-#REF!</f>
        <v>#REF!</v>
      </c>
      <c r="BD382" s="1" t="e">
        <f>BD209-#REF!</f>
        <v>#REF!</v>
      </c>
      <c r="BE382" s="1" t="e">
        <f>BE209-#REF!</f>
        <v>#REF!</v>
      </c>
      <c r="BF382" s="1" t="e">
        <f>BF209-#REF!</f>
        <v>#REF!</v>
      </c>
      <c r="BG382" s="1" t="e">
        <f>BG209-#REF!</f>
        <v>#REF!</v>
      </c>
      <c r="BH382" s="1" t="e">
        <f>BH209-#REF!</f>
        <v>#REF!</v>
      </c>
      <c r="BI382" s="1" t="e">
        <f>BI209-#REF!</f>
        <v>#REF!</v>
      </c>
      <c r="BJ382" s="1" t="e">
        <f>BJ209-#REF!</f>
        <v>#REF!</v>
      </c>
      <c r="BK382" s="1" t="e">
        <f>BK209-#REF!</f>
        <v>#REF!</v>
      </c>
      <c r="BL382" s="1" t="e">
        <f>BL209-#REF!</f>
        <v>#REF!</v>
      </c>
      <c r="BM382" s="1" t="e">
        <f>BM209-#REF!</f>
        <v>#REF!</v>
      </c>
      <c r="BN382" s="1" t="e">
        <f>BN209-#REF!</f>
        <v>#REF!</v>
      </c>
      <c r="BO382" s="1" t="e">
        <f>BO209-#REF!</f>
        <v>#REF!</v>
      </c>
      <c r="BU382" s="1" t="e">
        <f>BU217-#REF!</f>
        <v>#REF!</v>
      </c>
      <c r="BV382" s="1" t="e">
        <f>BV217-#REF!</f>
        <v>#REF!</v>
      </c>
    </row>
    <row r="383" spans="12:74" hidden="1" x14ac:dyDescent="0.35">
      <c r="L383" s="1" t="e">
        <f>L210-#REF!</f>
        <v>#REF!</v>
      </c>
      <c r="M383" s="1" t="e">
        <f>M210-#REF!</f>
        <v>#REF!</v>
      </c>
      <c r="N383" s="1" t="e">
        <f>N210-#REF!</f>
        <v>#REF!</v>
      </c>
      <c r="O383" s="1" t="e">
        <f>O210-#REF!</f>
        <v>#REF!</v>
      </c>
      <c r="P383" s="1" t="e">
        <f>P210-#REF!</f>
        <v>#REF!</v>
      </c>
      <c r="Q383" s="1" t="e">
        <f>Q210-#REF!</f>
        <v>#REF!</v>
      </c>
      <c r="R383" s="1" t="e">
        <f>R210-#REF!</f>
        <v>#REF!</v>
      </c>
      <c r="S383" s="1" t="e">
        <f>S210-#REF!</f>
        <v>#REF!</v>
      </c>
      <c r="T383" s="1" t="e">
        <f>T210-#REF!</f>
        <v>#REF!</v>
      </c>
      <c r="U383" s="1" t="e">
        <f>U210-#REF!</f>
        <v>#REF!</v>
      </c>
      <c r="V383" s="1" t="e">
        <f>V210-#REF!</f>
        <v>#REF!</v>
      </c>
      <c r="W383" s="1" t="e">
        <f>W210-#REF!</f>
        <v>#REF!</v>
      </c>
      <c r="X383" s="1" t="e">
        <f>X210-#REF!</f>
        <v>#REF!</v>
      </c>
      <c r="Y383" s="1" t="e">
        <f>Y210-#REF!</f>
        <v>#REF!</v>
      </c>
      <c r="Z383" s="1" t="e">
        <f>Z210-#REF!</f>
        <v>#REF!</v>
      </c>
      <c r="AA383" s="1" t="e">
        <f>AA210-#REF!</f>
        <v>#REF!</v>
      </c>
      <c r="AB383" s="1" t="e">
        <f>AB210-#REF!</f>
        <v>#REF!</v>
      </c>
      <c r="AC383" s="1" t="e">
        <f>AC210-#REF!</f>
        <v>#REF!</v>
      </c>
      <c r="AD383" s="1" t="e">
        <f>AD210-#REF!</f>
        <v>#REF!</v>
      </c>
      <c r="AE383" s="1" t="e">
        <f>AE210-#REF!</f>
        <v>#REF!</v>
      </c>
      <c r="AF383" s="1" t="e">
        <f>AF210-#REF!</f>
        <v>#REF!</v>
      </c>
      <c r="AG383" s="1" t="e">
        <f>AG210-#REF!</f>
        <v>#REF!</v>
      </c>
      <c r="AH383" s="1" t="e">
        <f>AH210-#REF!</f>
        <v>#REF!</v>
      </c>
      <c r="AI383" s="1" t="e">
        <f>AI210-#REF!</f>
        <v>#REF!</v>
      </c>
      <c r="AJ383" s="1" t="e">
        <f>AJ210-#REF!</f>
        <v>#REF!</v>
      </c>
      <c r="AK383" s="1" t="e">
        <f>AK210-#REF!</f>
        <v>#REF!</v>
      </c>
      <c r="AL383" s="1" t="e">
        <f>AL210-#REF!</f>
        <v>#REF!</v>
      </c>
      <c r="AM383" s="1" t="e">
        <f>AM210-#REF!</f>
        <v>#REF!</v>
      </c>
      <c r="AN383" s="1" t="e">
        <f>AN210-#REF!</f>
        <v>#REF!</v>
      </c>
      <c r="AO383" s="1" t="e">
        <f>AO210-#REF!</f>
        <v>#REF!</v>
      </c>
      <c r="AP383" s="1" t="e">
        <f>AP210-#REF!</f>
        <v>#REF!</v>
      </c>
      <c r="AQ383" s="1" t="e">
        <f>AQ210-#REF!</f>
        <v>#REF!</v>
      </c>
      <c r="AR383" s="1" t="e">
        <f>AR210-#REF!</f>
        <v>#REF!</v>
      </c>
      <c r="AS383" s="1" t="e">
        <f>AS210-#REF!</f>
        <v>#REF!</v>
      </c>
      <c r="AT383" s="1" t="e">
        <f>AT210-#REF!</f>
        <v>#REF!</v>
      </c>
      <c r="AU383" s="1" t="e">
        <f>AU210-#REF!</f>
        <v>#REF!</v>
      </c>
      <c r="AV383" s="1" t="e">
        <f>AV210-#REF!</f>
        <v>#REF!</v>
      </c>
      <c r="AW383" s="1" t="e">
        <f>AW210-#REF!</f>
        <v>#REF!</v>
      </c>
      <c r="AX383" s="1" t="e">
        <f>AX210-#REF!</f>
        <v>#REF!</v>
      </c>
      <c r="AY383" s="1" t="e">
        <f>AY210-#REF!</f>
        <v>#REF!</v>
      </c>
      <c r="AZ383" s="1" t="e">
        <f>AZ210-#REF!</f>
        <v>#REF!</v>
      </c>
      <c r="BA383" s="1" t="e">
        <f>BA210-#REF!</f>
        <v>#REF!</v>
      </c>
      <c r="BB383" s="1" t="e">
        <f>BB210-#REF!</f>
        <v>#REF!</v>
      </c>
      <c r="BC383" s="1" t="e">
        <f>BC210-#REF!</f>
        <v>#REF!</v>
      </c>
      <c r="BD383" s="1" t="e">
        <f>BD210-#REF!</f>
        <v>#REF!</v>
      </c>
      <c r="BE383" s="1" t="e">
        <f>BE210-#REF!</f>
        <v>#REF!</v>
      </c>
      <c r="BF383" s="1" t="e">
        <f>BF210-#REF!</f>
        <v>#REF!</v>
      </c>
      <c r="BG383" s="1" t="e">
        <f>BG210-#REF!</f>
        <v>#REF!</v>
      </c>
      <c r="BH383" s="1" t="e">
        <f>BH210-#REF!</f>
        <v>#REF!</v>
      </c>
      <c r="BI383" s="1" t="e">
        <f>BI210-#REF!</f>
        <v>#REF!</v>
      </c>
      <c r="BJ383" s="1" t="e">
        <f>BJ210-#REF!</f>
        <v>#REF!</v>
      </c>
      <c r="BK383" s="1" t="e">
        <f>BK210-#REF!</f>
        <v>#REF!</v>
      </c>
      <c r="BL383" s="1" t="e">
        <f>BL210-#REF!</f>
        <v>#REF!</v>
      </c>
      <c r="BM383" s="1" t="e">
        <f>BM210-#REF!</f>
        <v>#REF!</v>
      </c>
      <c r="BN383" s="1" t="e">
        <f>BN210-#REF!</f>
        <v>#REF!</v>
      </c>
      <c r="BO383" s="1" t="e">
        <f>BO210-#REF!</f>
        <v>#REF!</v>
      </c>
      <c r="BU383" s="1" t="e">
        <f>BU218-#REF!</f>
        <v>#REF!</v>
      </c>
      <c r="BV383" s="1" t="e">
        <f>BV218-#REF!</f>
        <v>#REF!</v>
      </c>
    </row>
    <row r="384" spans="12:74" hidden="1" x14ac:dyDescent="0.35">
      <c r="L384" s="1" t="e">
        <f>L211-#REF!</f>
        <v>#REF!</v>
      </c>
      <c r="M384" s="1" t="e">
        <f>M211-#REF!</f>
        <v>#REF!</v>
      </c>
      <c r="N384" s="1" t="e">
        <f>N211-#REF!</f>
        <v>#REF!</v>
      </c>
      <c r="O384" s="1" t="e">
        <f>O211-#REF!</f>
        <v>#REF!</v>
      </c>
      <c r="P384" s="1" t="e">
        <f>P211-#REF!</f>
        <v>#REF!</v>
      </c>
      <c r="Q384" s="1" t="e">
        <f>Q211-#REF!</f>
        <v>#REF!</v>
      </c>
      <c r="R384" s="1" t="e">
        <f>R211-#REF!</f>
        <v>#REF!</v>
      </c>
      <c r="S384" s="1" t="e">
        <f>S211-#REF!</f>
        <v>#REF!</v>
      </c>
      <c r="T384" s="1" t="e">
        <f>T211-#REF!</f>
        <v>#REF!</v>
      </c>
      <c r="U384" s="1" t="e">
        <f>U211-#REF!</f>
        <v>#REF!</v>
      </c>
      <c r="V384" s="1" t="e">
        <f>V211-#REF!</f>
        <v>#REF!</v>
      </c>
      <c r="W384" s="1" t="e">
        <f>W211-#REF!</f>
        <v>#REF!</v>
      </c>
      <c r="X384" s="1" t="e">
        <f>X211-#REF!</f>
        <v>#REF!</v>
      </c>
      <c r="Y384" s="1" t="e">
        <f>Y211-#REF!</f>
        <v>#REF!</v>
      </c>
      <c r="Z384" s="1" t="e">
        <f>Z211-#REF!</f>
        <v>#REF!</v>
      </c>
      <c r="AA384" s="1" t="e">
        <f>AA211-#REF!</f>
        <v>#REF!</v>
      </c>
      <c r="AB384" s="1" t="e">
        <f>AB211-#REF!</f>
        <v>#REF!</v>
      </c>
      <c r="AC384" s="1" t="e">
        <f>AC211-#REF!</f>
        <v>#REF!</v>
      </c>
      <c r="AD384" s="1" t="e">
        <f>AD211-#REF!</f>
        <v>#REF!</v>
      </c>
      <c r="AE384" s="1" t="e">
        <f>AE211-#REF!</f>
        <v>#REF!</v>
      </c>
      <c r="AF384" s="1" t="e">
        <f>AF211-#REF!</f>
        <v>#REF!</v>
      </c>
      <c r="AG384" s="1" t="e">
        <f>AG211-#REF!</f>
        <v>#REF!</v>
      </c>
      <c r="AH384" s="1" t="e">
        <f>AH211-#REF!</f>
        <v>#REF!</v>
      </c>
      <c r="AI384" s="1" t="e">
        <f>AI211-#REF!</f>
        <v>#REF!</v>
      </c>
      <c r="AJ384" s="1" t="e">
        <f>AJ211-#REF!</f>
        <v>#REF!</v>
      </c>
      <c r="AK384" s="1" t="e">
        <f>AK211-#REF!</f>
        <v>#REF!</v>
      </c>
      <c r="AL384" s="1" t="e">
        <f>AL211-#REF!</f>
        <v>#REF!</v>
      </c>
      <c r="AM384" s="1" t="e">
        <f>AM211-#REF!</f>
        <v>#REF!</v>
      </c>
      <c r="AN384" s="1" t="e">
        <f>AN211-#REF!</f>
        <v>#REF!</v>
      </c>
      <c r="AO384" s="1" t="e">
        <f>AO211-#REF!</f>
        <v>#REF!</v>
      </c>
      <c r="AP384" s="1" t="e">
        <f>AP211-#REF!</f>
        <v>#REF!</v>
      </c>
      <c r="AQ384" s="1" t="e">
        <f>AQ211-#REF!</f>
        <v>#REF!</v>
      </c>
      <c r="AR384" s="1" t="e">
        <f>AR211-#REF!</f>
        <v>#REF!</v>
      </c>
      <c r="AS384" s="1" t="e">
        <f>AS211-#REF!</f>
        <v>#REF!</v>
      </c>
      <c r="AT384" s="1" t="e">
        <f>AT211-#REF!</f>
        <v>#REF!</v>
      </c>
      <c r="AU384" s="1" t="e">
        <f>AU211-#REF!</f>
        <v>#REF!</v>
      </c>
      <c r="AV384" s="1" t="e">
        <f>AV211-#REF!</f>
        <v>#REF!</v>
      </c>
      <c r="AW384" s="1" t="e">
        <f>AW211-#REF!</f>
        <v>#REF!</v>
      </c>
      <c r="AX384" s="1" t="e">
        <f>AX211-#REF!</f>
        <v>#REF!</v>
      </c>
      <c r="AY384" s="1" t="e">
        <f>AY211-#REF!</f>
        <v>#REF!</v>
      </c>
      <c r="AZ384" s="1" t="e">
        <f>AZ211-#REF!</f>
        <v>#REF!</v>
      </c>
      <c r="BA384" s="1" t="e">
        <f>BA211-#REF!</f>
        <v>#REF!</v>
      </c>
      <c r="BB384" s="1" t="e">
        <f>BB211-#REF!</f>
        <v>#REF!</v>
      </c>
      <c r="BC384" s="1" t="e">
        <f>BC211-#REF!</f>
        <v>#REF!</v>
      </c>
      <c r="BD384" s="1" t="e">
        <f>BD211-#REF!</f>
        <v>#REF!</v>
      </c>
      <c r="BE384" s="1" t="e">
        <f>BE211-#REF!</f>
        <v>#REF!</v>
      </c>
      <c r="BF384" s="1" t="e">
        <f>BF211-#REF!</f>
        <v>#REF!</v>
      </c>
      <c r="BG384" s="1" t="e">
        <f>BG211-#REF!</f>
        <v>#REF!</v>
      </c>
      <c r="BH384" s="1" t="e">
        <f>BH211-#REF!</f>
        <v>#REF!</v>
      </c>
      <c r="BI384" s="1" t="e">
        <f>BI211-#REF!</f>
        <v>#REF!</v>
      </c>
      <c r="BJ384" s="1" t="e">
        <f>BJ211-#REF!</f>
        <v>#REF!</v>
      </c>
      <c r="BK384" s="1" t="e">
        <f>BK211-#REF!</f>
        <v>#REF!</v>
      </c>
      <c r="BL384" s="1" t="e">
        <f>BL211-#REF!</f>
        <v>#REF!</v>
      </c>
      <c r="BM384" s="1" t="e">
        <f>BM211-#REF!</f>
        <v>#REF!</v>
      </c>
      <c r="BN384" s="1" t="e">
        <f>BN211-#REF!</f>
        <v>#REF!</v>
      </c>
      <c r="BO384" s="1" t="e">
        <f>BO211-#REF!</f>
        <v>#REF!</v>
      </c>
      <c r="BU384" s="1" t="e">
        <f>BU219-#REF!</f>
        <v>#REF!</v>
      </c>
      <c r="BV384" s="1" t="e">
        <f>BV219-#REF!</f>
        <v>#REF!</v>
      </c>
    </row>
    <row r="385" spans="12:74" hidden="1" x14ac:dyDescent="0.35">
      <c r="L385" s="1" t="e">
        <f>L212-#REF!</f>
        <v>#REF!</v>
      </c>
      <c r="M385" s="1" t="e">
        <f>M212-#REF!</f>
        <v>#REF!</v>
      </c>
      <c r="N385" s="1" t="e">
        <f>N212-#REF!</f>
        <v>#REF!</v>
      </c>
      <c r="O385" s="1" t="e">
        <f>O212-#REF!</f>
        <v>#REF!</v>
      </c>
      <c r="P385" s="1" t="e">
        <f>P212-#REF!</f>
        <v>#REF!</v>
      </c>
      <c r="Q385" s="1" t="e">
        <f>Q212-#REF!</f>
        <v>#REF!</v>
      </c>
      <c r="R385" s="1" t="e">
        <f>R212-#REF!</f>
        <v>#REF!</v>
      </c>
      <c r="S385" s="1" t="e">
        <f>S212-#REF!</f>
        <v>#REF!</v>
      </c>
      <c r="T385" s="1" t="e">
        <f>T212-#REF!</f>
        <v>#REF!</v>
      </c>
      <c r="U385" s="1" t="e">
        <f>U212-#REF!</f>
        <v>#REF!</v>
      </c>
      <c r="V385" s="1" t="e">
        <f>V212-#REF!</f>
        <v>#REF!</v>
      </c>
      <c r="W385" s="1" t="e">
        <f>W212-#REF!</f>
        <v>#REF!</v>
      </c>
      <c r="X385" s="1" t="e">
        <f>X212-#REF!</f>
        <v>#REF!</v>
      </c>
      <c r="Y385" s="1" t="e">
        <f>Y212-#REF!</f>
        <v>#REF!</v>
      </c>
      <c r="Z385" s="1" t="e">
        <f>Z212-#REF!</f>
        <v>#REF!</v>
      </c>
      <c r="AA385" s="1" t="e">
        <f>AA212-#REF!</f>
        <v>#REF!</v>
      </c>
      <c r="AB385" s="1" t="e">
        <f>AB212-#REF!</f>
        <v>#REF!</v>
      </c>
      <c r="AC385" s="1" t="e">
        <f>AC212-#REF!</f>
        <v>#REF!</v>
      </c>
      <c r="AD385" s="1" t="e">
        <f>AD212-#REF!</f>
        <v>#REF!</v>
      </c>
      <c r="AE385" s="1" t="e">
        <f>AE212-#REF!</f>
        <v>#REF!</v>
      </c>
      <c r="AF385" s="1" t="e">
        <f>AF212-#REF!</f>
        <v>#REF!</v>
      </c>
      <c r="AG385" s="1" t="e">
        <f>AG212-#REF!</f>
        <v>#REF!</v>
      </c>
      <c r="AH385" s="1" t="e">
        <f>AH212-#REF!</f>
        <v>#REF!</v>
      </c>
      <c r="AI385" s="1" t="e">
        <f>AI212-#REF!</f>
        <v>#REF!</v>
      </c>
      <c r="AJ385" s="1" t="e">
        <f>AJ212-#REF!</f>
        <v>#REF!</v>
      </c>
      <c r="AK385" s="1" t="e">
        <f>AK212-#REF!</f>
        <v>#REF!</v>
      </c>
      <c r="AL385" s="1" t="e">
        <f>AL212-#REF!</f>
        <v>#REF!</v>
      </c>
      <c r="AM385" s="1" t="e">
        <f>AM212-#REF!</f>
        <v>#REF!</v>
      </c>
      <c r="AN385" s="1" t="e">
        <f>AN212-#REF!</f>
        <v>#REF!</v>
      </c>
      <c r="AO385" s="1" t="e">
        <f>AO212-#REF!</f>
        <v>#REF!</v>
      </c>
      <c r="AP385" s="1" t="e">
        <f>AP212-#REF!</f>
        <v>#REF!</v>
      </c>
      <c r="AQ385" s="1" t="e">
        <f>AQ212-#REF!</f>
        <v>#REF!</v>
      </c>
      <c r="AR385" s="1" t="e">
        <f>AR212-#REF!</f>
        <v>#REF!</v>
      </c>
      <c r="AS385" s="1" t="e">
        <f>AS212-#REF!</f>
        <v>#REF!</v>
      </c>
      <c r="AT385" s="1" t="e">
        <f>AT212-#REF!</f>
        <v>#REF!</v>
      </c>
      <c r="AU385" s="1" t="e">
        <f>AU212-#REF!</f>
        <v>#REF!</v>
      </c>
      <c r="AV385" s="1" t="e">
        <f>AV212-#REF!</f>
        <v>#REF!</v>
      </c>
      <c r="AW385" s="1" t="e">
        <f>AW212-#REF!</f>
        <v>#REF!</v>
      </c>
      <c r="AX385" s="1" t="e">
        <f>AX212-#REF!</f>
        <v>#REF!</v>
      </c>
      <c r="AY385" s="1" t="e">
        <f>AY212-#REF!</f>
        <v>#REF!</v>
      </c>
      <c r="AZ385" s="1" t="e">
        <f>AZ212-#REF!</f>
        <v>#REF!</v>
      </c>
      <c r="BA385" s="1" t="e">
        <f>BA212-#REF!</f>
        <v>#REF!</v>
      </c>
      <c r="BB385" s="1" t="e">
        <f>BB212-#REF!</f>
        <v>#REF!</v>
      </c>
      <c r="BC385" s="1" t="e">
        <f>BC212-#REF!</f>
        <v>#REF!</v>
      </c>
      <c r="BD385" s="1" t="e">
        <f>BD212-#REF!</f>
        <v>#REF!</v>
      </c>
      <c r="BE385" s="1" t="e">
        <f>BE212-#REF!</f>
        <v>#REF!</v>
      </c>
      <c r="BF385" s="1" t="e">
        <f>BF212-#REF!</f>
        <v>#REF!</v>
      </c>
      <c r="BG385" s="1" t="e">
        <f>BG212-#REF!</f>
        <v>#REF!</v>
      </c>
      <c r="BH385" s="1" t="e">
        <f>BH212-#REF!</f>
        <v>#REF!</v>
      </c>
      <c r="BI385" s="1" t="e">
        <f>BI212-#REF!</f>
        <v>#REF!</v>
      </c>
      <c r="BJ385" s="1" t="e">
        <f>BJ212-#REF!</f>
        <v>#REF!</v>
      </c>
      <c r="BK385" s="1" t="e">
        <f>BK212-#REF!</f>
        <v>#REF!</v>
      </c>
      <c r="BL385" s="1" t="e">
        <f>BL212-#REF!</f>
        <v>#REF!</v>
      </c>
      <c r="BM385" s="1" t="e">
        <f>BM212-#REF!</f>
        <v>#REF!</v>
      </c>
      <c r="BN385" s="1" t="e">
        <f>BN212-#REF!</f>
        <v>#REF!</v>
      </c>
      <c r="BO385" s="1" t="e">
        <f>BO212-#REF!</f>
        <v>#REF!</v>
      </c>
      <c r="BU385" s="1" t="e">
        <f>BU220-#REF!</f>
        <v>#REF!</v>
      </c>
      <c r="BV385" s="1" t="e">
        <f>BV220-#REF!</f>
        <v>#REF!</v>
      </c>
    </row>
    <row r="386" spans="12:74" hidden="1" x14ac:dyDescent="0.35">
      <c r="L386" s="1" t="e">
        <f>L213-#REF!</f>
        <v>#REF!</v>
      </c>
      <c r="M386" s="1" t="e">
        <f>M213-#REF!</f>
        <v>#REF!</v>
      </c>
      <c r="N386" s="1" t="e">
        <f>N213-#REF!</f>
        <v>#REF!</v>
      </c>
      <c r="O386" s="1" t="e">
        <f>O213-#REF!</f>
        <v>#REF!</v>
      </c>
      <c r="P386" s="1" t="e">
        <f>P213-#REF!</f>
        <v>#REF!</v>
      </c>
      <c r="Q386" s="1" t="e">
        <f>Q213-#REF!</f>
        <v>#REF!</v>
      </c>
      <c r="R386" s="1" t="e">
        <f>R213-#REF!</f>
        <v>#REF!</v>
      </c>
      <c r="S386" s="1" t="e">
        <f>S213-#REF!</f>
        <v>#REF!</v>
      </c>
      <c r="T386" s="1" t="e">
        <f>T213-#REF!</f>
        <v>#REF!</v>
      </c>
      <c r="U386" s="1" t="e">
        <f>U213-#REF!</f>
        <v>#REF!</v>
      </c>
      <c r="V386" s="1" t="e">
        <f>V213-#REF!</f>
        <v>#REF!</v>
      </c>
      <c r="W386" s="1" t="e">
        <f>W213-#REF!</f>
        <v>#REF!</v>
      </c>
      <c r="X386" s="1" t="e">
        <f>X213-#REF!</f>
        <v>#REF!</v>
      </c>
      <c r="Y386" s="1" t="e">
        <f>Y213-#REF!</f>
        <v>#REF!</v>
      </c>
      <c r="Z386" s="1" t="e">
        <f>Z213-#REF!</f>
        <v>#REF!</v>
      </c>
      <c r="AA386" s="1" t="e">
        <f>AA213-#REF!</f>
        <v>#REF!</v>
      </c>
      <c r="AB386" s="1" t="e">
        <f>AB213-#REF!</f>
        <v>#REF!</v>
      </c>
      <c r="AC386" s="1" t="e">
        <f>AC213-#REF!</f>
        <v>#REF!</v>
      </c>
      <c r="AD386" s="1" t="e">
        <f>AD213-#REF!</f>
        <v>#REF!</v>
      </c>
      <c r="AE386" s="1" t="e">
        <f>AE213-#REF!</f>
        <v>#REF!</v>
      </c>
      <c r="AF386" s="1" t="e">
        <f>AF213-#REF!</f>
        <v>#REF!</v>
      </c>
      <c r="AG386" s="1" t="e">
        <f>AG213-#REF!</f>
        <v>#REF!</v>
      </c>
      <c r="AH386" s="1" t="e">
        <f>AH213-#REF!</f>
        <v>#REF!</v>
      </c>
      <c r="AI386" s="1" t="e">
        <f>AI213-#REF!</f>
        <v>#REF!</v>
      </c>
      <c r="AJ386" s="1" t="e">
        <f>AJ213-#REF!</f>
        <v>#REF!</v>
      </c>
      <c r="AK386" s="1" t="e">
        <f>AK213-#REF!</f>
        <v>#REF!</v>
      </c>
      <c r="AL386" s="1" t="e">
        <f>AL213-#REF!</f>
        <v>#REF!</v>
      </c>
      <c r="AM386" s="1" t="e">
        <f>AM213-#REF!</f>
        <v>#REF!</v>
      </c>
      <c r="AN386" s="1" t="e">
        <f>AN213-#REF!</f>
        <v>#REF!</v>
      </c>
      <c r="AO386" s="1" t="e">
        <f>AO213-#REF!</f>
        <v>#REF!</v>
      </c>
      <c r="AP386" s="1" t="e">
        <f>AP213-#REF!</f>
        <v>#REF!</v>
      </c>
      <c r="AQ386" s="1" t="e">
        <f>AQ213-#REF!</f>
        <v>#REF!</v>
      </c>
      <c r="AR386" s="1" t="e">
        <f>AR213-#REF!</f>
        <v>#REF!</v>
      </c>
      <c r="AS386" s="1" t="e">
        <f>AS213-#REF!</f>
        <v>#REF!</v>
      </c>
      <c r="AT386" s="1" t="e">
        <f>AT213-#REF!</f>
        <v>#REF!</v>
      </c>
      <c r="AU386" s="1" t="e">
        <f>AU213-#REF!</f>
        <v>#REF!</v>
      </c>
      <c r="AV386" s="1" t="e">
        <f>AV213-#REF!</f>
        <v>#REF!</v>
      </c>
      <c r="AW386" s="1" t="e">
        <f>AW213-#REF!</f>
        <v>#REF!</v>
      </c>
      <c r="AX386" s="1" t="e">
        <f>AX213-#REF!</f>
        <v>#REF!</v>
      </c>
      <c r="AY386" s="1" t="e">
        <f>AY213-#REF!</f>
        <v>#REF!</v>
      </c>
      <c r="AZ386" s="1" t="e">
        <f>AZ213-#REF!</f>
        <v>#REF!</v>
      </c>
      <c r="BA386" s="1" t="e">
        <f>BA213-#REF!</f>
        <v>#REF!</v>
      </c>
      <c r="BB386" s="1" t="e">
        <f>BB213-#REF!</f>
        <v>#REF!</v>
      </c>
      <c r="BC386" s="1" t="e">
        <f>BC213-#REF!</f>
        <v>#REF!</v>
      </c>
      <c r="BD386" s="1" t="e">
        <f>BD213-#REF!</f>
        <v>#REF!</v>
      </c>
      <c r="BE386" s="1" t="e">
        <f>BE213-#REF!</f>
        <v>#REF!</v>
      </c>
      <c r="BF386" s="1" t="e">
        <f>BF213-#REF!</f>
        <v>#REF!</v>
      </c>
      <c r="BG386" s="1" t="e">
        <f>BG213-#REF!</f>
        <v>#REF!</v>
      </c>
      <c r="BH386" s="1" t="e">
        <f>BH213-#REF!</f>
        <v>#REF!</v>
      </c>
      <c r="BI386" s="1" t="e">
        <f>BI213-#REF!</f>
        <v>#REF!</v>
      </c>
      <c r="BJ386" s="1" t="e">
        <f>BJ213-#REF!</f>
        <v>#REF!</v>
      </c>
      <c r="BK386" s="1" t="e">
        <f>BK213-#REF!</f>
        <v>#REF!</v>
      </c>
      <c r="BL386" s="1" t="e">
        <f>BL213-#REF!</f>
        <v>#REF!</v>
      </c>
      <c r="BM386" s="1" t="e">
        <f>BM213-#REF!</f>
        <v>#REF!</v>
      </c>
      <c r="BN386" s="1" t="e">
        <f>BN213-#REF!</f>
        <v>#REF!</v>
      </c>
      <c r="BO386" s="1" t="e">
        <f>BO213-#REF!</f>
        <v>#REF!</v>
      </c>
      <c r="BU386" s="1" t="e">
        <f>BU221-#REF!</f>
        <v>#REF!</v>
      </c>
      <c r="BV386" s="1" t="e">
        <f>BV221-#REF!</f>
        <v>#REF!</v>
      </c>
    </row>
    <row r="387" spans="12:74" hidden="1" x14ac:dyDescent="0.35">
      <c r="L387" s="1" t="e">
        <f>L214-#REF!</f>
        <v>#REF!</v>
      </c>
      <c r="M387" s="1" t="e">
        <f>M214-#REF!</f>
        <v>#REF!</v>
      </c>
      <c r="N387" s="1" t="e">
        <f>N214-#REF!</f>
        <v>#REF!</v>
      </c>
      <c r="O387" s="1" t="e">
        <f>O214-#REF!</f>
        <v>#REF!</v>
      </c>
      <c r="P387" s="1" t="e">
        <f>P214-#REF!</f>
        <v>#REF!</v>
      </c>
      <c r="Q387" s="1" t="e">
        <f>Q214-#REF!</f>
        <v>#REF!</v>
      </c>
      <c r="R387" s="1" t="e">
        <f>R214-#REF!</f>
        <v>#REF!</v>
      </c>
      <c r="S387" s="1" t="e">
        <f>S214-#REF!</f>
        <v>#REF!</v>
      </c>
      <c r="T387" s="1" t="e">
        <f>T214-#REF!</f>
        <v>#REF!</v>
      </c>
      <c r="U387" s="1" t="e">
        <f>U214-#REF!</f>
        <v>#REF!</v>
      </c>
      <c r="V387" s="1" t="e">
        <f>V214-#REF!</f>
        <v>#REF!</v>
      </c>
      <c r="W387" s="1" t="e">
        <f>W214-#REF!</f>
        <v>#REF!</v>
      </c>
      <c r="X387" s="1" t="e">
        <f>X214-#REF!</f>
        <v>#REF!</v>
      </c>
      <c r="Y387" s="1" t="e">
        <f>Y214-#REF!</f>
        <v>#REF!</v>
      </c>
      <c r="Z387" s="1" t="e">
        <f>Z214-#REF!</f>
        <v>#REF!</v>
      </c>
      <c r="AA387" s="1" t="e">
        <f>AA214-#REF!</f>
        <v>#REF!</v>
      </c>
      <c r="AB387" s="1" t="e">
        <f>AB214-#REF!</f>
        <v>#REF!</v>
      </c>
      <c r="AC387" s="1" t="e">
        <f>AC214-#REF!</f>
        <v>#REF!</v>
      </c>
      <c r="AD387" s="1" t="e">
        <f>AD214-#REF!</f>
        <v>#REF!</v>
      </c>
      <c r="AE387" s="1" t="e">
        <f>AE214-#REF!</f>
        <v>#REF!</v>
      </c>
      <c r="AF387" s="1" t="e">
        <f>AF214-#REF!</f>
        <v>#REF!</v>
      </c>
      <c r="AG387" s="1" t="e">
        <f>AG214-#REF!</f>
        <v>#REF!</v>
      </c>
      <c r="AH387" s="1" t="e">
        <f>AH214-#REF!</f>
        <v>#REF!</v>
      </c>
      <c r="AI387" s="1" t="e">
        <f>AI214-#REF!</f>
        <v>#REF!</v>
      </c>
      <c r="AJ387" s="1" t="e">
        <f>AJ214-#REF!</f>
        <v>#REF!</v>
      </c>
      <c r="AK387" s="1" t="e">
        <f>AK214-#REF!</f>
        <v>#REF!</v>
      </c>
      <c r="AL387" s="1" t="e">
        <f>AL214-#REF!</f>
        <v>#REF!</v>
      </c>
      <c r="AM387" s="1" t="e">
        <f>AM214-#REF!</f>
        <v>#REF!</v>
      </c>
      <c r="AN387" s="1" t="e">
        <f>AN214-#REF!</f>
        <v>#REF!</v>
      </c>
      <c r="AO387" s="1" t="e">
        <f>AO214-#REF!</f>
        <v>#REF!</v>
      </c>
      <c r="AP387" s="1" t="e">
        <f>AP214-#REF!</f>
        <v>#REF!</v>
      </c>
      <c r="AQ387" s="1" t="e">
        <f>AQ214-#REF!</f>
        <v>#REF!</v>
      </c>
      <c r="AR387" s="1" t="e">
        <f>AR214-#REF!</f>
        <v>#REF!</v>
      </c>
      <c r="AS387" s="1" t="e">
        <f>AS214-#REF!</f>
        <v>#REF!</v>
      </c>
      <c r="AT387" s="1" t="e">
        <f>AT214-#REF!</f>
        <v>#REF!</v>
      </c>
      <c r="AU387" s="1" t="e">
        <f>AU214-#REF!</f>
        <v>#REF!</v>
      </c>
      <c r="AV387" s="1" t="e">
        <f>AV214-#REF!</f>
        <v>#REF!</v>
      </c>
      <c r="AW387" s="1" t="e">
        <f>AW214-#REF!</f>
        <v>#REF!</v>
      </c>
      <c r="AX387" s="1" t="e">
        <f>AX214-#REF!</f>
        <v>#REF!</v>
      </c>
      <c r="AY387" s="1" t="e">
        <f>AY214-#REF!</f>
        <v>#REF!</v>
      </c>
      <c r="AZ387" s="1" t="e">
        <f>AZ214-#REF!</f>
        <v>#REF!</v>
      </c>
      <c r="BA387" s="1" t="e">
        <f>BA214-#REF!</f>
        <v>#REF!</v>
      </c>
      <c r="BB387" s="1" t="e">
        <f>BB214-#REF!</f>
        <v>#REF!</v>
      </c>
      <c r="BC387" s="1" t="e">
        <f>BC214-#REF!</f>
        <v>#REF!</v>
      </c>
      <c r="BD387" s="1" t="e">
        <f>BD214-#REF!</f>
        <v>#REF!</v>
      </c>
      <c r="BE387" s="1" t="e">
        <f>BE214-#REF!</f>
        <v>#REF!</v>
      </c>
      <c r="BF387" s="1" t="e">
        <f>BF214-#REF!</f>
        <v>#REF!</v>
      </c>
      <c r="BG387" s="1" t="e">
        <f>BG214-#REF!</f>
        <v>#REF!</v>
      </c>
      <c r="BH387" s="1" t="e">
        <f>BH214-#REF!</f>
        <v>#REF!</v>
      </c>
      <c r="BI387" s="1" t="e">
        <f>BI214-#REF!</f>
        <v>#REF!</v>
      </c>
      <c r="BJ387" s="1" t="e">
        <f>BJ214-#REF!</f>
        <v>#REF!</v>
      </c>
      <c r="BK387" s="1" t="e">
        <f>BK214-#REF!</f>
        <v>#REF!</v>
      </c>
      <c r="BL387" s="1" t="e">
        <f>BL214-#REF!</f>
        <v>#REF!</v>
      </c>
      <c r="BM387" s="1" t="e">
        <f>BM214-#REF!</f>
        <v>#REF!</v>
      </c>
      <c r="BN387" s="1" t="e">
        <f>BN214-#REF!</f>
        <v>#REF!</v>
      </c>
      <c r="BO387" s="1" t="e">
        <f>BO214-#REF!</f>
        <v>#REF!</v>
      </c>
      <c r="BU387" s="1" t="e">
        <f>BU222-#REF!</f>
        <v>#REF!</v>
      </c>
      <c r="BV387" s="1" t="e">
        <f>BV222-#REF!</f>
        <v>#REF!</v>
      </c>
    </row>
    <row r="388" spans="12:74" hidden="1" x14ac:dyDescent="0.35">
      <c r="L388" s="1" t="e">
        <f>L215-#REF!</f>
        <v>#REF!</v>
      </c>
      <c r="M388" s="1" t="e">
        <f>M215-#REF!</f>
        <v>#REF!</v>
      </c>
      <c r="N388" s="1" t="e">
        <f>N215-#REF!</f>
        <v>#REF!</v>
      </c>
      <c r="O388" s="1" t="e">
        <f>O215-#REF!</f>
        <v>#REF!</v>
      </c>
      <c r="P388" s="1" t="e">
        <f>P215-#REF!</f>
        <v>#REF!</v>
      </c>
      <c r="Q388" s="1" t="e">
        <f>Q215-#REF!</f>
        <v>#REF!</v>
      </c>
      <c r="R388" s="1" t="e">
        <f>R215-#REF!</f>
        <v>#REF!</v>
      </c>
      <c r="S388" s="1" t="e">
        <f>S215-#REF!</f>
        <v>#REF!</v>
      </c>
      <c r="T388" s="1" t="e">
        <f>T215-#REF!</f>
        <v>#REF!</v>
      </c>
      <c r="U388" s="1" t="e">
        <f>U215-#REF!</f>
        <v>#REF!</v>
      </c>
      <c r="V388" s="1" t="e">
        <f>V215-#REF!</f>
        <v>#REF!</v>
      </c>
      <c r="W388" s="1" t="e">
        <f>W215-#REF!</f>
        <v>#REF!</v>
      </c>
      <c r="X388" s="1" t="e">
        <f>X215-#REF!</f>
        <v>#REF!</v>
      </c>
      <c r="Y388" s="1" t="e">
        <f>Y215-#REF!</f>
        <v>#REF!</v>
      </c>
      <c r="Z388" s="1" t="e">
        <f>Z215-#REF!</f>
        <v>#REF!</v>
      </c>
      <c r="AA388" s="1" t="e">
        <f>AA215-#REF!</f>
        <v>#REF!</v>
      </c>
      <c r="AB388" s="1" t="e">
        <f>AB215-#REF!</f>
        <v>#REF!</v>
      </c>
      <c r="AC388" s="1" t="e">
        <f>AC215-#REF!</f>
        <v>#REF!</v>
      </c>
      <c r="AD388" s="1" t="e">
        <f>AD215-#REF!</f>
        <v>#REF!</v>
      </c>
      <c r="AE388" s="1" t="e">
        <f>AE215-#REF!</f>
        <v>#REF!</v>
      </c>
      <c r="AF388" s="1" t="e">
        <f>AF215-#REF!</f>
        <v>#REF!</v>
      </c>
      <c r="AG388" s="1" t="e">
        <f>AG215-#REF!</f>
        <v>#REF!</v>
      </c>
      <c r="AH388" s="1" t="e">
        <f>AH215-#REF!</f>
        <v>#REF!</v>
      </c>
      <c r="AI388" s="1" t="e">
        <f>AI215-#REF!</f>
        <v>#REF!</v>
      </c>
      <c r="AJ388" s="1" t="e">
        <f>AJ215-#REF!</f>
        <v>#REF!</v>
      </c>
      <c r="AK388" s="1" t="e">
        <f>AK215-#REF!</f>
        <v>#REF!</v>
      </c>
      <c r="AL388" s="1" t="e">
        <f>AL215-#REF!</f>
        <v>#REF!</v>
      </c>
      <c r="AM388" s="1" t="e">
        <f>AM215-#REF!</f>
        <v>#REF!</v>
      </c>
      <c r="AN388" s="1" t="e">
        <f>AN215-#REF!</f>
        <v>#REF!</v>
      </c>
      <c r="AO388" s="1" t="e">
        <f>AO215-#REF!</f>
        <v>#REF!</v>
      </c>
      <c r="AP388" s="1" t="e">
        <f>AP215-#REF!</f>
        <v>#REF!</v>
      </c>
      <c r="AQ388" s="1" t="e">
        <f>AQ215-#REF!</f>
        <v>#REF!</v>
      </c>
      <c r="AR388" s="1" t="e">
        <f>AR215-#REF!</f>
        <v>#REF!</v>
      </c>
      <c r="AS388" s="1" t="e">
        <f>AS215-#REF!</f>
        <v>#REF!</v>
      </c>
      <c r="AT388" s="1" t="e">
        <f>AT215-#REF!</f>
        <v>#REF!</v>
      </c>
      <c r="AU388" s="1" t="e">
        <f>AU215-#REF!</f>
        <v>#REF!</v>
      </c>
      <c r="AV388" s="1" t="e">
        <f>AV215-#REF!</f>
        <v>#REF!</v>
      </c>
      <c r="AW388" s="1" t="e">
        <f>AW215-#REF!</f>
        <v>#REF!</v>
      </c>
      <c r="AX388" s="1" t="e">
        <f>AX215-#REF!</f>
        <v>#REF!</v>
      </c>
      <c r="AY388" s="1" t="e">
        <f>AY215-#REF!</f>
        <v>#REF!</v>
      </c>
      <c r="AZ388" s="1" t="e">
        <f>AZ215-#REF!</f>
        <v>#REF!</v>
      </c>
      <c r="BA388" s="1" t="e">
        <f>BA215-#REF!</f>
        <v>#REF!</v>
      </c>
      <c r="BB388" s="1" t="e">
        <f>BB215-#REF!</f>
        <v>#REF!</v>
      </c>
      <c r="BC388" s="1" t="e">
        <f>BC215-#REF!</f>
        <v>#REF!</v>
      </c>
      <c r="BD388" s="1" t="e">
        <f>BD215-#REF!</f>
        <v>#REF!</v>
      </c>
      <c r="BE388" s="1" t="e">
        <f>BE215-#REF!</f>
        <v>#REF!</v>
      </c>
      <c r="BF388" s="1" t="e">
        <f>BF215-#REF!</f>
        <v>#REF!</v>
      </c>
      <c r="BG388" s="1" t="e">
        <f>BG215-#REF!</f>
        <v>#REF!</v>
      </c>
      <c r="BH388" s="1" t="e">
        <f>BH215-#REF!</f>
        <v>#REF!</v>
      </c>
      <c r="BI388" s="1" t="e">
        <f>BI215-#REF!</f>
        <v>#REF!</v>
      </c>
      <c r="BJ388" s="1" t="e">
        <f>BJ215-#REF!</f>
        <v>#REF!</v>
      </c>
      <c r="BK388" s="1" t="e">
        <f>BK215-#REF!</f>
        <v>#REF!</v>
      </c>
      <c r="BL388" s="1" t="e">
        <f>BL215-#REF!</f>
        <v>#REF!</v>
      </c>
      <c r="BM388" s="1" t="e">
        <f>BM215-#REF!</f>
        <v>#REF!</v>
      </c>
      <c r="BN388" s="1" t="e">
        <f>BN215-#REF!</f>
        <v>#REF!</v>
      </c>
      <c r="BO388" s="1" t="e">
        <f>BO215-#REF!</f>
        <v>#REF!</v>
      </c>
      <c r="BU388" s="1" t="e">
        <f>BU223-#REF!</f>
        <v>#REF!</v>
      </c>
      <c r="BV388" s="1" t="e">
        <f>BV223-#REF!</f>
        <v>#REF!</v>
      </c>
    </row>
    <row r="389" spans="12:74" hidden="1" x14ac:dyDescent="0.35">
      <c r="L389" s="1" t="e">
        <f>L216-#REF!</f>
        <v>#REF!</v>
      </c>
      <c r="M389" s="1" t="e">
        <f>M216-#REF!</f>
        <v>#REF!</v>
      </c>
      <c r="N389" s="1" t="e">
        <f>N216-#REF!</f>
        <v>#REF!</v>
      </c>
      <c r="O389" s="1" t="e">
        <f>O216-#REF!</f>
        <v>#REF!</v>
      </c>
      <c r="P389" s="1" t="e">
        <f>P216-#REF!</f>
        <v>#REF!</v>
      </c>
      <c r="Q389" s="1" t="e">
        <f>Q216-#REF!</f>
        <v>#REF!</v>
      </c>
      <c r="R389" s="1" t="e">
        <f>R216-#REF!</f>
        <v>#REF!</v>
      </c>
      <c r="S389" s="1" t="e">
        <f>S216-#REF!</f>
        <v>#REF!</v>
      </c>
      <c r="T389" s="1" t="e">
        <f>T216-#REF!</f>
        <v>#REF!</v>
      </c>
      <c r="U389" s="1" t="e">
        <f>U216-#REF!</f>
        <v>#REF!</v>
      </c>
      <c r="V389" s="1" t="e">
        <f>V216-#REF!</f>
        <v>#REF!</v>
      </c>
      <c r="W389" s="1" t="e">
        <f>W216-#REF!</f>
        <v>#REF!</v>
      </c>
      <c r="X389" s="1" t="e">
        <f>X216-#REF!</f>
        <v>#REF!</v>
      </c>
      <c r="Y389" s="1" t="e">
        <f>Y216-#REF!</f>
        <v>#REF!</v>
      </c>
      <c r="Z389" s="1" t="e">
        <f>Z216-#REF!</f>
        <v>#REF!</v>
      </c>
      <c r="AA389" s="1" t="e">
        <f>AA216-#REF!</f>
        <v>#REF!</v>
      </c>
      <c r="AB389" s="1" t="e">
        <f>AB216-#REF!</f>
        <v>#REF!</v>
      </c>
      <c r="AC389" s="1" t="e">
        <f>AC216-#REF!</f>
        <v>#REF!</v>
      </c>
      <c r="AD389" s="1" t="e">
        <f>AD216-#REF!</f>
        <v>#REF!</v>
      </c>
      <c r="AE389" s="1" t="e">
        <f>AE216-#REF!</f>
        <v>#REF!</v>
      </c>
      <c r="AF389" s="1" t="e">
        <f>AF216-#REF!</f>
        <v>#REF!</v>
      </c>
      <c r="AG389" s="1" t="e">
        <f>AG216-#REF!</f>
        <v>#REF!</v>
      </c>
      <c r="AH389" s="1" t="e">
        <f>AH216-#REF!</f>
        <v>#REF!</v>
      </c>
      <c r="AI389" s="1" t="e">
        <f>AI216-#REF!</f>
        <v>#REF!</v>
      </c>
      <c r="AJ389" s="1" t="e">
        <f>AJ216-#REF!</f>
        <v>#REF!</v>
      </c>
      <c r="AK389" s="1" t="e">
        <f>AK216-#REF!</f>
        <v>#REF!</v>
      </c>
      <c r="AL389" s="1" t="e">
        <f>AL216-#REF!</f>
        <v>#REF!</v>
      </c>
      <c r="AM389" s="1" t="e">
        <f>AM216-#REF!</f>
        <v>#REF!</v>
      </c>
      <c r="AN389" s="1" t="e">
        <f>AN216-#REF!</f>
        <v>#REF!</v>
      </c>
      <c r="AO389" s="1" t="e">
        <f>AO216-#REF!</f>
        <v>#REF!</v>
      </c>
      <c r="AP389" s="1" t="e">
        <f>AP216-#REF!</f>
        <v>#REF!</v>
      </c>
      <c r="AQ389" s="1" t="e">
        <f>AQ216-#REF!</f>
        <v>#REF!</v>
      </c>
      <c r="AR389" s="1" t="e">
        <f>AR216-#REF!</f>
        <v>#REF!</v>
      </c>
      <c r="AS389" s="1" t="e">
        <f>AS216-#REF!</f>
        <v>#REF!</v>
      </c>
      <c r="AT389" s="1" t="e">
        <f>AT216-#REF!</f>
        <v>#REF!</v>
      </c>
      <c r="AU389" s="1" t="e">
        <f>AU216-#REF!</f>
        <v>#REF!</v>
      </c>
      <c r="AV389" s="1" t="e">
        <f>AV216-#REF!</f>
        <v>#REF!</v>
      </c>
      <c r="AW389" s="1" t="e">
        <f>AW216-#REF!</f>
        <v>#REF!</v>
      </c>
      <c r="AX389" s="1" t="e">
        <f>AX216-#REF!</f>
        <v>#REF!</v>
      </c>
      <c r="AY389" s="1" t="e">
        <f>AY216-#REF!</f>
        <v>#REF!</v>
      </c>
      <c r="AZ389" s="1" t="e">
        <f>AZ216-#REF!</f>
        <v>#REF!</v>
      </c>
      <c r="BA389" s="1" t="e">
        <f>BA216-#REF!</f>
        <v>#REF!</v>
      </c>
      <c r="BB389" s="1" t="e">
        <f>BB216-#REF!</f>
        <v>#REF!</v>
      </c>
      <c r="BC389" s="1" t="e">
        <f>BC216-#REF!</f>
        <v>#REF!</v>
      </c>
      <c r="BD389" s="1" t="e">
        <f>BD216-#REF!</f>
        <v>#REF!</v>
      </c>
      <c r="BE389" s="1" t="e">
        <f>BE216-#REF!</f>
        <v>#REF!</v>
      </c>
      <c r="BF389" s="1" t="e">
        <f>BF216-#REF!</f>
        <v>#REF!</v>
      </c>
      <c r="BG389" s="1" t="e">
        <f>BG216-#REF!</f>
        <v>#REF!</v>
      </c>
      <c r="BH389" s="1" t="e">
        <f>BH216-#REF!</f>
        <v>#REF!</v>
      </c>
      <c r="BI389" s="1" t="e">
        <f>BI216-#REF!</f>
        <v>#REF!</v>
      </c>
      <c r="BJ389" s="1" t="e">
        <f>BJ216-#REF!</f>
        <v>#REF!</v>
      </c>
      <c r="BK389" s="1" t="e">
        <f>BK216-#REF!</f>
        <v>#REF!</v>
      </c>
      <c r="BL389" s="1" t="e">
        <f>BL216-#REF!</f>
        <v>#REF!</v>
      </c>
      <c r="BM389" s="1" t="e">
        <f>BM216-#REF!</f>
        <v>#REF!</v>
      </c>
      <c r="BN389" s="1" t="e">
        <f>BN216-#REF!</f>
        <v>#REF!</v>
      </c>
      <c r="BO389" s="1" t="e">
        <f>BO216-#REF!</f>
        <v>#REF!</v>
      </c>
      <c r="BU389" s="1" t="e">
        <f>BU224-#REF!</f>
        <v>#REF!</v>
      </c>
      <c r="BV389" s="1" t="e">
        <f>BV224-#REF!</f>
        <v>#REF!</v>
      </c>
    </row>
    <row r="390" spans="12:74" hidden="1" x14ac:dyDescent="0.35">
      <c r="L390" s="1" t="e">
        <f>L217-#REF!</f>
        <v>#REF!</v>
      </c>
      <c r="M390" s="1" t="e">
        <f>M217-#REF!</f>
        <v>#REF!</v>
      </c>
      <c r="N390" s="1" t="e">
        <f>N217-#REF!</f>
        <v>#REF!</v>
      </c>
      <c r="O390" s="1" t="e">
        <f>O217-#REF!</f>
        <v>#REF!</v>
      </c>
      <c r="P390" s="1" t="e">
        <f>P217-#REF!</f>
        <v>#REF!</v>
      </c>
      <c r="Q390" s="1" t="e">
        <f>Q217-#REF!</f>
        <v>#REF!</v>
      </c>
      <c r="R390" s="1" t="e">
        <f>R217-#REF!</f>
        <v>#REF!</v>
      </c>
      <c r="S390" s="1" t="e">
        <f>S217-#REF!</f>
        <v>#REF!</v>
      </c>
      <c r="T390" s="1" t="e">
        <f>T217-#REF!</f>
        <v>#REF!</v>
      </c>
      <c r="U390" s="1" t="e">
        <f>U217-#REF!</f>
        <v>#REF!</v>
      </c>
      <c r="V390" s="1" t="e">
        <f>V217-#REF!</f>
        <v>#REF!</v>
      </c>
      <c r="W390" s="1" t="e">
        <f>W217-#REF!</f>
        <v>#REF!</v>
      </c>
      <c r="X390" s="1" t="e">
        <f>X217-#REF!</f>
        <v>#REF!</v>
      </c>
      <c r="Y390" s="1" t="e">
        <f>Y217-#REF!</f>
        <v>#REF!</v>
      </c>
      <c r="Z390" s="1" t="e">
        <f>Z217-#REF!</f>
        <v>#REF!</v>
      </c>
      <c r="AA390" s="1" t="e">
        <f>AA217-#REF!</f>
        <v>#REF!</v>
      </c>
      <c r="AB390" s="1" t="e">
        <f>AB217-#REF!</f>
        <v>#REF!</v>
      </c>
      <c r="AC390" s="1" t="e">
        <f>AC217-#REF!</f>
        <v>#REF!</v>
      </c>
      <c r="AD390" s="1" t="e">
        <f>AD217-#REF!</f>
        <v>#REF!</v>
      </c>
      <c r="AE390" s="1" t="e">
        <f>AE217-#REF!</f>
        <v>#REF!</v>
      </c>
      <c r="AF390" s="1" t="e">
        <f>AF217-#REF!</f>
        <v>#REF!</v>
      </c>
      <c r="AG390" s="1" t="e">
        <f>AG217-#REF!</f>
        <v>#REF!</v>
      </c>
      <c r="AH390" s="1" t="e">
        <f>AH217-#REF!</f>
        <v>#REF!</v>
      </c>
      <c r="AI390" s="1" t="e">
        <f>AI217-#REF!</f>
        <v>#REF!</v>
      </c>
      <c r="AJ390" s="1" t="e">
        <f>AJ217-#REF!</f>
        <v>#REF!</v>
      </c>
      <c r="AK390" s="1" t="e">
        <f>AK217-#REF!</f>
        <v>#REF!</v>
      </c>
      <c r="AL390" s="1" t="e">
        <f>AL217-#REF!</f>
        <v>#REF!</v>
      </c>
      <c r="AM390" s="1" t="e">
        <f>AM217-#REF!</f>
        <v>#REF!</v>
      </c>
      <c r="AN390" s="1" t="e">
        <f>AN217-#REF!</f>
        <v>#REF!</v>
      </c>
      <c r="AO390" s="1" t="e">
        <f>AO217-#REF!</f>
        <v>#REF!</v>
      </c>
      <c r="AP390" s="1" t="e">
        <f>AP217-#REF!</f>
        <v>#REF!</v>
      </c>
      <c r="AQ390" s="1" t="e">
        <f>AQ217-#REF!</f>
        <v>#REF!</v>
      </c>
      <c r="AR390" s="1" t="e">
        <f>AR217-#REF!</f>
        <v>#REF!</v>
      </c>
      <c r="AS390" s="1" t="e">
        <f>AS217-#REF!</f>
        <v>#REF!</v>
      </c>
      <c r="AT390" s="1" t="e">
        <f>AT217-#REF!</f>
        <v>#REF!</v>
      </c>
      <c r="AU390" s="1" t="e">
        <f>AU217-#REF!</f>
        <v>#REF!</v>
      </c>
      <c r="AV390" s="1" t="e">
        <f>AV217-#REF!</f>
        <v>#REF!</v>
      </c>
      <c r="AW390" s="1" t="e">
        <f>AW217-#REF!</f>
        <v>#REF!</v>
      </c>
      <c r="AX390" s="1" t="e">
        <f>AX217-#REF!</f>
        <v>#REF!</v>
      </c>
      <c r="AY390" s="1" t="e">
        <f>AY217-#REF!</f>
        <v>#REF!</v>
      </c>
      <c r="AZ390" s="1" t="e">
        <f>AZ217-#REF!</f>
        <v>#REF!</v>
      </c>
      <c r="BA390" s="1" t="e">
        <f>BA217-#REF!</f>
        <v>#REF!</v>
      </c>
      <c r="BB390" s="1" t="e">
        <f>BB217-#REF!</f>
        <v>#REF!</v>
      </c>
      <c r="BC390" s="1" t="e">
        <f>BC217-#REF!</f>
        <v>#REF!</v>
      </c>
      <c r="BD390" s="1" t="e">
        <f>BD217-#REF!</f>
        <v>#REF!</v>
      </c>
      <c r="BE390" s="1" t="e">
        <f>BE217-#REF!</f>
        <v>#REF!</v>
      </c>
      <c r="BF390" s="1" t="e">
        <f>BF217-#REF!</f>
        <v>#REF!</v>
      </c>
      <c r="BG390" s="1" t="e">
        <f>BG217-#REF!</f>
        <v>#REF!</v>
      </c>
      <c r="BH390" s="1" t="e">
        <f>BH217-#REF!</f>
        <v>#REF!</v>
      </c>
      <c r="BI390" s="1" t="e">
        <f>BI217-#REF!</f>
        <v>#REF!</v>
      </c>
      <c r="BJ390" s="1" t="e">
        <f>BJ217-#REF!</f>
        <v>#REF!</v>
      </c>
      <c r="BK390" s="1" t="e">
        <f>BK217-#REF!</f>
        <v>#REF!</v>
      </c>
      <c r="BL390" s="1" t="e">
        <f>BL217-#REF!</f>
        <v>#REF!</v>
      </c>
      <c r="BM390" s="1" t="e">
        <f>BM217-#REF!</f>
        <v>#REF!</v>
      </c>
      <c r="BN390" s="1" t="e">
        <f>BN217-#REF!</f>
        <v>#REF!</v>
      </c>
      <c r="BO390" s="1" t="e">
        <f>BO217-#REF!</f>
        <v>#REF!</v>
      </c>
      <c r="BU390" s="1" t="e">
        <f>BU225-#REF!</f>
        <v>#REF!</v>
      </c>
      <c r="BV390" s="1" t="e">
        <f>BV225-#REF!</f>
        <v>#REF!</v>
      </c>
    </row>
    <row r="391" spans="12:74" hidden="1" x14ac:dyDescent="0.35">
      <c r="L391" s="1" t="e">
        <f>L218-#REF!</f>
        <v>#REF!</v>
      </c>
      <c r="M391" s="1" t="e">
        <f>M218-#REF!</f>
        <v>#REF!</v>
      </c>
      <c r="N391" s="1" t="e">
        <f>N218-#REF!</f>
        <v>#REF!</v>
      </c>
      <c r="O391" s="1" t="e">
        <f>O218-#REF!</f>
        <v>#REF!</v>
      </c>
      <c r="P391" s="1" t="e">
        <f>P218-#REF!</f>
        <v>#REF!</v>
      </c>
      <c r="Q391" s="1" t="e">
        <f>Q218-#REF!</f>
        <v>#REF!</v>
      </c>
      <c r="R391" s="1" t="e">
        <f>R218-#REF!</f>
        <v>#REF!</v>
      </c>
      <c r="S391" s="1" t="e">
        <f>S218-#REF!</f>
        <v>#REF!</v>
      </c>
      <c r="T391" s="1" t="e">
        <f>T218-#REF!</f>
        <v>#REF!</v>
      </c>
      <c r="U391" s="1" t="e">
        <f>U218-#REF!</f>
        <v>#REF!</v>
      </c>
      <c r="V391" s="1" t="e">
        <f>V218-#REF!</f>
        <v>#REF!</v>
      </c>
      <c r="W391" s="1" t="e">
        <f>W218-#REF!</f>
        <v>#REF!</v>
      </c>
      <c r="X391" s="1" t="e">
        <f>X218-#REF!</f>
        <v>#REF!</v>
      </c>
      <c r="Y391" s="1" t="e">
        <f>Y218-#REF!</f>
        <v>#REF!</v>
      </c>
      <c r="Z391" s="1" t="e">
        <f>Z218-#REF!</f>
        <v>#REF!</v>
      </c>
      <c r="AA391" s="1" t="e">
        <f>AA218-#REF!</f>
        <v>#REF!</v>
      </c>
      <c r="AB391" s="1" t="e">
        <f>AB218-#REF!</f>
        <v>#REF!</v>
      </c>
      <c r="AC391" s="1" t="e">
        <f>AC218-#REF!</f>
        <v>#REF!</v>
      </c>
      <c r="AD391" s="1" t="e">
        <f>AD218-#REF!</f>
        <v>#REF!</v>
      </c>
      <c r="AE391" s="1" t="e">
        <f>AE218-#REF!</f>
        <v>#REF!</v>
      </c>
      <c r="AF391" s="1" t="e">
        <f>AF218-#REF!</f>
        <v>#REF!</v>
      </c>
      <c r="AG391" s="1" t="e">
        <f>AG218-#REF!</f>
        <v>#REF!</v>
      </c>
      <c r="AH391" s="1" t="e">
        <f>AH218-#REF!</f>
        <v>#REF!</v>
      </c>
      <c r="AI391" s="1" t="e">
        <f>AI218-#REF!</f>
        <v>#REF!</v>
      </c>
      <c r="AJ391" s="1" t="e">
        <f>AJ218-#REF!</f>
        <v>#REF!</v>
      </c>
      <c r="AK391" s="1" t="e">
        <f>AK218-#REF!</f>
        <v>#REF!</v>
      </c>
      <c r="AL391" s="1" t="e">
        <f>AL218-#REF!</f>
        <v>#REF!</v>
      </c>
      <c r="AM391" s="1" t="e">
        <f>AM218-#REF!</f>
        <v>#REF!</v>
      </c>
      <c r="AN391" s="1" t="e">
        <f>AN218-#REF!</f>
        <v>#REF!</v>
      </c>
      <c r="AO391" s="1" t="e">
        <f>AO218-#REF!</f>
        <v>#REF!</v>
      </c>
      <c r="AP391" s="1" t="e">
        <f>AP218-#REF!</f>
        <v>#REF!</v>
      </c>
      <c r="AQ391" s="1" t="e">
        <f>AQ218-#REF!</f>
        <v>#REF!</v>
      </c>
      <c r="AR391" s="1" t="e">
        <f>AR218-#REF!</f>
        <v>#REF!</v>
      </c>
      <c r="AS391" s="1" t="e">
        <f>AS218-#REF!</f>
        <v>#REF!</v>
      </c>
      <c r="AT391" s="1" t="e">
        <f>AT218-#REF!</f>
        <v>#REF!</v>
      </c>
      <c r="AU391" s="1" t="e">
        <f>AU218-#REF!</f>
        <v>#REF!</v>
      </c>
      <c r="AV391" s="1" t="e">
        <f>AV218-#REF!</f>
        <v>#REF!</v>
      </c>
      <c r="AW391" s="1" t="e">
        <f>AW218-#REF!</f>
        <v>#REF!</v>
      </c>
      <c r="AX391" s="1" t="e">
        <f>AX218-#REF!</f>
        <v>#REF!</v>
      </c>
      <c r="AY391" s="1" t="e">
        <f>AY218-#REF!</f>
        <v>#REF!</v>
      </c>
      <c r="AZ391" s="1" t="e">
        <f>AZ218-#REF!</f>
        <v>#REF!</v>
      </c>
      <c r="BA391" s="1" t="e">
        <f>BA218-#REF!</f>
        <v>#REF!</v>
      </c>
      <c r="BB391" s="1" t="e">
        <f>BB218-#REF!</f>
        <v>#REF!</v>
      </c>
      <c r="BC391" s="1" t="e">
        <f>BC218-#REF!</f>
        <v>#REF!</v>
      </c>
      <c r="BD391" s="1" t="e">
        <f>BD218-#REF!</f>
        <v>#REF!</v>
      </c>
      <c r="BE391" s="1" t="e">
        <f>BE218-#REF!</f>
        <v>#REF!</v>
      </c>
      <c r="BF391" s="1" t="e">
        <f>BF218-#REF!</f>
        <v>#REF!</v>
      </c>
      <c r="BG391" s="1" t="e">
        <f>BG218-#REF!</f>
        <v>#REF!</v>
      </c>
      <c r="BH391" s="1" t="e">
        <f>BH218-#REF!</f>
        <v>#REF!</v>
      </c>
      <c r="BI391" s="1" t="e">
        <f>BI218-#REF!</f>
        <v>#REF!</v>
      </c>
      <c r="BJ391" s="1" t="e">
        <f>BJ218-#REF!</f>
        <v>#REF!</v>
      </c>
      <c r="BK391" s="1" t="e">
        <f>BK218-#REF!</f>
        <v>#REF!</v>
      </c>
      <c r="BL391" s="1" t="e">
        <f>BL218-#REF!</f>
        <v>#REF!</v>
      </c>
      <c r="BM391" s="1" t="e">
        <f>BM218-#REF!</f>
        <v>#REF!</v>
      </c>
      <c r="BN391" s="1" t="e">
        <f>BN218-#REF!</f>
        <v>#REF!</v>
      </c>
      <c r="BO391" s="1" t="e">
        <f>BO218-#REF!</f>
        <v>#REF!</v>
      </c>
      <c r="BU391" s="1" t="e">
        <f>BU226-#REF!</f>
        <v>#REF!</v>
      </c>
      <c r="BV391" s="1" t="e">
        <f>BV226-#REF!</f>
        <v>#REF!</v>
      </c>
    </row>
    <row r="392" spans="12:74" hidden="1" x14ac:dyDescent="0.35">
      <c r="L392" s="1" t="e">
        <f>L219-#REF!</f>
        <v>#REF!</v>
      </c>
      <c r="M392" s="1" t="e">
        <f>M219-#REF!</f>
        <v>#REF!</v>
      </c>
      <c r="N392" s="1" t="e">
        <f>N219-#REF!</f>
        <v>#REF!</v>
      </c>
      <c r="O392" s="1" t="e">
        <f>O219-#REF!</f>
        <v>#REF!</v>
      </c>
      <c r="P392" s="1" t="e">
        <f>P219-#REF!</f>
        <v>#REF!</v>
      </c>
      <c r="Q392" s="1" t="e">
        <f>Q219-#REF!</f>
        <v>#REF!</v>
      </c>
      <c r="R392" s="1" t="e">
        <f>R219-#REF!</f>
        <v>#REF!</v>
      </c>
      <c r="S392" s="1" t="e">
        <f>S219-#REF!</f>
        <v>#REF!</v>
      </c>
      <c r="T392" s="1" t="e">
        <f>T219-#REF!</f>
        <v>#REF!</v>
      </c>
      <c r="U392" s="1" t="e">
        <f>U219-#REF!</f>
        <v>#REF!</v>
      </c>
      <c r="V392" s="1" t="e">
        <f>V219-#REF!</f>
        <v>#REF!</v>
      </c>
      <c r="W392" s="1" t="e">
        <f>W219-#REF!</f>
        <v>#REF!</v>
      </c>
      <c r="X392" s="1" t="e">
        <f>X219-#REF!</f>
        <v>#REF!</v>
      </c>
      <c r="Y392" s="1" t="e">
        <f>Y219-#REF!</f>
        <v>#REF!</v>
      </c>
      <c r="Z392" s="1" t="e">
        <f>Z219-#REF!</f>
        <v>#REF!</v>
      </c>
      <c r="AA392" s="1" t="e">
        <f>AA219-#REF!</f>
        <v>#REF!</v>
      </c>
      <c r="AB392" s="1" t="e">
        <f>AB219-#REF!</f>
        <v>#REF!</v>
      </c>
      <c r="AC392" s="1" t="e">
        <f>AC219-#REF!</f>
        <v>#REF!</v>
      </c>
      <c r="AD392" s="1" t="e">
        <f>AD219-#REF!</f>
        <v>#REF!</v>
      </c>
      <c r="AE392" s="1" t="e">
        <f>AE219-#REF!</f>
        <v>#REF!</v>
      </c>
      <c r="AF392" s="1" t="e">
        <f>AF219-#REF!</f>
        <v>#REF!</v>
      </c>
      <c r="AG392" s="1" t="e">
        <f>AG219-#REF!</f>
        <v>#REF!</v>
      </c>
      <c r="AH392" s="1" t="e">
        <f>AH219-#REF!</f>
        <v>#REF!</v>
      </c>
      <c r="AI392" s="1" t="e">
        <f>AI219-#REF!</f>
        <v>#REF!</v>
      </c>
      <c r="AJ392" s="1" t="e">
        <f>AJ219-#REF!</f>
        <v>#REF!</v>
      </c>
      <c r="AK392" s="1" t="e">
        <f>AK219-#REF!</f>
        <v>#REF!</v>
      </c>
      <c r="AL392" s="1" t="e">
        <f>AL219-#REF!</f>
        <v>#REF!</v>
      </c>
      <c r="AM392" s="1" t="e">
        <f>AM219-#REF!</f>
        <v>#REF!</v>
      </c>
      <c r="AN392" s="1" t="e">
        <f>AN219-#REF!</f>
        <v>#REF!</v>
      </c>
      <c r="AO392" s="1" t="e">
        <f>AO219-#REF!</f>
        <v>#REF!</v>
      </c>
      <c r="AP392" s="1" t="e">
        <f>AP219-#REF!</f>
        <v>#REF!</v>
      </c>
      <c r="AQ392" s="1" t="e">
        <f>AQ219-#REF!</f>
        <v>#REF!</v>
      </c>
      <c r="AR392" s="1" t="e">
        <f>AR219-#REF!</f>
        <v>#REF!</v>
      </c>
      <c r="AS392" s="1" t="e">
        <f>AS219-#REF!</f>
        <v>#REF!</v>
      </c>
      <c r="AT392" s="1" t="e">
        <f>AT219-#REF!</f>
        <v>#REF!</v>
      </c>
      <c r="AU392" s="1" t="e">
        <f>AU219-#REF!</f>
        <v>#REF!</v>
      </c>
      <c r="AV392" s="1" t="e">
        <f>AV219-#REF!</f>
        <v>#REF!</v>
      </c>
      <c r="AW392" s="1" t="e">
        <f>AW219-#REF!</f>
        <v>#REF!</v>
      </c>
      <c r="AX392" s="1" t="e">
        <f>AX219-#REF!</f>
        <v>#REF!</v>
      </c>
      <c r="AY392" s="1" t="e">
        <f>AY219-#REF!</f>
        <v>#REF!</v>
      </c>
      <c r="AZ392" s="1" t="e">
        <f>AZ219-#REF!</f>
        <v>#REF!</v>
      </c>
      <c r="BA392" s="1" t="e">
        <f>BA219-#REF!</f>
        <v>#REF!</v>
      </c>
      <c r="BB392" s="1" t="e">
        <f>BB219-#REF!</f>
        <v>#REF!</v>
      </c>
      <c r="BC392" s="1" t="e">
        <f>BC219-#REF!</f>
        <v>#REF!</v>
      </c>
      <c r="BD392" s="1" t="e">
        <f>BD219-#REF!</f>
        <v>#REF!</v>
      </c>
      <c r="BE392" s="1" t="e">
        <f>BE219-#REF!</f>
        <v>#REF!</v>
      </c>
      <c r="BF392" s="1" t="e">
        <f>BF219-#REF!</f>
        <v>#REF!</v>
      </c>
      <c r="BG392" s="1" t="e">
        <f>BG219-#REF!</f>
        <v>#REF!</v>
      </c>
      <c r="BH392" s="1" t="e">
        <f>BH219-#REF!</f>
        <v>#REF!</v>
      </c>
      <c r="BI392" s="1" t="e">
        <f>BI219-#REF!</f>
        <v>#REF!</v>
      </c>
      <c r="BJ392" s="1" t="e">
        <f>BJ219-#REF!</f>
        <v>#REF!</v>
      </c>
      <c r="BK392" s="1" t="e">
        <f>BK219-#REF!</f>
        <v>#REF!</v>
      </c>
      <c r="BL392" s="1" t="e">
        <f>BL219-#REF!</f>
        <v>#REF!</v>
      </c>
      <c r="BM392" s="1" t="e">
        <f>BM219-#REF!</f>
        <v>#REF!</v>
      </c>
      <c r="BN392" s="1" t="e">
        <f>BN219-#REF!</f>
        <v>#REF!</v>
      </c>
      <c r="BO392" s="1" t="e">
        <f>BO219-#REF!</f>
        <v>#REF!</v>
      </c>
      <c r="BU392" s="1" t="e">
        <f>BU227-#REF!</f>
        <v>#REF!</v>
      </c>
      <c r="BV392" s="1" t="e">
        <f>BV227-#REF!</f>
        <v>#REF!</v>
      </c>
    </row>
    <row r="393" spans="12:74" hidden="1" x14ac:dyDescent="0.35">
      <c r="L393" s="1" t="e">
        <f>L220-#REF!</f>
        <v>#REF!</v>
      </c>
      <c r="M393" s="1" t="e">
        <f>M220-#REF!</f>
        <v>#REF!</v>
      </c>
      <c r="N393" s="1" t="e">
        <f>N220-#REF!</f>
        <v>#REF!</v>
      </c>
      <c r="O393" s="1" t="e">
        <f>O220-#REF!</f>
        <v>#REF!</v>
      </c>
      <c r="P393" s="1" t="e">
        <f>P220-#REF!</f>
        <v>#REF!</v>
      </c>
      <c r="Q393" s="1" t="e">
        <f>Q220-#REF!</f>
        <v>#REF!</v>
      </c>
      <c r="R393" s="1" t="e">
        <f>R220-#REF!</f>
        <v>#REF!</v>
      </c>
      <c r="S393" s="1" t="e">
        <f>S220-#REF!</f>
        <v>#REF!</v>
      </c>
      <c r="T393" s="1" t="e">
        <f>T220-#REF!</f>
        <v>#REF!</v>
      </c>
      <c r="U393" s="1" t="e">
        <f>U220-#REF!</f>
        <v>#REF!</v>
      </c>
      <c r="V393" s="1" t="e">
        <f>V220-#REF!</f>
        <v>#REF!</v>
      </c>
      <c r="W393" s="1" t="e">
        <f>W220-#REF!</f>
        <v>#REF!</v>
      </c>
      <c r="X393" s="1" t="e">
        <f>X220-#REF!</f>
        <v>#REF!</v>
      </c>
      <c r="Y393" s="1" t="e">
        <f>Y220-#REF!</f>
        <v>#REF!</v>
      </c>
      <c r="Z393" s="1" t="e">
        <f>Z220-#REF!</f>
        <v>#REF!</v>
      </c>
      <c r="AA393" s="1" t="e">
        <f>AA220-#REF!</f>
        <v>#REF!</v>
      </c>
      <c r="AB393" s="1" t="e">
        <f>AB220-#REF!</f>
        <v>#REF!</v>
      </c>
      <c r="AC393" s="1" t="e">
        <f>AC220-#REF!</f>
        <v>#REF!</v>
      </c>
      <c r="AD393" s="1" t="e">
        <f>AD220-#REF!</f>
        <v>#REF!</v>
      </c>
      <c r="AE393" s="1" t="e">
        <f>AE220-#REF!</f>
        <v>#REF!</v>
      </c>
      <c r="AF393" s="1" t="e">
        <f>AF220-#REF!</f>
        <v>#REF!</v>
      </c>
      <c r="AG393" s="1" t="e">
        <f>AG220-#REF!</f>
        <v>#REF!</v>
      </c>
      <c r="AH393" s="1" t="e">
        <f>AH220-#REF!</f>
        <v>#REF!</v>
      </c>
      <c r="AI393" s="1" t="e">
        <f>AI220-#REF!</f>
        <v>#REF!</v>
      </c>
      <c r="AJ393" s="1" t="e">
        <f>AJ220-#REF!</f>
        <v>#REF!</v>
      </c>
      <c r="AK393" s="1" t="e">
        <f>AK220-#REF!</f>
        <v>#REF!</v>
      </c>
      <c r="AL393" s="1" t="e">
        <f>AL220-#REF!</f>
        <v>#REF!</v>
      </c>
      <c r="AM393" s="1" t="e">
        <f>AM220-#REF!</f>
        <v>#REF!</v>
      </c>
      <c r="AN393" s="1" t="e">
        <f>AN220-#REF!</f>
        <v>#REF!</v>
      </c>
      <c r="AO393" s="1" t="e">
        <f>AO220-#REF!</f>
        <v>#REF!</v>
      </c>
      <c r="AP393" s="1" t="e">
        <f>AP220-#REF!</f>
        <v>#REF!</v>
      </c>
      <c r="AQ393" s="1" t="e">
        <f>AQ220-#REF!</f>
        <v>#REF!</v>
      </c>
      <c r="AR393" s="1" t="e">
        <f>AR220-#REF!</f>
        <v>#REF!</v>
      </c>
      <c r="AS393" s="1" t="e">
        <f>AS220-#REF!</f>
        <v>#REF!</v>
      </c>
      <c r="AT393" s="1" t="e">
        <f>AT220-#REF!</f>
        <v>#REF!</v>
      </c>
      <c r="AU393" s="1" t="e">
        <f>AU220-#REF!</f>
        <v>#REF!</v>
      </c>
      <c r="AV393" s="1" t="e">
        <f>AV220-#REF!</f>
        <v>#REF!</v>
      </c>
      <c r="AW393" s="1" t="e">
        <f>AW220-#REF!</f>
        <v>#REF!</v>
      </c>
      <c r="AX393" s="1" t="e">
        <f>AX220-#REF!</f>
        <v>#REF!</v>
      </c>
      <c r="AY393" s="1" t="e">
        <f>AY220-#REF!</f>
        <v>#REF!</v>
      </c>
      <c r="AZ393" s="1" t="e">
        <f>AZ220-#REF!</f>
        <v>#REF!</v>
      </c>
      <c r="BA393" s="1" t="e">
        <f>BA220-#REF!</f>
        <v>#REF!</v>
      </c>
      <c r="BB393" s="1" t="e">
        <f>BB220-#REF!</f>
        <v>#REF!</v>
      </c>
      <c r="BC393" s="1" t="e">
        <f>BC220-#REF!</f>
        <v>#REF!</v>
      </c>
      <c r="BD393" s="1" t="e">
        <f>BD220-#REF!</f>
        <v>#REF!</v>
      </c>
      <c r="BE393" s="1" t="e">
        <f>BE220-#REF!</f>
        <v>#REF!</v>
      </c>
      <c r="BF393" s="1" t="e">
        <f>BF220-#REF!</f>
        <v>#REF!</v>
      </c>
      <c r="BG393" s="1" t="e">
        <f>BG220-#REF!</f>
        <v>#REF!</v>
      </c>
      <c r="BH393" s="1" t="e">
        <f>BH220-#REF!</f>
        <v>#REF!</v>
      </c>
      <c r="BI393" s="1" t="e">
        <f>BI220-#REF!</f>
        <v>#REF!</v>
      </c>
      <c r="BJ393" s="1" t="e">
        <f>BJ220-#REF!</f>
        <v>#REF!</v>
      </c>
      <c r="BK393" s="1" t="e">
        <f>BK220-#REF!</f>
        <v>#REF!</v>
      </c>
      <c r="BL393" s="1" t="e">
        <f>BL220-#REF!</f>
        <v>#REF!</v>
      </c>
      <c r="BM393" s="1" t="e">
        <f>BM220-#REF!</f>
        <v>#REF!</v>
      </c>
      <c r="BN393" s="1" t="e">
        <f>BN220-#REF!</f>
        <v>#REF!</v>
      </c>
      <c r="BO393" s="1" t="e">
        <f>BO220-#REF!</f>
        <v>#REF!</v>
      </c>
      <c r="BU393" s="1" t="e">
        <f>BU228-#REF!</f>
        <v>#REF!</v>
      </c>
      <c r="BV393" s="1" t="e">
        <f>BV228-#REF!</f>
        <v>#REF!</v>
      </c>
    </row>
    <row r="394" spans="12:74" hidden="1" x14ac:dyDescent="0.35">
      <c r="L394" s="1" t="e">
        <f>L221-#REF!</f>
        <v>#REF!</v>
      </c>
      <c r="M394" s="1" t="e">
        <f>M221-#REF!</f>
        <v>#REF!</v>
      </c>
      <c r="N394" s="1" t="e">
        <f>N221-#REF!</f>
        <v>#REF!</v>
      </c>
      <c r="O394" s="1" t="e">
        <f>O221-#REF!</f>
        <v>#REF!</v>
      </c>
      <c r="P394" s="1" t="e">
        <f>P221-#REF!</f>
        <v>#REF!</v>
      </c>
      <c r="Q394" s="1" t="e">
        <f>Q221-#REF!</f>
        <v>#REF!</v>
      </c>
      <c r="R394" s="1" t="e">
        <f>R221-#REF!</f>
        <v>#REF!</v>
      </c>
      <c r="S394" s="1" t="e">
        <f>S221-#REF!</f>
        <v>#REF!</v>
      </c>
      <c r="T394" s="1" t="e">
        <f>T221-#REF!</f>
        <v>#REF!</v>
      </c>
      <c r="U394" s="1" t="e">
        <f>U221-#REF!</f>
        <v>#REF!</v>
      </c>
      <c r="V394" s="1" t="e">
        <f>V221-#REF!</f>
        <v>#REF!</v>
      </c>
      <c r="W394" s="1" t="e">
        <f>W221-#REF!</f>
        <v>#REF!</v>
      </c>
      <c r="X394" s="1" t="e">
        <f>X221-#REF!</f>
        <v>#REF!</v>
      </c>
      <c r="Y394" s="1" t="e">
        <f>Y221-#REF!</f>
        <v>#REF!</v>
      </c>
      <c r="Z394" s="1" t="e">
        <f>Z221-#REF!</f>
        <v>#REF!</v>
      </c>
      <c r="AA394" s="1" t="e">
        <f>AA221-#REF!</f>
        <v>#REF!</v>
      </c>
      <c r="AB394" s="1" t="e">
        <f>AB221-#REF!</f>
        <v>#REF!</v>
      </c>
      <c r="AC394" s="1" t="e">
        <f>AC221-#REF!</f>
        <v>#REF!</v>
      </c>
      <c r="AD394" s="1" t="e">
        <f>AD221-#REF!</f>
        <v>#REF!</v>
      </c>
      <c r="AE394" s="1" t="e">
        <f>AE221-#REF!</f>
        <v>#REF!</v>
      </c>
      <c r="AF394" s="1" t="e">
        <f>AF221-#REF!</f>
        <v>#REF!</v>
      </c>
      <c r="AG394" s="1" t="e">
        <f>AG221-#REF!</f>
        <v>#REF!</v>
      </c>
      <c r="AH394" s="1" t="e">
        <f>AH221-#REF!</f>
        <v>#REF!</v>
      </c>
      <c r="AI394" s="1" t="e">
        <f>AI221-#REF!</f>
        <v>#REF!</v>
      </c>
      <c r="AJ394" s="1" t="e">
        <f>AJ221-#REF!</f>
        <v>#REF!</v>
      </c>
      <c r="AK394" s="1" t="e">
        <f>AK221-#REF!</f>
        <v>#REF!</v>
      </c>
      <c r="AL394" s="1" t="e">
        <f>AL221-#REF!</f>
        <v>#REF!</v>
      </c>
      <c r="AM394" s="1" t="e">
        <f>AM221-#REF!</f>
        <v>#REF!</v>
      </c>
      <c r="AN394" s="1" t="e">
        <f>AN221-#REF!</f>
        <v>#REF!</v>
      </c>
      <c r="AO394" s="1" t="e">
        <f>AO221-#REF!</f>
        <v>#REF!</v>
      </c>
      <c r="AP394" s="1" t="e">
        <f>AP221-#REF!</f>
        <v>#REF!</v>
      </c>
      <c r="AQ394" s="1" t="e">
        <f>AQ221-#REF!</f>
        <v>#REF!</v>
      </c>
      <c r="AR394" s="1" t="e">
        <f>AR221-#REF!</f>
        <v>#REF!</v>
      </c>
      <c r="AS394" s="1" t="e">
        <f>AS221-#REF!</f>
        <v>#REF!</v>
      </c>
      <c r="AT394" s="1" t="e">
        <f>AT221-#REF!</f>
        <v>#REF!</v>
      </c>
      <c r="AU394" s="1" t="e">
        <f>AU221-#REF!</f>
        <v>#REF!</v>
      </c>
      <c r="AV394" s="1" t="e">
        <f>AV221-#REF!</f>
        <v>#REF!</v>
      </c>
      <c r="AW394" s="1" t="e">
        <f>AW221-#REF!</f>
        <v>#REF!</v>
      </c>
      <c r="AX394" s="1" t="e">
        <f>AX221-#REF!</f>
        <v>#REF!</v>
      </c>
      <c r="AY394" s="1" t="e">
        <f>AY221-#REF!</f>
        <v>#REF!</v>
      </c>
      <c r="AZ394" s="1" t="e">
        <f>AZ221-#REF!</f>
        <v>#REF!</v>
      </c>
      <c r="BA394" s="1" t="e">
        <f>BA221-#REF!</f>
        <v>#REF!</v>
      </c>
      <c r="BB394" s="1" t="e">
        <f>BB221-#REF!</f>
        <v>#REF!</v>
      </c>
      <c r="BC394" s="1" t="e">
        <f>BC221-#REF!</f>
        <v>#REF!</v>
      </c>
      <c r="BD394" s="1" t="e">
        <f>BD221-#REF!</f>
        <v>#REF!</v>
      </c>
      <c r="BE394" s="1" t="e">
        <f>BE221-#REF!</f>
        <v>#REF!</v>
      </c>
      <c r="BF394" s="1" t="e">
        <f>BF221-#REF!</f>
        <v>#REF!</v>
      </c>
      <c r="BG394" s="1" t="e">
        <f>BG221-#REF!</f>
        <v>#REF!</v>
      </c>
      <c r="BH394" s="1" t="e">
        <f>BH221-#REF!</f>
        <v>#REF!</v>
      </c>
      <c r="BI394" s="1" t="e">
        <f>BI221-#REF!</f>
        <v>#REF!</v>
      </c>
      <c r="BJ394" s="1" t="e">
        <f>BJ221-#REF!</f>
        <v>#REF!</v>
      </c>
      <c r="BK394" s="1" t="e">
        <f>BK221-#REF!</f>
        <v>#REF!</v>
      </c>
      <c r="BL394" s="1" t="e">
        <f>BL221-#REF!</f>
        <v>#REF!</v>
      </c>
      <c r="BM394" s="1" t="e">
        <f>BM221-#REF!</f>
        <v>#REF!</v>
      </c>
      <c r="BN394" s="1" t="e">
        <f>BN221-#REF!</f>
        <v>#REF!</v>
      </c>
      <c r="BO394" s="1" t="e">
        <f>BO221-#REF!</f>
        <v>#REF!</v>
      </c>
      <c r="BU394" s="1" t="e">
        <f>BU229-#REF!</f>
        <v>#REF!</v>
      </c>
      <c r="BV394" s="1" t="e">
        <f>BV229-#REF!</f>
        <v>#REF!</v>
      </c>
    </row>
    <row r="395" spans="12:74" hidden="1" x14ac:dyDescent="0.35">
      <c r="L395" s="1" t="e">
        <f>L222-#REF!</f>
        <v>#REF!</v>
      </c>
      <c r="M395" s="1" t="e">
        <f>M222-#REF!</f>
        <v>#REF!</v>
      </c>
      <c r="N395" s="1" t="e">
        <f>N222-#REF!</f>
        <v>#REF!</v>
      </c>
      <c r="O395" s="1" t="e">
        <f>O222-#REF!</f>
        <v>#REF!</v>
      </c>
      <c r="P395" s="1" t="e">
        <f>P222-#REF!</f>
        <v>#REF!</v>
      </c>
      <c r="Q395" s="1" t="e">
        <f>Q222-#REF!</f>
        <v>#REF!</v>
      </c>
      <c r="R395" s="1" t="e">
        <f>R222-#REF!</f>
        <v>#REF!</v>
      </c>
      <c r="S395" s="1" t="e">
        <f>S222-#REF!</f>
        <v>#REF!</v>
      </c>
      <c r="T395" s="1" t="e">
        <f>T222-#REF!</f>
        <v>#REF!</v>
      </c>
      <c r="U395" s="1" t="e">
        <f>U222-#REF!</f>
        <v>#REF!</v>
      </c>
      <c r="V395" s="1" t="e">
        <f>V222-#REF!</f>
        <v>#REF!</v>
      </c>
      <c r="W395" s="1" t="e">
        <f>W222-#REF!</f>
        <v>#REF!</v>
      </c>
      <c r="X395" s="1" t="e">
        <f>X222-#REF!</f>
        <v>#REF!</v>
      </c>
      <c r="Y395" s="1" t="e">
        <f>Y222-#REF!</f>
        <v>#REF!</v>
      </c>
      <c r="Z395" s="1" t="e">
        <f>Z222-#REF!</f>
        <v>#REF!</v>
      </c>
      <c r="AA395" s="1" t="e">
        <f>AA222-#REF!</f>
        <v>#REF!</v>
      </c>
      <c r="AB395" s="1" t="e">
        <f>AB222-#REF!</f>
        <v>#REF!</v>
      </c>
      <c r="AC395" s="1" t="e">
        <f>AC222-#REF!</f>
        <v>#REF!</v>
      </c>
      <c r="AD395" s="1" t="e">
        <f>AD222-#REF!</f>
        <v>#REF!</v>
      </c>
      <c r="AE395" s="1" t="e">
        <f>AE222-#REF!</f>
        <v>#REF!</v>
      </c>
      <c r="AF395" s="1" t="e">
        <f>AF222-#REF!</f>
        <v>#REF!</v>
      </c>
      <c r="AG395" s="1" t="e">
        <f>AG222-#REF!</f>
        <v>#REF!</v>
      </c>
      <c r="AH395" s="1" t="e">
        <f>AH222-#REF!</f>
        <v>#REF!</v>
      </c>
      <c r="AI395" s="1" t="e">
        <f>AI222-#REF!</f>
        <v>#REF!</v>
      </c>
      <c r="AJ395" s="1" t="e">
        <f>AJ222-#REF!</f>
        <v>#REF!</v>
      </c>
      <c r="AK395" s="1" t="e">
        <f>AK222-#REF!</f>
        <v>#REF!</v>
      </c>
      <c r="AL395" s="1" t="e">
        <f>AL222-#REF!</f>
        <v>#REF!</v>
      </c>
      <c r="AM395" s="1" t="e">
        <f>AM222-#REF!</f>
        <v>#REF!</v>
      </c>
      <c r="AN395" s="1" t="e">
        <f>AN222-#REF!</f>
        <v>#REF!</v>
      </c>
      <c r="AO395" s="1" t="e">
        <f>AO222-#REF!</f>
        <v>#REF!</v>
      </c>
      <c r="AP395" s="1" t="e">
        <f>AP222-#REF!</f>
        <v>#REF!</v>
      </c>
      <c r="AQ395" s="1" t="e">
        <f>AQ222-#REF!</f>
        <v>#REF!</v>
      </c>
      <c r="AR395" s="1" t="e">
        <f>AR222-#REF!</f>
        <v>#REF!</v>
      </c>
      <c r="AS395" s="1" t="e">
        <f>AS222-#REF!</f>
        <v>#REF!</v>
      </c>
      <c r="AT395" s="1" t="e">
        <f>AT222-#REF!</f>
        <v>#REF!</v>
      </c>
      <c r="AU395" s="1" t="e">
        <f>AU222-#REF!</f>
        <v>#REF!</v>
      </c>
      <c r="AV395" s="1" t="e">
        <f>AV222-#REF!</f>
        <v>#REF!</v>
      </c>
      <c r="AW395" s="1" t="e">
        <f>AW222-#REF!</f>
        <v>#REF!</v>
      </c>
      <c r="AX395" s="1" t="e">
        <f>AX222-#REF!</f>
        <v>#REF!</v>
      </c>
      <c r="AY395" s="1" t="e">
        <f>AY222-#REF!</f>
        <v>#REF!</v>
      </c>
      <c r="AZ395" s="1" t="e">
        <f>AZ222-#REF!</f>
        <v>#REF!</v>
      </c>
      <c r="BA395" s="1" t="e">
        <f>BA222-#REF!</f>
        <v>#REF!</v>
      </c>
      <c r="BB395" s="1" t="e">
        <f>BB222-#REF!</f>
        <v>#REF!</v>
      </c>
      <c r="BC395" s="1" t="e">
        <f>BC222-#REF!</f>
        <v>#REF!</v>
      </c>
      <c r="BD395" s="1" t="e">
        <f>BD222-#REF!</f>
        <v>#REF!</v>
      </c>
      <c r="BE395" s="1" t="e">
        <f>BE222-#REF!</f>
        <v>#REF!</v>
      </c>
      <c r="BF395" s="1" t="e">
        <f>BF222-#REF!</f>
        <v>#REF!</v>
      </c>
      <c r="BG395" s="1" t="e">
        <f>BG222-#REF!</f>
        <v>#REF!</v>
      </c>
      <c r="BH395" s="1" t="e">
        <f>BH222-#REF!</f>
        <v>#REF!</v>
      </c>
      <c r="BI395" s="1" t="e">
        <f>BI222-#REF!</f>
        <v>#REF!</v>
      </c>
      <c r="BJ395" s="1" t="e">
        <f>BJ222-#REF!</f>
        <v>#REF!</v>
      </c>
      <c r="BK395" s="1" t="e">
        <f>BK222-#REF!</f>
        <v>#REF!</v>
      </c>
      <c r="BL395" s="1" t="e">
        <f>BL222-#REF!</f>
        <v>#REF!</v>
      </c>
      <c r="BM395" s="1" t="e">
        <f>BM222-#REF!</f>
        <v>#REF!</v>
      </c>
      <c r="BN395" s="1" t="e">
        <f>BN222-#REF!</f>
        <v>#REF!</v>
      </c>
      <c r="BO395" s="1" t="e">
        <f>BO222-#REF!</f>
        <v>#REF!</v>
      </c>
      <c r="BU395" s="1" t="e">
        <f>BU230-#REF!</f>
        <v>#REF!</v>
      </c>
      <c r="BV395" s="1" t="e">
        <f>BV230-#REF!</f>
        <v>#REF!</v>
      </c>
    </row>
    <row r="396" spans="12:74" hidden="1" x14ac:dyDescent="0.35">
      <c r="L396" s="1" t="e">
        <f>L223-#REF!</f>
        <v>#REF!</v>
      </c>
      <c r="M396" s="1" t="e">
        <f>M223-#REF!</f>
        <v>#REF!</v>
      </c>
      <c r="N396" s="1" t="e">
        <f>N223-#REF!</f>
        <v>#REF!</v>
      </c>
      <c r="O396" s="1" t="e">
        <f>O223-#REF!</f>
        <v>#REF!</v>
      </c>
      <c r="P396" s="1" t="e">
        <f>P223-#REF!</f>
        <v>#REF!</v>
      </c>
      <c r="Q396" s="1" t="e">
        <f>Q223-#REF!</f>
        <v>#REF!</v>
      </c>
      <c r="R396" s="1" t="e">
        <f>R223-#REF!</f>
        <v>#REF!</v>
      </c>
      <c r="S396" s="1" t="e">
        <f>S223-#REF!</f>
        <v>#REF!</v>
      </c>
      <c r="T396" s="1" t="e">
        <f>T223-#REF!</f>
        <v>#REF!</v>
      </c>
      <c r="U396" s="1" t="e">
        <f>U223-#REF!</f>
        <v>#REF!</v>
      </c>
      <c r="V396" s="1" t="e">
        <f>V223-#REF!</f>
        <v>#REF!</v>
      </c>
      <c r="W396" s="1" t="e">
        <f>W223-#REF!</f>
        <v>#REF!</v>
      </c>
      <c r="X396" s="1" t="e">
        <f>X223-#REF!</f>
        <v>#REF!</v>
      </c>
      <c r="Y396" s="1" t="e">
        <f>Y223-#REF!</f>
        <v>#REF!</v>
      </c>
      <c r="Z396" s="1" t="e">
        <f>Z223-#REF!</f>
        <v>#REF!</v>
      </c>
      <c r="AA396" s="1" t="e">
        <f>AA223-#REF!</f>
        <v>#REF!</v>
      </c>
      <c r="AB396" s="1" t="e">
        <f>AB223-#REF!</f>
        <v>#REF!</v>
      </c>
      <c r="AC396" s="1" t="e">
        <f>AC223-#REF!</f>
        <v>#REF!</v>
      </c>
      <c r="AD396" s="1" t="e">
        <f>AD223-#REF!</f>
        <v>#REF!</v>
      </c>
      <c r="AE396" s="1" t="e">
        <f>AE223-#REF!</f>
        <v>#REF!</v>
      </c>
      <c r="AF396" s="1" t="e">
        <f>AF223-#REF!</f>
        <v>#REF!</v>
      </c>
      <c r="AG396" s="1" t="e">
        <f>AG223-#REF!</f>
        <v>#REF!</v>
      </c>
      <c r="AH396" s="1" t="e">
        <f>AH223-#REF!</f>
        <v>#REF!</v>
      </c>
      <c r="AI396" s="1" t="e">
        <f>AI223-#REF!</f>
        <v>#REF!</v>
      </c>
      <c r="AJ396" s="1" t="e">
        <f>AJ223-#REF!</f>
        <v>#REF!</v>
      </c>
      <c r="AK396" s="1" t="e">
        <f>AK223-#REF!</f>
        <v>#REF!</v>
      </c>
      <c r="AL396" s="1" t="e">
        <f>AL223-#REF!</f>
        <v>#REF!</v>
      </c>
      <c r="AM396" s="1" t="e">
        <f>AM223-#REF!</f>
        <v>#REF!</v>
      </c>
      <c r="AN396" s="1" t="e">
        <f>AN223-#REF!</f>
        <v>#REF!</v>
      </c>
      <c r="AO396" s="1" t="e">
        <f>AO223-#REF!</f>
        <v>#REF!</v>
      </c>
      <c r="AP396" s="1" t="e">
        <f>AP223-#REF!</f>
        <v>#REF!</v>
      </c>
      <c r="AQ396" s="1" t="e">
        <f>AQ223-#REF!</f>
        <v>#REF!</v>
      </c>
      <c r="AR396" s="1" t="e">
        <f>AR223-#REF!</f>
        <v>#REF!</v>
      </c>
      <c r="AS396" s="1" t="e">
        <f>AS223-#REF!</f>
        <v>#REF!</v>
      </c>
      <c r="AT396" s="1" t="e">
        <f>AT223-#REF!</f>
        <v>#REF!</v>
      </c>
      <c r="AU396" s="1" t="e">
        <f>AU223-#REF!</f>
        <v>#REF!</v>
      </c>
      <c r="AV396" s="1" t="e">
        <f>AV223-#REF!</f>
        <v>#REF!</v>
      </c>
      <c r="AW396" s="1" t="e">
        <f>AW223-#REF!</f>
        <v>#REF!</v>
      </c>
      <c r="AX396" s="1" t="e">
        <f>AX223-#REF!</f>
        <v>#REF!</v>
      </c>
      <c r="AY396" s="1" t="e">
        <f>AY223-#REF!</f>
        <v>#REF!</v>
      </c>
      <c r="AZ396" s="1" t="e">
        <f>AZ223-#REF!</f>
        <v>#REF!</v>
      </c>
      <c r="BA396" s="1" t="e">
        <f>BA223-#REF!</f>
        <v>#REF!</v>
      </c>
      <c r="BB396" s="1" t="e">
        <f>BB223-#REF!</f>
        <v>#REF!</v>
      </c>
      <c r="BC396" s="1" t="e">
        <f>BC223-#REF!</f>
        <v>#REF!</v>
      </c>
      <c r="BD396" s="1" t="e">
        <f>BD223-#REF!</f>
        <v>#REF!</v>
      </c>
      <c r="BE396" s="1" t="e">
        <f>BE223-#REF!</f>
        <v>#REF!</v>
      </c>
      <c r="BF396" s="1" t="e">
        <f>BF223-#REF!</f>
        <v>#REF!</v>
      </c>
      <c r="BG396" s="1" t="e">
        <f>BG223-#REF!</f>
        <v>#REF!</v>
      </c>
      <c r="BH396" s="1" t="e">
        <f>BH223-#REF!</f>
        <v>#REF!</v>
      </c>
      <c r="BI396" s="1" t="e">
        <f>BI223-#REF!</f>
        <v>#REF!</v>
      </c>
      <c r="BJ396" s="1" t="e">
        <f>BJ223-#REF!</f>
        <v>#REF!</v>
      </c>
      <c r="BK396" s="1" t="e">
        <f>BK223-#REF!</f>
        <v>#REF!</v>
      </c>
      <c r="BL396" s="1" t="e">
        <f>BL223-#REF!</f>
        <v>#REF!</v>
      </c>
      <c r="BM396" s="1" t="e">
        <f>BM223-#REF!</f>
        <v>#REF!</v>
      </c>
      <c r="BN396" s="1" t="e">
        <f>BN223-#REF!</f>
        <v>#REF!</v>
      </c>
      <c r="BO396" s="1" t="e">
        <f>BO223-#REF!</f>
        <v>#REF!</v>
      </c>
      <c r="BU396" s="1" t="e">
        <f>BU231-#REF!</f>
        <v>#REF!</v>
      </c>
      <c r="BV396" s="1" t="e">
        <f>BV231-#REF!</f>
        <v>#REF!</v>
      </c>
    </row>
    <row r="397" spans="12:74" hidden="1" x14ac:dyDescent="0.35">
      <c r="L397" s="1" t="e">
        <f>L224-#REF!</f>
        <v>#REF!</v>
      </c>
      <c r="M397" s="1" t="e">
        <f>M224-#REF!</f>
        <v>#REF!</v>
      </c>
      <c r="N397" s="1" t="e">
        <f>N224-#REF!</f>
        <v>#REF!</v>
      </c>
      <c r="O397" s="1" t="e">
        <f>O224-#REF!</f>
        <v>#REF!</v>
      </c>
      <c r="P397" s="1" t="e">
        <f>P224-#REF!</f>
        <v>#REF!</v>
      </c>
      <c r="Q397" s="1" t="e">
        <f>Q224-#REF!</f>
        <v>#REF!</v>
      </c>
      <c r="R397" s="1" t="e">
        <f>R224-#REF!</f>
        <v>#REF!</v>
      </c>
      <c r="S397" s="1" t="e">
        <f>S224-#REF!</f>
        <v>#REF!</v>
      </c>
      <c r="T397" s="1" t="e">
        <f>T224-#REF!</f>
        <v>#REF!</v>
      </c>
      <c r="U397" s="1" t="e">
        <f>U224-#REF!</f>
        <v>#REF!</v>
      </c>
      <c r="V397" s="1" t="e">
        <f>V224-#REF!</f>
        <v>#REF!</v>
      </c>
      <c r="W397" s="1" t="e">
        <f>W224-#REF!</f>
        <v>#REF!</v>
      </c>
      <c r="X397" s="1" t="e">
        <f>X224-#REF!</f>
        <v>#REF!</v>
      </c>
      <c r="Y397" s="1" t="e">
        <f>Y224-#REF!</f>
        <v>#REF!</v>
      </c>
      <c r="Z397" s="1" t="e">
        <f>Z224-#REF!</f>
        <v>#REF!</v>
      </c>
      <c r="AA397" s="1" t="e">
        <f>AA224-#REF!</f>
        <v>#REF!</v>
      </c>
      <c r="AB397" s="1" t="e">
        <f>AB224-#REF!</f>
        <v>#REF!</v>
      </c>
      <c r="AC397" s="1" t="e">
        <f>AC224-#REF!</f>
        <v>#REF!</v>
      </c>
      <c r="AD397" s="1" t="e">
        <f>AD224-#REF!</f>
        <v>#REF!</v>
      </c>
      <c r="AE397" s="1" t="e">
        <f>AE224-#REF!</f>
        <v>#REF!</v>
      </c>
      <c r="AF397" s="1" t="e">
        <f>AF224-#REF!</f>
        <v>#REF!</v>
      </c>
      <c r="AG397" s="1" t="e">
        <f>AG224-#REF!</f>
        <v>#REF!</v>
      </c>
      <c r="AH397" s="1" t="e">
        <f>AH224-#REF!</f>
        <v>#REF!</v>
      </c>
      <c r="AI397" s="1" t="e">
        <f>AI224-#REF!</f>
        <v>#REF!</v>
      </c>
      <c r="AJ397" s="1" t="e">
        <f>AJ224-#REF!</f>
        <v>#REF!</v>
      </c>
      <c r="AK397" s="1" t="e">
        <f>AK224-#REF!</f>
        <v>#REF!</v>
      </c>
      <c r="AL397" s="1" t="e">
        <f>AL224-#REF!</f>
        <v>#REF!</v>
      </c>
      <c r="AM397" s="1" t="e">
        <f>AM224-#REF!</f>
        <v>#REF!</v>
      </c>
      <c r="AN397" s="1" t="e">
        <f>AN224-#REF!</f>
        <v>#REF!</v>
      </c>
      <c r="AO397" s="1" t="e">
        <f>AO224-#REF!</f>
        <v>#REF!</v>
      </c>
      <c r="AP397" s="1" t="e">
        <f>AP224-#REF!</f>
        <v>#REF!</v>
      </c>
      <c r="AQ397" s="1" t="e">
        <f>AQ224-#REF!</f>
        <v>#REF!</v>
      </c>
      <c r="AR397" s="1" t="e">
        <f>AR224-#REF!</f>
        <v>#REF!</v>
      </c>
      <c r="AS397" s="1" t="e">
        <f>AS224-#REF!</f>
        <v>#REF!</v>
      </c>
      <c r="AT397" s="1" t="e">
        <f>AT224-#REF!</f>
        <v>#REF!</v>
      </c>
      <c r="AU397" s="1" t="e">
        <f>AU224-#REF!</f>
        <v>#REF!</v>
      </c>
      <c r="AV397" s="1" t="e">
        <f>AV224-#REF!</f>
        <v>#REF!</v>
      </c>
      <c r="AW397" s="1" t="e">
        <f>AW224-#REF!</f>
        <v>#REF!</v>
      </c>
      <c r="AX397" s="1" t="e">
        <f>AX224-#REF!</f>
        <v>#REF!</v>
      </c>
      <c r="AY397" s="1" t="e">
        <f>AY224-#REF!</f>
        <v>#REF!</v>
      </c>
      <c r="AZ397" s="1" t="e">
        <f>AZ224-#REF!</f>
        <v>#REF!</v>
      </c>
      <c r="BA397" s="1" t="e">
        <f>BA224-#REF!</f>
        <v>#REF!</v>
      </c>
      <c r="BB397" s="1" t="e">
        <f>BB224-#REF!</f>
        <v>#REF!</v>
      </c>
      <c r="BC397" s="1" t="e">
        <f>BC224-#REF!</f>
        <v>#REF!</v>
      </c>
      <c r="BD397" s="1" t="e">
        <f>BD224-#REF!</f>
        <v>#REF!</v>
      </c>
      <c r="BE397" s="1" t="e">
        <f>BE224-#REF!</f>
        <v>#REF!</v>
      </c>
      <c r="BF397" s="1" t="e">
        <f>BF224-#REF!</f>
        <v>#REF!</v>
      </c>
      <c r="BG397" s="1" t="e">
        <f>BG224-#REF!</f>
        <v>#REF!</v>
      </c>
      <c r="BH397" s="1" t="e">
        <f>BH224-#REF!</f>
        <v>#REF!</v>
      </c>
      <c r="BI397" s="1" t="e">
        <f>BI224-#REF!</f>
        <v>#REF!</v>
      </c>
      <c r="BJ397" s="1" t="e">
        <f>BJ224-#REF!</f>
        <v>#REF!</v>
      </c>
      <c r="BK397" s="1" t="e">
        <f>BK224-#REF!</f>
        <v>#REF!</v>
      </c>
      <c r="BL397" s="1" t="e">
        <f>BL224-#REF!</f>
        <v>#REF!</v>
      </c>
      <c r="BM397" s="1" t="e">
        <f>BM224-#REF!</f>
        <v>#REF!</v>
      </c>
      <c r="BN397" s="1" t="e">
        <f>BN224-#REF!</f>
        <v>#REF!</v>
      </c>
      <c r="BO397" s="1" t="e">
        <f>BO224-#REF!</f>
        <v>#REF!</v>
      </c>
      <c r="BU397" s="1" t="e">
        <f>BU232-#REF!</f>
        <v>#REF!</v>
      </c>
      <c r="BV397" s="1" t="e">
        <f>BV232-#REF!</f>
        <v>#REF!</v>
      </c>
    </row>
    <row r="398" spans="12:74" hidden="1" x14ac:dyDescent="0.35">
      <c r="L398" s="1" t="e">
        <f>L225-#REF!</f>
        <v>#REF!</v>
      </c>
      <c r="M398" s="1" t="e">
        <f>M225-#REF!</f>
        <v>#REF!</v>
      </c>
      <c r="N398" s="1" t="e">
        <f>N225-#REF!</f>
        <v>#REF!</v>
      </c>
      <c r="O398" s="1" t="e">
        <f>O225-#REF!</f>
        <v>#REF!</v>
      </c>
      <c r="P398" s="1" t="e">
        <f>P225-#REF!</f>
        <v>#REF!</v>
      </c>
      <c r="Q398" s="1" t="e">
        <f>Q225-#REF!</f>
        <v>#REF!</v>
      </c>
      <c r="R398" s="1" t="e">
        <f>R225-#REF!</f>
        <v>#REF!</v>
      </c>
      <c r="S398" s="1" t="e">
        <f>S225-#REF!</f>
        <v>#REF!</v>
      </c>
      <c r="T398" s="1" t="e">
        <f>T225-#REF!</f>
        <v>#REF!</v>
      </c>
      <c r="U398" s="1" t="e">
        <f>U225-#REF!</f>
        <v>#REF!</v>
      </c>
      <c r="V398" s="1" t="e">
        <f>V225-#REF!</f>
        <v>#REF!</v>
      </c>
      <c r="W398" s="1" t="e">
        <f>W225-#REF!</f>
        <v>#REF!</v>
      </c>
      <c r="X398" s="1" t="e">
        <f>X225-#REF!</f>
        <v>#REF!</v>
      </c>
      <c r="Y398" s="1" t="e">
        <f>Y225-#REF!</f>
        <v>#REF!</v>
      </c>
      <c r="Z398" s="1" t="e">
        <f>Z225-#REF!</f>
        <v>#REF!</v>
      </c>
      <c r="AA398" s="1" t="e">
        <f>AA225-#REF!</f>
        <v>#REF!</v>
      </c>
      <c r="AB398" s="1" t="e">
        <f>AB225-#REF!</f>
        <v>#REF!</v>
      </c>
      <c r="AC398" s="1" t="e">
        <f>AC225-#REF!</f>
        <v>#REF!</v>
      </c>
      <c r="AD398" s="1" t="e">
        <f>AD225-#REF!</f>
        <v>#REF!</v>
      </c>
      <c r="AE398" s="1" t="e">
        <f>AE225-#REF!</f>
        <v>#REF!</v>
      </c>
      <c r="AF398" s="1" t="e">
        <f>AF225-#REF!</f>
        <v>#REF!</v>
      </c>
      <c r="AG398" s="1" t="e">
        <f>AG225-#REF!</f>
        <v>#REF!</v>
      </c>
      <c r="AH398" s="1" t="e">
        <f>AH225-#REF!</f>
        <v>#REF!</v>
      </c>
      <c r="AI398" s="1" t="e">
        <f>AI225-#REF!</f>
        <v>#REF!</v>
      </c>
      <c r="AJ398" s="1" t="e">
        <f>AJ225-#REF!</f>
        <v>#REF!</v>
      </c>
      <c r="AK398" s="1" t="e">
        <f>AK225-#REF!</f>
        <v>#REF!</v>
      </c>
      <c r="AL398" s="1" t="e">
        <f>AL225-#REF!</f>
        <v>#REF!</v>
      </c>
      <c r="AM398" s="1" t="e">
        <f>AM225-#REF!</f>
        <v>#REF!</v>
      </c>
      <c r="AN398" s="1" t="e">
        <f>AN225-#REF!</f>
        <v>#REF!</v>
      </c>
      <c r="AO398" s="1" t="e">
        <f>AO225-#REF!</f>
        <v>#REF!</v>
      </c>
      <c r="AP398" s="1" t="e">
        <f>AP225-#REF!</f>
        <v>#REF!</v>
      </c>
      <c r="AQ398" s="1" t="e">
        <f>AQ225-#REF!</f>
        <v>#REF!</v>
      </c>
      <c r="AR398" s="1" t="e">
        <f>AR225-#REF!</f>
        <v>#REF!</v>
      </c>
      <c r="AS398" s="1" t="e">
        <f>AS225-#REF!</f>
        <v>#REF!</v>
      </c>
      <c r="AT398" s="1" t="e">
        <f>AT225-#REF!</f>
        <v>#REF!</v>
      </c>
      <c r="AU398" s="1" t="e">
        <f>AU225-#REF!</f>
        <v>#REF!</v>
      </c>
      <c r="AV398" s="1" t="e">
        <f>AV225-#REF!</f>
        <v>#REF!</v>
      </c>
      <c r="AW398" s="1" t="e">
        <f>AW225-#REF!</f>
        <v>#REF!</v>
      </c>
      <c r="AX398" s="1" t="e">
        <f>AX225-#REF!</f>
        <v>#REF!</v>
      </c>
      <c r="AY398" s="1" t="e">
        <f>AY225-#REF!</f>
        <v>#REF!</v>
      </c>
      <c r="AZ398" s="1" t="e">
        <f>AZ225-#REF!</f>
        <v>#REF!</v>
      </c>
      <c r="BA398" s="1" t="e">
        <f>BA225-#REF!</f>
        <v>#REF!</v>
      </c>
      <c r="BB398" s="1" t="e">
        <f>BB225-#REF!</f>
        <v>#REF!</v>
      </c>
      <c r="BC398" s="1" t="e">
        <f>BC225-#REF!</f>
        <v>#REF!</v>
      </c>
      <c r="BD398" s="1" t="e">
        <f>BD225-#REF!</f>
        <v>#REF!</v>
      </c>
      <c r="BE398" s="1" t="e">
        <f>BE225-#REF!</f>
        <v>#REF!</v>
      </c>
      <c r="BF398" s="1" t="e">
        <f>BF225-#REF!</f>
        <v>#REF!</v>
      </c>
      <c r="BG398" s="1" t="e">
        <f>BG225-#REF!</f>
        <v>#REF!</v>
      </c>
      <c r="BH398" s="1" t="e">
        <f>BH225-#REF!</f>
        <v>#REF!</v>
      </c>
      <c r="BI398" s="1" t="e">
        <f>BI225-#REF!</f>
        <v>#REF!</v>
      </c>
      <c r="BJ398" s="1" t="e">
        <f>BJ225-#REF!</f>
        <v>#REF!</v>
      </c>
      <c r="BK398" s="1" t="e">
        <f>BK225-#REF!</f>
        <v>#REF!</v>
      </c>
      <c r="BL398" s="1" t="e">
        <f>BL225-#REF!</f>
        <v>#REF!</v>
      </c>
      <c r="BM398" s="1" t="e">
        <f>BM225-#REF!</f>
        <v>#REF!</v>
      </c>
      <c r="BN398" s="1" t="e">
        <f>BN225-#REF!</f>
        <v>#REF!</v>
      </c>
      <c r="BO398" s="1" t="e">
        <f>BO225-#REF!</f>
        <v>#REF!</v>
      </c>
      <c r="BU398" s="1" t="e">
        <f>BU233-#REF!</f>
        <v>#REF!</v>
      </c>
      <c r="BV398" s="1" t="e">
        <f>BV233-#REF!</f>
        <v>#REF!</v>
      </c>
    </row>
    <row r="399" spans="12:74" hidden="1" x14ac:dyDescent="0.35">
      <c r="L399" s="1" t="e">
        <f>L226-#REF!</f>
        <v>#REF!</v>
      </c>
      <c r="M399" s="1" t="e">
        <f>M226-#REF!</f>
        <v>#REF!</v>
      </c>
      <c r="N399" s="1" t="e">
        <f>N226-#REF!</f>
        <v>#REF!</v>
      </c>
      <c r="O399" s="1" t="e">
        <f>O226-#REF!</f>
        <v>#REF!</v>
      </c>
      <c r="P399" s="1" t="e">
        <f>P226-#REF!</f>
        <v>#REF!</v>
      </c>
      <c r="Q399" s="1" t="e">
        <f>Q226-#REF!</f>
        <v>#REF!</v>
      </c>
      <c r="R399" s="1" t="e">
        <f>R226-#REF!</f>
        <v>#REF!</v>
      </c>
      <c r="S399" s="1" t="e">
        <f>S226-#REF!</f>
        <v>#REF!</v>
      </c>
      <c r="T399" s="1" t="e">
        <f>T226-#REF!</f>
        <v>#REF!</v>
      </c>
      <c r="U399" s="1" t="e">
        <f>U226-#REF!</f>
        <v>#REF!</v>
      </c>
      <c r="V399" s="1" t="e">
        <f>V226-#REF!</f>
        <v>#REF!</v>
      </c>
      <c r="W399" s="1" t="e">
        <f>W226-#REF!</f>
        <v>#REF!</v>
      </c>
      <c r="X399" s="1" t="e">
        <f>X226-#REF!</f>
        <v>#REF!</v>
      </c>
      <c r="Y399" s="1" t="e">
        <f>Y226-#REF!</f>
        <v>#REF!</v>
      </c>
      <c r="Z399" s="1" t="e">
        <f>Z226-#REF!</f>
        <v>#REF!</v>
      </c>
      <c r="AA399" s="1" t="e">
        <f>AA226-#REF!</f>
        <v>#REF!</v>
      </c>
      <c r="AB399" s="1" t="e">
        <f>AB226-#REF!</f>
        <v>#REF!</v>
      </c>
      <c r="AC399" s="1" t="e">
        <f>AC226-#REF!</f>
        <v>#REF!</v>
      </c>
      <c r="AD399" s="1" t="e">
        <f>AD226-#REF!</f>
        <v>#REF!</v>
      </c>
      <c r="AE399" s="1" t="e">
        <f>AE226-#REF!</f>
        <v>#REF!</v>
      </c>
      <c r="AF399" s="1" t="e">
        <f>AF226-#REF!</f>
        <v>#REF!</v>
      </c>
      <c r="AG399" s="1" t="e">
        <f>AG226-#REF!</f>
        <v>#REF!</v>
      </c>
      <c r="AH399" s="1" t="e">
        <f>AH226-#REF!</f>
        <v>#REF!</v>
      </c>
      <c r="AI399" s="1" t="e">
        <f>AI226-#REF!</f>
        <v>#REF!</v>
      </c>
      <c r="AJ399" s="1" t="e">
        <f>AJ226-#REF!</f>
        <v>#REF!</v>
      </c>
      <c r="AK399" s="1" t="e">
        <f>AK226-#REF!</f>
        <v>#REF!</v>
      </c>
      <c r="AL399" s="1" t="e">
        <f>AL226-#REF!</f>
        <v>#REF!</v>
      </c>
      <c r="AM399" s="1" t="e">
        <f>AM226-#REF!</f>
        <v>#REF!</v>
      </c>
      <c r="AN399" s="1" t="e">
        <f>AN226-#REF!</f>
        <v>#REF!</v>
      </c>
      <c r="AO399" s="1" t="e">
        <f>AO226-#REF!</f>
        <v>#REF!</v>
      </c>
      <c r="AP399" s="1" t="e">
        <f>AP226-#REF!</f>
        <v>#REF!</v>
      </c>
      <c r="AQ399" s="1" t="e">
        <f>AQ226-#REF!</f>
        <v>#REF!</v>
      </c>
      <c r="AR399" s="1" t="e">
        <f>AR226-#REF!</f>
        <v>#REF!</v>
      </c>
      <c r="AS399" s="1" t="e">
        <f>AS226-#REF!</f>
        <v>#REF!</v>
      </c>
      <c r="AT399" s="1" t="e">
        <f>AT226-#REF!</f>
        <v>#REF!</v>
      </c>
      <c r="AU399" s="1" t="e">
        <f>AU226-#REF!</f>
        <v>#REF!</v>
      </c>
      <c r="AV399" s="1" t="e">
        <f>AV226-#REF!</f>
        <v>#REF!</v>
      </c>
      <c r="AW399" s="1" t="e">
        <f>AW226-#REF!</f>
        <v>#REF!</v>
      </c>
      <c r="AX399" s="1" t="e">
        <f>AX226-#REF!</f>
        <v>#REF!</v>
      </c>
      <c r="AY399" s="1" t="e">
        <f>AY226-#REF!</f>
        <v>#REF!</v>
      </c>
      <c r="AZ399" s="1" t="e">
        <f>AZ226-#REF!</f>
        <v>#REF!</v>
      </c>
      <c r="BA399" s="1" t="e">
        <f>BA226-#REF!</f>
        <v>#REF!</v>
      </c>
      <c r="BB399" s="1" t="e">
        <f>BB226-#REF!</f>
        <v>#REF!</v>
      </c>
      <c r="BC399" s="1" t="e">
        <f>BC226-#REF!</f>
        <v>#REF!</v>
      </c>
      <c r="BD399" s="1" t="e">
        <f>BD226-#REF!</f>
        <v>#REF!</v>
      </c>
      <c r="BE399" s="1" t="e">
        <f>BE226-#REF!</f>
        <v>#REF!</v>
      </c>
      <c r="BF399" s="1" t="e">
        <f>BF226-#REF!</f>
        <v>#REF!</v>
      </c>
      <c r="BG399" s="1" t="e">
        <f>BG226-#REF!</f>
        <v>#REF!</v>
      </c>
      <c r="BH399" s="1" t="e">
        <f>BH226-#REF!</f>
        <v>#REF!</v>
      </c>
      <c r="BI399" s="1" t="e">
        <f>BI226-#REF!</f>
        <v>#REF!</v>
      </c>
      <c r="BJ399" s="1" t="e">
        <f>BJ226-#REF!</f>
        <v>#REF!</v>
      </c>
      <c r="BK399" s="1" t="e">
        <f>BK226-#REF!</f>
        <v>#REF!</v>
      </c>
      <c r="BL399" s="1" t="e">
        <f>BL226-#REF!</f>
        <v>#REF!</v>
      </c>
      <c r="BM399" s="1" t="e">
        <f>BM226-#REF!</f>
        <v>#REF!</v>
      </c>
      <c r="BN399" s="1" t="e">
        <f>BN226-#REF!</f>
        <v>#REF!</v>
      </c>
      <c r="BO399" s="1" t="e">
        <f>BO226-#REF!</f>
        <v>#REF!</v>
      </c>
      <c r="BU399" s="1" t="e">
        <f>BU234-#REF!</f>
        <v>#REF!</v>
      </c>
      <c r="BV399" s="1" t="e">
        <f>BV234-#REF!</f>
        <v>#REF!</v>
      </c>
    </row>
    <row r="400" spans="12:74" hidden="1" x14ac:dyDescent="0.35">
      <c r="L400" s="1" t="e">
        <f>L227-#REF!</f>
        <v>#REF!</v>
      </c>
      <c r="M400" s="1" t="e">
        <f>M227-#REF!</f>
        <v>#REF!</v>
      </c>
      <c r="N400" s="1" t="e">
        <f>N227-#REF!</f>
        <v>#REF!</v>
      </c>
      <c r="O400" s="1" t="e">
        <f>O227-#REF!</f>
        <v>#REF!</v>
      </c>
      <c r="P400" s="1" t="e">
        <f>P227-#REF!</f>
        <v>#REF!</v>
      </c>
      <c r="Q400" s="1" t="e">
        <f>Q227-#REF!</f>
        <v>#REF!</v>
      </c>
      <c r="R400" s="1" t="e">
        <f>R227-#REF!</f>
        <v>#REF!</v>
      </c>
      <c r="S400" s="1" t="e">
        <f>S227-#REF!</f>
        <v>#REF!</v>
      </c>
      <c r="T400" s="1" t="e">
        <f>T227-#REF!</f>
        <v>#REF!</v>
      </c>
      <c r="U400" s="1" t="e">
        <f>U227-#REF!</f>
        <v>#REF!</v>
      </c>
      <c r="V400" s="1" t="e">
        <f>V227-#REF!</f>
        <v>#REF!</v>
      </c>
      <c r="W400" s="1" t="e">
        <f>W227-#REF!</f>
        <v>#REF!</v>
      </c>
      <c r="X400" s="1" t="e">
        <f>X227-#REF!</f>
        <v>#REF!</v>
      </c>
      <c r="Y400" s="1" t="e">
        <f>Y227-#REF!</f>
        <v>#REF!</v>
      </c>
      <c r="Z400" s="1" t="e">
        <f>Z227-#REF!</f>
        <v>#REF!</v>
      </c>
      <c r="AA400" s="1" t="e">
        <f>AA227-#REF!</f>
        <v>#REF!</v>
      </c>
      <c r="AB400" s="1" t="e">
        <f>AB227-#REF!</f>
        <v>#REF!</v>
      </c>
      <c r="AC400" s="1" t="e">
        <f>AC227-#REF!</f>
        <v>#REF!</v>
      </c>
      <c r="AD400" s="1" t="e">
        <f>AD227-#REF!</f>
        <v>#REF!</v>
      </c>
      <c r="AE400" s="1" t="e">
        <f>AE227-#REF!</f>
        <v>#REF!</v>
      </c>
      <c r="AF400" s="1" t="e">
        <f>AF227-#REF!</f>
        <v>#REF!</v>
      </c>
      <c r="AG400" s="1" t="e">
        <f>AG227-#REF!</f>
        <v>#REF!</v>
      </c>
      <c r="AH400" s="1" t="e">
        <f>AH227-#REF!</f>
        <v>#REF!</v>
      </c>
      <c r="AI400" s="1" t="e">
        <f>AI227-#REF!</f>
        <v>#REF!</v>
      </c>
      <c r="AJ400" s="1" t="e">
        <f>AJ227-#REF!</f>
        <v>#REF!</v>
      </c>
      <c r="AK400" s="1" t="e">
        <f>AK227-#REF!</f>
        <v>#REF!</v>
      </c>
      <c r="AL400" s="1" t="e">
        <f>AL227-#REF!</f>
        <v>#REF!</v>
      </c>
      <c r="AM400" s="1" t="e">
        <f>AM227-#REF!</f>
        <v>#REF!</v>
      </c>
      <c r="AN400" s="1" t="e">
        <f>AN227-#REF!</f>
        <v>#REF!</v>
      </c>
      <c r="AO400" s="1" t="e">
        <f>AO227-#REF!</f>
        <v>#REF!</v>
      </c>
      <c r="AP400" s="1" t="e">
        <f>AP227-#REF!</f>
        <v>#REF!</v>
      </c>
      <c r="AQ400" s="1" t="e">
        <f>AQ227-#REF!</f>
        <v>#REF!</v>
      </c>
      <c r="AR400" s="1" t="e">
        <f>AR227-#REF!</f>
        <v>#REF!</v>
      </c>
      <c r="AS400" s="1" t="e">
        <f>AS227-#REF!</f>
        <v>#REF!</v>
      </c>
      <c r="AT400" s="1" t="e">
        <f>AT227-#REF!</f>
        <v>#REF!</v>
      </c>
      <c r="AU400" s="1" t="e">
        <f>AU227-#REF!</f>
        <v>#REF!</v>
      </c>
      <c r="AV400" s="1" t="e">
        <f>AV227-#REF!</f>
        <v>#REF!</v>
      </c>
      <c r="AW400" s="1" t="e">
        <f>AW227-#REF!</f>
        <v>#REF!</v>
      </c>
      <c r="AX400" s="1" t="e">
        <f>AX227-#REF!</f>
        <v>#REF!</v>
      </c>
      <c r="AY400" s="1" t="e">
        <f>AY227-#REF!</f>
        <v>#REF!</v>
      </c>
      <c r="AZ400" s="1" t="e">
        <f>AZ227-#REF!</f>
        <v>#REF!</v>
      </c>
      <c r="BA400" s="1" t="e">
        <f>BA227-#REF!</f>
        <v>#REF!</v>
      </c>
      <c r="BB400" s="1" t="e">
        <f>BB227-#REF!</f>
        <v>#REF!</v>
      </c>
      <c r="BC400" s="1" t="e">
        <f>BC227-#REF!</f>
        <v>#REF!</v>
      </c>
      <c r="BD400" s="1" t="e">
        <f>BD227-#REF!</f>
        <v>#REF!</v>
      </c>
      <c r="BE400" s="1" t="e">
        <f>BE227-#REF!</f>
        <v>#REF!</v>
      </c>
      <c r="BF400" s="1" t="e">
        <f>BF227-#REF!</f>
        <v>#REF!</v>
      </c>
      <c r="BG400" s="1" t="e">
        <f>BG227-#REF!</f>
        <v>#REF!</v>
      </c>
      <c r="BH400" s="1" t="e">
        <f>BH227-#REF!</f>
        <v>#REF!</v>
      </c>
      <c r="BI400" s="1" t="e">
        <f>BI227-#REF!</f>
        <v>#REF!</v>
      </c>
      <c r="BJ400" s="1" t="e">
        <f>BJ227-#REF!</f>
        <v>#REF!</v>
      </c>
      <c r="BK400" s="1" t="e">
        <f>BK227-#REF!</f>
        <v>#REF!</v>
      </c>
      <c r="BL400" s="1" t="e">
        <f>BL227-#REF!</f>
        <v>#REF!</v>
      </c>
      <c r="BM400" s="1" t="e">
        <f>BM227-#REF!</f>
        <v>#REF!</v>
      </c>
      <c r="BN400" s="1" t="e">
        <f>BN227-#REF!</f>
        <v>#REF!</v>
      </c>
      <c r="BO400" s="1" t="e">
        <f>BO227-#REF!</f>
        <v>#REF!</v>
      </c>
      <c r="BU400" s="1" t="e">
        <f>BU235-#REF!</f>
        <v>#REF!</v>
      </c>
      <c r="BV400" s="1" t="e">
        <f>BV235-#REF!</f>
        <v>#REF!</v>
      </c>
    </row>
    <row r="401" spans="12:74" hidden="1" x14ac:dyDescent="0.35">
      <c r="L401" s="1" t="e">
        <f>L228-#REF!</f>
        <v>#REF!</v>
      </c>
      <c r="M401" s="1" t="e">
        <f>M228-#REF!</f>
        <v>#REF!</v>
      </c>
      <c r="N401" s="1" t="e">
        <f>N228-#REF!</f>
        <v>#REF!</v>
      </c>
      <c r="O401" s="1" t="e">
        <f>O228-#REF!</f>
        <v>#REF!</v>
      </c>
      <c r="P401" s="1" t="e">
        <f>P228-#REF!</f>
        <v>#REF!</v>
      </c>
      <c r="Q401" s="1" t="e">
        <f>Q228-#REF!</f>
        <v>#REF!</v>
      </c>
      <c r="R401" s="1" t="e">
        <f>R228-#REF!</f>
        <v>#REF!</v>
      </c>
      <c r="S401" s="1" t="e">
        <f>S228-#REF!</f>
        <v>#REF!</v>
      </c>
      <c r="T401" s="1" t="e">
        <f>T228-#REF!</f>
        <v>#REF!</v>
      </c>
      <c r="U401" s="1" t="e">
        <f>U228-#REF!</f>
        <v>#REF!</v>
      </c>
      <c r="V401" s="1" t="e">
        <f>V228-#REF!</f>
        <v>#REF!</v>
      </c>
      <c r="W401" s="1" t="e">
        <f>W228-#REF!</f>
        <v>#REF!</v>
      </c>
      <c r="X401" s="1" t="e">
        <f>X228-#REF!</f>
        <v>#REF!</v>
      </c>
      <c r="Y401" s="1" t="e">
        <f>Y228-#REF!</f>
        <v>#REF!</v>
      </c>
      <c r="Z401" s="1" t="e">
        <f>Z228-#REF!</f>
        <v>#REF!</v>
      </c>
      <c r="AA401" s="1" t="e">
        <f>AA228-#REF!</f>
        <v>#REF!</v>
      </c>
      <c r="AB401" s="1" t="e">
        <f>AB228-#REF!</f>
        <v>#REF!</v>
      </c>
      <c r="AC401" s="1" t="e">
        <f>AC228-#REF!</f>
        <v>#REF!</v>
      </c>
      <c r="AD401" s="1" t="e">
        <f>AD228-#REF!</f>
        <v>#REF!</v>
      </c>
      <c r="AE401" s="1" t="e">
        <f>AE228-#REF!</f>
        <v>#REF!</v>
      </c>
      <c r="AF401" s="1" t="e">
        <f>AF228-#REF!</f>
        <v>#REF!</v>
      </c>
      <c r="AG401" s="1" t="e">
        <f>AG228-#REF!</f>
        <v>#REF!</v>
      </c>
      <c r="AH401" s="1" t="e">
        <f>AH228-#REF!</f>
        <v>#REF!</v>
      </c>
      <c r="AI401" s="1" t="e">
        <f>AI228-#REF!</f>
        <v>#REF!</v>
      </c>
      <c r="AJ401" s="1" t="e">
        <f>AJ228-#REF!</f>
        <v>#REF!</v>
      </c>
      <c r="AK401" s="1" t="e">
        <f>AK228-#REF!</f>
        <v>#REF!</v>
      </c>
      <c r="AL401" s="1" t="e">
        <f>AL228-#REF!</f>
        <v>#REF!</v>
      </c>
      <c r="AM401" s="1" t="e">
        <f>AM228-#REF!</f>
        <v>#REF!</v>
      </c>
      <c r="AN401" s="1" t="e">
        <f>AN228-#REF!</f>
        <v>#REF!</v>
      </c>
      <c r="AO401" s="1" t="e">
        <f>AO228-#REF!</f>
        <v>#REF!</v>
      </c>
      <c r="AP401" s="1" t="e">
        <f>AP228-#REF!</f>
        <v>#REF!</v>
      </c>
      <c r="AQ401" s="1" t="e">
        <f>AQ228-#REF!</f>
        <v>#REF!</v>
      </c>
      <c r="AR401" s="1" t="e">
        <f>AR228-#REF!</f>
        <v>#REF!</v>
      </c>
      <c r="AS401" s="1" t="e">
        <f>AS228-#REF!</f>
        <v>#REF!</v>
      </c>
      <c r="AT401" s="1" t="e">
        <f>AT228-#REF!</f>
        <v>#REF!</v>
      </c>
      <c r="AU401" s="1" t="e">
        <f>AU228-#REF!</f>
        <v>#REF!</v>
      </c>
      <c r="AV401" s="1" t="e">
        <f>AV228-#REF!</f>
        <v>#REF!</v>
      </c>
      <c r="AW401" s="1" t="e">
        <f>AW228-#REF!</f>
        <v>#REF!</v>
      </c>
      <c r="AX401" s="1" t="e">
        <f>AX228-#REF!</f>
        <v>#REF!</v>
      </c>
      <c r="AY401" s="1" t="e">
        <f>AY228-#REF!</f>
        <v>#REF!</v>
      </c>
      <c r="AZ401" s="1" t="e">
        <f>AZ228-#REF!</f>
        <v>#REF!</v>
      </c>
      <c r="BA401" s="1" t="e">
        <f>BA228-#REF!</f>
        <v>#REF!</v>
      </c>
      <c r="BB401" s="1" t="e">
        <f>BB228-#REF!</f>
        <v>#REF!</v>
      </c>
      <c r="BC401" s="1" t="e">
        <f>BC228-#REF!</f>
        <v>#REF!</v>
      </c>
      <c r="BD401" s="1" t="e">
        <f>BD228-#REF!</f>
        <v>#REF!</v>
      </c>
      <c r="BE401" s="1" t="e">
        <f>BE228-#REF!</f>
        <v>#REF!</v>
      </c>
      <c r="BF401" s="1" t="e">
        <f>BF228-#REF!</f>
        <v>#REF!</v>
      </c>
      <c r="BG401" s="1" t="e">
        <f>BG228-#REF!</f>
        <v>#REF!</v>
      </c>
      <c r="BH401" s="1" t="e">
        <f>BH228-#REF!</f>
        <v>#REF!</v>
      </c>
      <c r="BI401" s="1" t="e">
        <f>BI228-#REF!</f>
        <v>#REF!</v>
      </c>
      <c r="BJ401" s="1" t="e">
        <f>BJ228-#REF!</f>
        <v>#REF!</v>
      </c>
      <c r="BK401" s="1" t="e">
        <f>BK228-#REF!</f>
        <v>#REF!</v>
      </c>
      <c r="BL401" s="1" t="e">
        <f>BL228-#REF!</f>
        <v>#REF!</v>
      </c>
      <c r="BM401" s="1" t="e">
        <f>BM228-#REF!</f>
        <v>#REF!</v>
      </c>
      <c r="BN401" s="1" t="e">
        <f>BN228-#REF!</f>
        <v>#REF!</v>
      </c>
      <c r="BO401" s="1" t="e">
        <f>BO228-#REF!</f>
        <v>#REF!</v>
      </c>
      <c r="BU401" s="1" t="e">
        <f>BU236-#REF!</f>
        <v>#REF!</v>
      </c>
      <c r="BV401" s="1" t="e">
        <f>BV236-#REF!</f>
        <v>#REF!</v>
      </c>
    </row>
    <row r="402" spans="12:74" hidden="1" x14ac:dyDescent="0.35">
      <c r="L402" s="1" t="e">
        <f>L229-#REF!</f>
        <v>#REF!</v>
      </c>
      <c r="M402" s="1" t="e">
        <f>M229-#REF!</f>
        <v>#REF!</v>
      </c>
      <c r="N402" s="1" t="e">
        <f>N229-#REF!</f>
        <v>#REF!</v>
      </c>
      <c r="O402" s="1" t="e">
        <f>O229-#REF!</f>
        <v>#REF!</v>
      </c>
      <c r="P402" s="1" t="e">
        <f>P229-#REF!</f>
        <v>#REF!</v>
      </c>
      <c r="Q402" s="1" t="e">
        <f>Q229-#REF!</f>
        <v>#REF!</v>
      </c>
      <c r="R402" s="1" t="e">
        <f>R229-#REF!</f>
        <v>#REF!</v>
      </c>
      <c r="S402" s="1" t="e">
        <f>S229-#REF!</f>
        <v>#REF!</v>
      </c>
      <c r="T402" s="1" t="e">
        <f>T229-#REF!</f>
        <v>#REF!</v>
      </c>
      <c r="U402" s="1" t="e">
        <f>U229-#REF!</f>
        <v>#REF!</v>
      </c>
      <c r="V402" s="1" t="e">
        <f>V229-#REF!</f>
        <v>#REF!</v>
      </c>
      <c r="W402" s="1" t="e">
        <f>W229-#REF!</f>
        <v>#REF!</v>
      </c>
      <c r="X402" s="1" t="e">
        <f>X229-#REF!</f>
        <v>#REF!</v>
      </c>
      <c r="Y402" s="1" t="e">
        <f>Y229-#REF!</f>
        <v>#REF!</v>
      </c>
      <c r="Z402" s="1" t="e">
        <f>Z229-#REF!</f>
        <v>#REF!</v>
      </c>
      <c r="AA402" s="1" t="e">
        <f>AA229-#REF!</f>
        <v>#REF!</v>
      </c>
      <c r="AB402" s="1" t="e">
        <f>AB229-#REF!</f>
        <v>#REF!</v>
      </c>
      <c r="AC402" s="1" t="e">
        <f>AC229-#REF!</f>
        <v>#REF!</v>
      </c>
      <c r="AD402" s="1" t="e">
        <f>AD229-#REF!</f>
        <v>#REF!</v>
      </c>
      <c r="AE402" s="1" t="e">
        <f>AE229-#REF!</f>
        <v>#REF!</v>
      </c>
      <c r="AF402" s="1" t="e">
        <f>AF229-#REF!</f>
        <v>#REF!</v>
      </c>
      <c r="AG402" s="1" t="e">
        <f>AG229-#REF!</f>
        <v>#REF!</v>
      </c>
      <c r="AH402" s="1" t="e">
        <f>AH229-#REF!</f>
        <v>#REF!</v>
      </c>
      <c r="AI402" s="1" t="e">
        <f>AI229-#REF!</f>
        <v>#REF!</v>
      </c>
      <c r="AJ402" s="1" t="e">
        <f>AJ229-#REF!</f>
        <v>#REF!</v>
      </c>
      <c r="AK402" s="1" t="e">
        <f>AK229-#REF!</f>
        <v>#REF!</v>
      </c>
      <c r="AL402" s="1" t="e">
        <f>AL229-#REF!</f>
        <v>#REF!</v>
      </c>
      <c r="AM402" s="1" t="e">
        <f>AM229-#REF!</f>
        <v>#REF!</v>
      </c>
      <c r="AN402" s="1" t="e">
        <f>AN229-#REF!</f>
        <v>#REF!</v>
      </c>
      <c r="AO402" s="1" t="e">
        <f>AO229-#REF!</f>
        <v>#REF!</v>
      </c>
      <c r="AP402" s="1" t="e">
        <f>AP229-#REF!</f>
        <v>#REF!</v>
      </c>
      <c r="AQ402" s="1" t="e">
        <f>AQ229-#REF!</f>
        <v>#REF!</v>
      </c>
      <c r="AR402" s="1" t="e">
        <f>AR229-#REF!</f>
        <v>#REF!</v>
      </c>
      <c r="AS402" s="1" t="e">
        <f>AS229-#REF!</f>
        <v>#REF!</v>
      </c>
      <c r="AT402" s="1" t="e">
        <f>AT229-#REF!</f>
        <v>#REF!</v>
      </c>
      <c r="AU402" s="1" t="e">
        <f>AU229-#REF!</f>
        <v>#REF!</v>
      </c>
      <c r="AV402" s="1" t="e">
        <f>AV229-#REF!</f>
        <v>#REF!</v>
      </c>
      <c r="AW402" s="1" t="e">
        <f>AW229-#REF!</f>
        <v>#REF!</v>
      </c>
      <c r="AX402" s="1" t="e">
        <f>AX229-#REF!</f>
        <v>#REF!</v>
      </c>
      <c r="AY402" s="1" t="e">
        <f>AY229-#REF!</f>
        <v>#REF!</v>
      </c>
      <c r="AZ402" s="1" t="e">
        <f>AZ229-#REF!</f>
        <v>#REF!</v>
      </c>
      <c r="BA402" s="1" t="e">
        <f>BA229-#REF!</f>
        <v>#REF!</v>
      </c>
      <c r="BB402" s="1" t="e">
        <f>BB229-#REF!</f>
        <v>#REF!</v>
      </c>
      <c r="BC402" s="1" t="e">
        <f>BC229-#REF!</f>
        <v>#REF!</v>
      </c>
      <c r="BD402" s="1" t="e">
        <f>BD229-#REF!</f>
        <v>#REF!</v>
      </c>
      <c r="BE402" s="1" t="e">
        <f>BE229-#REF!</f>
        <v>#REF!</v>
      </c>
      <c r="BF402" s="1" t="e">
        <f>BF229-#REF!</f>
        <v>#REF!</v>
      </c>
      <c r="BG402" s="1" t="e">
        <f>BG229-#REF!</f>
        <v>#REF!</v>
      </c>
      <c r="BH402" s="1" t="e">
        <f>BH229-#REF!</f>
        <v>#REF!</v>
      </c>
      <c r="BI402" s="1" t="e">
        <f>BI229-#REF!</f>
        <v>#REF!</v>
      </c>
      <c r="BJ402" s="1" t="e">
        <f>BJ229-#REF!</f>
        <v>#REF!</v>
      </c>
      <c r="BK402" s="1" t="e">
        <f>BK229-#REF!</f>
        <v>#REF!</v>
      </c>
      <c r="BL402" s="1" t="e">
        <f>BL229-#REF!</f>
        <v>#REF!</v>
      </c>
      <c r="BM402" s="1" t="e">
        <f>BM229-#REF!</f>
        <v>#REF!</v>
      </c>
      <c r="BN402" s="1" t="e">
        <f>BN229-#REF!</f>
        <v>#REF!</v>
      </c>
      <c r="BO402" s="1" t="e">
        <f>BO229-#REF!</f>
        <v>#REF!</v>
      </c>
      <c r="BU402" s="1" t="e">
        <f>BU237-#REF!</f>
        <v>#REF!</v>
      </c>
      <c r="BV402" s="1" t="e">
        <f>BV237-#REF!</f>
        <v>#REF!</v>
      </c>
    </row>
    <row r="403" spans="12:74" hidden="1" x14ac:dyDescent="0.35">
      <c r="L403" s="1" t="e">
        <f>L230-#REF!</f>
        <v>#REF!</v>
      </c>
      <c r="M403" s="1" t="e">
        <f>M230-#REF!</f>
        <v>#REF!</v>
      </c>
      <c r="N403" s="1" t="e">
        <f>N230-#REF!</f>
        <v>#REF!</v>
      </c>
      <c r="O403" s="1" t="e">
        <f>O230-#REF!</f>
        <v>#REF!</v>
      </c>
      <c r="P403" s="1" t="e">
        <f>P230-#REF!</f>
        <v>#REF!</v>
      </c>
      <c r="Q403" s="1" t="e">
        <f>Q230-#REF!</f>
        <v>#REF!</v>
      </c>
      <c r="R403" s="1" t="e">
        <f>R230-#REF!</f>
        <v>#REF!</v>
      </c>
      <c r="S403" s="1" t="e">
        <f>S230-#REF!</f>
        <v>#REF!</v>
      </c>
      <c r="T403" s="1" t="e">
        <f>T230-#REF!</f>
        <v>#REF!</v>
      </c>
      <c r="U403" s="1" t="e">
        <f>U230-#REF!</f>
        <v>#REF!</v>
      </c>
      <c r="V403" s="1" t="e">
        <f>V230-#REF!</f>
        <v>#REF!</v>
      </c>
      <c r="W403" s="1" t="e">
        <f>W230-#REF!</f>
        <v>#REF!</v>
      </c>
      <c r="X403" s="1" t="e">
        <f>X230-#REF!</f>
        <v>#REF!</v>
      </c>
      <c r="Y403" s="1" t="e">
        <f>Y230-#REF!</f>
        <v>#REF!</v>
      </c>
      <c r="Z403" s="1" t="e">
        <f>Z230-#REF!</f>
        <v>#REF!</v>
      </c>
      <c r="AA403" s="1" t="e">
        <f>AA230-#REF!</f>
        <v>#REF!</v>
      </c>
      <c r="AB403" s="1" t="e">
        <f>AB230-#REF!</f>
        <v>#REF!</v>
      </c>
      <c r="AC403" s="1" t="e">
        <f>AC230-#REF!</f>
        <v>#REF!</v>
      </c>
      <c r="AD403" s="1" t="e">
        <f>AD230-#REF!</f>
        <v>#REF!</v>
      </c>
      <c r="AE403" s="1" t="e">
        <f>AE230-#REF!</f>
        <v>#REF!</v>
      </c>
      <c r="AF403" s="1" t="e">
        <f>AF230-#REF!</f>
        <v>#REF!</v>
      </c>
      <c r="AG403" s="1" t="e">
        <f>AG230-#REF!</f>
        <v>#REF!</v>
      </c>
      <c r="AH403" s="1" t="e">
        <f>AH230-#REF!</f>
        <v>#REF!</v>
      </c>
      <c r="AI403" s="1" t="e">
        <f>AI230-#REF!</f>
        <v>#REF!</v>
      </c>
      <c r="AJ403" s="1" t="e">
        <f>AJ230-#REF!</f>
        <v>#REF!</v>
      </c>
      <c r="AK403" s="1" t="e">
        <f>AK230-#REF!</f>
        <v>#REF!</v>
      </c>
      <c r="AL403" s="1" t="e">
        <f>AL230-#REF!</f>
        <v>#REF!</v>
      </c>
      <c r="AM403" s="1" t="e">
        <f>AM230-#REF!</f>
        <v>#REF!</v>
      </c>
      <c r="AN403" s="1" t="e">
        <f>AN230-#REF!</f>
        <v>#REF!</v>
      </c>
      <c r="AO403" s="1" t="e">
        <f>AO230-#REF!</f>
        <v>#REF!</v>
      </c>
      <c r="AP403" s="1" t="e">
        <f>AP230-#REF!</f>
        <v>#REF!</v>
      </c>
      <c r="AQ403" s="1" t="e">
        <f>AQ230-#REF!</f>
        <v>#REF!</v>
      </c>
      <c r="AR403" s="1" t="e">
        <f>AR230-#REF!</f>
        <v>#REF!</v>
      </c>
      <c r="AS403" s="1" t="e">
        <f>AS230-#REF!</f>
        <v>#REF!</v>
      </c>
      <c r="AT403" s="1" t="e">
        <f>AT230-#REF!</f>
        <v>#REF!</v>
      </c>
      <c r="AU403" s="1" t="e">
        <f>AU230-#REF!</f>
        <v>#REF!</v>
      </c>
      <c r="AV403" s="1" t="e">
        <f>AV230-#REF!</f>
        <v>#REF!</v>
      </c>
      <c r="AW403" s="1" t="e">
        <f>AW230-#REF!</f>
        <v>#REF!</v>
      </c>
      <c r="AX403" s="1" t="e">
        <f>AX230-#REF!</f>
        <v>#REF!</v>
      </c>
      <c r="AY403" s="1" t="e">
        <f>AY230-#REF!</f>
        <v>#REF!</v>
      </c>
      <c r="AZ403" s="1" t="e">
        <f>AZ230-#REF!</f>
        <v>#REF!</v>
      </c>
      <c r="BA403" s="1" t="e">
        <f>BA230-#REF!</f>
        <v>#REF!</v>
      </c>
      <c r="BB403" s="1" t="e">
        <f>BB230-#REF!</f>
        <v>#REF!</v>
      </c>
      <c r="BC403" s="1" t="e">
        <f>BC230-#REF!</f>
        <v>#REF!</v>
      </c>
      <c r="BD403" s="1" t="e">
        <f>BD230-#REF!</f>
        <v>#REF!</v>
      </c>
      <c r="BE403" s="1" t="e">
        <f>BE230-#REF!</f>
        <v>#REF!</v>
      </c>
      <c r="BF403" s="1" t="e">
        <f>BF230-#REF!</f>
        <v>#REF!</v>
      </c>
      <c r="BG403" s="1" t="e">
        <f>BG230-#REF!</f>
        <v>#REF!</v>
      </c>
      <c r="BH403" s="1" t="e">
        <f>BH230-#REF!</f>
        <v>#REF!</v>
      </c>
      <c r="BI403" s="1" t="e">
        <f>BI230-#REF!</f>
        <v>#REF!</v>
      </c>
      <c r="BJ403" s="1" t="e">
        <f>BJ230-#REF!</f>
        <v>#REF!</v>
      </c>
      <c r="BK403" s="1" t="e">
        <f>BK230-#REF!</f>
        <v>#REF!</v>
      </c>
      <c r="BL403" s="1" t="e">
        <f>BL230-#REF!</f>
        <v>#REF!</v>
      </c>
      <c r="BM403" s="1" t="e">
        <f>BM230-#REF!</f>
        <v>#REF!</v>
      </c>
      <c r="BN403" s="1" t="e">
        <f>BN230-#REF!</f>
        <v>#REF!</v>
      </c>
      <c r="BO403" s="1" t="e">
        <f>BO230-#REF!</f>
        <v>#REF!</v>
      </c>
      <c r="BU403" s="1" t="e">
        <f>BU238-#REF!</f>
        <v>#REF!</v>
      </c>
      <c r="BV403" s="1" t="e">
        <f>BV238-#REF!</f>
        <v>#REF!</v>
      </c>
    </row>
    <row r="404" spans="12:74" hidden="1" x14ac:dyDescent="0.35">
      <c r="L404" s="1" t="e">
        <f>L231-#REF!</f>
        <v>#REF!</v>
      </c>
      <c r="M404" s="1" t="e">
        <f>M231-#REF!</f>
        <v>#REF!</v>
      </c>
      <c r="N404" s="1" t="e">
        <f>N231-#REF!</f>
        <v>#REF!</v>
      </c>
      <c r="O404" s="1" t="e">
        <f>O231-#REF!</f>
        <v>#REF!</v>
      </c>
      <c r="P404" s="1" t="e">
        <f>P231-#REF!</f>
        <v>#REF!</v>
      </c>
      <c r="Q404" s="1" t="e">
        <f>Q231-#REF!</f>
        <v>#REF!</v>
      </c>
      <c r="R404" s="1" t="e">
        <f>R231-#REF!</f>
        <v>#REF!</v>
      </c>
      <c r="S404" s="1" t="e">
        <f>S231-#REF!</f>
        <v>#REF!</v>
      </c>
      <c r="T404" s="1" t="e">
        <f>T231-#REF!</f>
        <v>#REF!</v>
      </c>
      <c r="U404" s="1" t="e">
        <f>U231-#REF!</f>
        <v>#REF!</v>
      </c>
      <c r="V404" s="1" t="e">
        <f>V231-#REF!</f>
        <v>#REF!</v>
      </c>
      <c r="W404" s="1" t="e">
        <f>W231-#REF!</f>
        <v>#REF!</v>
      </c>
      <c r="X404" s="1" t="e">
        <f>X231-#REF!</f>
        <v>#REF!</v>
      </c>
      <c r="Y404" s="1" t="e">
        <f>Y231-#REF!</f>
        <v>#REF!</v>
      </c>
      <c r="Z404" s="1" t="e">
        <f>Z231-#REF!</f>
        <v>#REF!</v>
      </c>
      <c r="AA404" s="1" t="e">
        <f>AA231-#REF!</f>
        <v>#REF!</v>
      </c>
      <c r="AB404" s="1" t="e">
        <f>AB231-#REF!</f>
        <v>#REF!</v>
      </c>
      <c r="AC404" s="1" t="e">
        <f>AC231-#REF!</f>
        <v>#REF!</v>
      </c>
      <c r="AD404" s="1" t="e">
        <f>AD231-#REF!</f>
        <v>#REF!</v>
      </c>
      <c r="AE404" s="1" t="e">
        <f>AE231-#REF!</f>
        <v>#REF!</v>
      </c>
      <c r="AF404" s="1" t="e">
        <f>AF231-#REF!</f>
        <v>#REF!</v>
      </c>
      <c r="AG404" s="1" t="e">
        <f>AG231-#REF!</f>
        <v>#REF!</v>
      </c>
      <c r="AH404" s="1" t="e">
        <f>AH231-#REF!</f>
        <v>#REF!</v>
      </c>
      <c r="AI404" s="1" t="e">
        <f>AI231-#REF!</f>
        <v>#REF!</v>
      </c>
      <c r="AJ404" s="1" t="e">
        <f>AJ231-#REF!</f>
        <v>#REF!</v>
      </c>
      <c r="AK404" s="1" t="e">
        <f>AK231-#REF!</f>
        <v>#REF!</v>
      </c>
      <c r="AL404" s="1" t="e">
        <f>AL231-#REF!</f>
        <v>#REF!</v>
      </c>
      <c r="AM404" s="1" t="e">
        <f>AM231-#REF!</f>
        <v>#REF!</v>
      </c>
      <c r="AN404" s="1" t="e">
        <f>AN231-#REF!</f>
        <v>#REF!</v>
      </c>
      <c r="AO404" s="1" t="e">
        <f>AO231-#REF!</f>
        <v>#REF!</v>
      </c>
      <c r="AP404" s="1" t="e">
        <f>AP231-#REF!</f>
        <v>#REF!</v>
      </c>
      <c r="AQ404" s="1" t="e">
        <f>AQ231-#REF!</f>
        <v>#REF!</v>
      </c>
      <c r="AR404" s="1" t="e">
        <f>AR231-#REF!</f>
        <v>#REF!</v>
      </c>
      <c r="AS404" s="1" t="e">
        <f>AS231-#REF!</f>
        <v>#REF!</v>
      </c>
      <c r="AT404" s="1" t="e">
        <f>AT231-#REF!</f>
        <v>#REF!</v>
      </c>
      <c r="AU404" s="1" t="e">
        <f>AU231-#REF!</f>
        <v>#REF!</v>
      </c>
      <c r="AV404" s="1" t="e">
        <f>AV231-#REF!</f>
        <v>#REF!</v>
      </c>
      <c r="AW404" s="1" t="e">
        <f>AW231-#REF!</f>
        <v>#REF!</v>
      </c>
      <c r="AX404" s="1" t="e">
        <f>AX231-#REF!</f>
        <v>#REF!</v>
      </c>
      <c r="AY404" s="1" t="e">
        <f>AY231-#REF!</f>
        <v>#REF!</v>
      </c>
      <c r="AZ404" s="1" t="e">
        <f>AZ231-#REF!</f>
        <v>#REF!</v>
      </c>
      <c r="BA404" s="1" t="e">
        <f>BA231-#REF!</f>
        <v>#REF!</v>
      </c>
      <c r="BB404" s="1" t="e">
        <f>BB231-#REF!</f>
        <v>#REF!</v>
      </c>
      <c r="BC404" s="1" t="e">
        <f>BC231-#REF!</f>
        <v>#REF!</v>
      </c>
      <c r="BD404" s="1" t="e">
        <f>BD231-#REF!</f>
        <v>#REF!</v>
      </c>
      <c r="BE404" s="1" t="e">
        <f>BE231-#REF!</f>
        <v>#REF!</v>
      </c>
      <c r="BF404" s="1" t="e">
        <f>BF231-#REF!</f>
        <v>#REF!</v>
      </c>
      <c r="BG404" s="1" t="e">
        <f>BG231-#REF!</f>
        <v>#REF!</v>
      </c>
      <c r="BH404" s="1" t="e">
        <f>BH231-#REF!</f>
        <v>#REF!</v>
      </c>
      <c r="BI404" s="1" t="e">
        <f>BI231-#REF!</f>
        <v>#REF!</v>
      </c>
      <c r="BJ404" s="1" t="e">
        <f>BJ231-#REF!</f>
        <v>#REF!</v>
      </c>
      <c r="BK404" s="1" t="e">
        <f>BK231-#REF!</f>
        <v>#REF!</v>
      </c>
      <c r="BL404" s="1" t="e">
        <f>BL231-#REF!</f>
        <v>#REF!</v>
      </c>
      <c r="BM404" s="1" t="e">
        <f>BM231-#REF!</f>
        <v>#REF!</v>
      </c>
      <c r="BN404" s="1" t="e">
        <f>BN231-#REF!</f>
        <v>#REF!</v>
      </c>
      <c r="BO404" s="1" t="e">
        <f>BO231-#REF!</f>
        <v>#REF!</v>
      </c>
      <c r="BU404" s="1" t="e">
        <f>BU239-#REF!</f>
        <v>#REF!</v>
      </c>
      <c r="BV404" s="1" t="e">
        <f>BV239-#REF!</f>
        <v>#REF!</v>
      </c>
    </row>
    <row r="405" spans="12:74" hidden="1" x14ac:dyDescent="0.35">
      <c r="L405" s="1" t="e">
        <f>L232-#REF!</f>
        <v>#REF!</v>
      </c>
      <c r="M405" s="1" t="e">
        <f>M232-#REF!</f>
        <v>#REF!</v>
      </c>
      <c r="N405" s="1" t="e">
        <f>N232-#REF!</f>
        <v>#REF!</v>
      </c>
      <c r="O405" s="1" t="e">
        <f>O232-#REF!</f>
        <v>#REF!</v>
      </c>
      <c r="P405" s="1" t="e">
        <f>P232-#REF!</f>
        <v>#REF!</v>
      </c>
      <c r="Q405" s="1" t="e">
        <f>Q232-#REF!</f>
        <v>#REF!</v>
      </c>
      <c r="R405" s="1" t="e">
        <f>R232-#REF!</f>
        <v>#REF!</v>
      </c>
      <c r="S405" s="1" t="e">
        <f>S232-#REF!</f>
        <v>#REF!</v>
      </c>
      <c r="T405" s="1" t="e">
        <f>T232-#REF!</f>
        <v>#REF!</v>
      </c>
      <c r="U405" s="1" t="e">
        <f>U232-#REF!</f>
        <v>#REF!</v>
      </c>
      <c r="V405" s="1" t="e">
        <f>V232-#REF!</f>
        <v>#REF!</v>
      </c>
      <c r="W405" s="1" t="e">
        <f>W232-#REF!</f>
        <v>#REF!</v>
      </c>
      <c r="X405" s="1" t="e">
        <f>X232-#REF!</f>
        <v>#REF!</v>
      </c>
      <c r="Y405" s="1" t="e">
        <f>Y232-#REF!</f>
        <v>#REF!</v>
      </c>
      <c r="Z405" s="1" t="e">
        <f>Z232-#REF!</f>
        <v>#REF!</v>
      </c>
      <c r="AA405" s="1" t="e">
        <f>AA232-#REF!</f>
        <v>#REF!</v>
      </c>
      <c r="AB405" s="1" t="e">
        <f>AB232-#REF!</f>
        <v>#REF!</v>
      </c>
      <c r="AC405" s="1" t="e">
        <f>AC232-#REF!</f>
        <v>#REF!</v>
      </c>
      <c r="AD405" s="1" t="e">
        <f>AD232-#REF!</f>
        <v>#REF!</v>
      </c>
      <c r="AE405" s="1" t="e">
        <f>AE232-#REF!</f>
        <v>#REF!</v>
      </c>
      <c r="AF405" s="1" t="e">
        <f>AF232-#REF!</f>
        <v>#REF!</v>
      </c>
      <c r="AG405" s="1" t="e">
        <f>AG232-#REF!</f>
        <v>#REF!</v>
      </c>
      <c r="AH405" s="1" t="e">
        <f>AH232-#REF!</f>
        <v>#REF!</v>
      </c>
      <c r="AI405" s="1" t="e">
        <f>AI232-#REF!</f>
        <v>#REF!</v>
      </c>
      <c r="AJ405" s="1" t="e">
        <f>AJ232-#REF!</f>
        <v>#REF!</v>
      </c>
      <c r="AK405" s="1" t="e">
        <f>AK232-#REF!</f>
        <v>#REF!</v>
      </c>
      <c r="AL405" s="1" t="e">
        <f>AL232-#REF!</f>
        <v>#REF!</v>
      </c>
      <c r="AM405" s="1" t="e">
        <f>AM232-#REF!</f>
        <v>#REF!</v>
      </c>
      <c r="AN405" s="1" t="e">
        <f>AN232-#REF!</f>
        <v>#REF!</v>
      </c>
      <c r="AO405" s="1" t="e">
        <f>AO232-#REF!</f>
        <v>#REF!</v>
      </c>
      <c r="AP405" s="1" t="e">
        <f>AP232-#REF!</f>
        <v>#REF!</v>
      </c>
      <c r="AQ405" s="1" t="e">
        <f>AQ232-#REF!</f>
        <v>#REF!</v>
      </c>
      <c r="AR405" s="1" t="e">
        <f>AR232-#REF!</f>
        <v>#REF!</v>
      </c>
      <c r="AS405" s="1" t="e">
        <f>AS232-#REF!</f>
        <v>#REF!</v>
      </c>
      <c r="AT405" s="1" t="e">
        <f>AT232-#REF!</f>
        <v>#REF!</v>
      </c>
      <c r="AU405" s="1" t="e">
        <f>AU232-#REF!</f>
        <v>#REF!</v>
      </c>
      <c r="AV405" s="1" t="e">
        <f>AV232-#REF!</f>
        <v>#REF!</v>
      </c>
      <c r="AW405" s="1" t="e">
        <f>AW232-#REF!</f>
        <v>#REF!</v>
      </c>
      <c r="AX405" s="1" t="e">
        <f>AX232-#REF!</f>
        <v>#REF!</v>
      </c>
      <c r="AY405" s="1" t="e">
        <f>AY232-#REF!</f>
        <v>#REF!</v>
      </c>
      <c r="AZ405" s="1" t="e">
        <f>AZ232-#REF!</f>
        <v>#REF!</v>
      </c>
      <c r="BA405" s="1" t="e">
        <f>BA232-#REF!</f>
        <v>#REF!</v>
      </c>
      <c r="BB405" s="1" t="e">
        <f>BB232-#REF!</f>
        <v>#REF!</v>
      </c>
      <c r="BC405" s="1" t="e">
        <f>BC232-#REF!</f>
        <v>#REF!</v>
      </c>
      <c r="BD405" s="1" t="e">
        <f>BD232-#REF!</f>
        <v>#REF!</v>
      </c>
      <c r="BE405" s="1" t="e">
        <f>BE232-#REF!</f>
        <v>#REF!</v>
      </c>
      <c r="BF405" s="1" t="e">
        <f>BF232-#REF!</f>
        <v>#REF!</v>
      </c>
      <c r="BG405" s="1" t="e">
        <f>BG232-#REF!</f>
        <v>#REF!</v>
      </c>
      <c r="BH405" s="1" t="e">
        <f>BH232-#REF!</f>
        <v>#REF!</v>
      </c>
      <c r="BI405" s="1" t="e">
        <f>BI232-#REF!</f>
        <v>#REF!</v>
      </c>
      <c r="BJ405" s="1" t="e">
        <f>BJ232-#REF!</f>
        <v>#REF!</v>
      </c>
      <c r="BK405" s="1" t="e">
        <f>BK232-#REF!</f>
        <v>#REF!</v>
      </c>
      <c r="BL405" s="1" t="e">
        <f>BL232-#REF!</f>
        <v>#REF!</v>
      </c>
      <c r="BM405" s="1" t="e">
        <f>BM232-#REF!</f>
        <v>#REF!</v>
      </c>
      <c r="BN405" s="1" t="e">
        <f>BN232-#REF!</f>
        <v>#REF!</v>
      </c>
      <c r="BO405" s="1" t="e">
        <f>BO232-#REF!</f>
        <v>#REF!</v>
      </c>
      <c r="BU405" s="1" t="e">
        <f>BU240-#REF!</f>
        <v>#REF!</v>
      </c>
      <c r="BV405" s="1" t="e">
        <f>BV240-#REF!</f>
        <v>#REF!</v>
      </c>
    </row>
    <row r="406" spans="12:74" hidden="1" x14ac:dyDescent="0.35">
      <c r="L406" s="1" t="e">
        <f>L233-#REF!</f>
        <v>#REF!</v>
      </c>
      <c r="M406" s="1" t="e">
        <f>M233-#REF!</f>
        <v>#REF!</v>
      </c>
      <c r="N406" s="1" t="e">
        <f>N233-#REF!</f>
        <v>#REF!</v>
      </c>
      <c r="O406" s="1" t="e">
        <f>O233-#REF!</f>
        <v>#REF!</v>
      </c>
      <c r="P406" s="1" t="e">
        <f>P233-#REF!</f>
        <v>#REF!</v>
      </c>
      <c r="Q406" s="1" t="e">
        <f>Q233-#REF!</f>
        <v>#REF!</v>
      </c>
      <c r="R406" s="1" t="e">
        <f>R233-#REF!</f>
        <v>#REF!</v>
      </c>
      <c r="S406" s="1" t="e">
        <f>S233-#REF!</f>
        <v>#REF!</v>
      </c>
      <c r="T406" s="1" t="e">
        <f>T233-#REF!</f>
        <v>#REF!</v>
      </c>
      <c r="U406" s="1" t="e">
        <f>U233-#REF!</f>
        <v>#REF!</v>
      </c>
      <c r="V406" s="1" t="e">
        <f>V233-#REF!</f>
        <v>#REF!</v>
      </c>
      <c r="W406" s="1" t="e">
        <f>W233-#REF!</f>
        <v>#REF!</v>
      </c>
      <c r="X406" s="1" t="e">
        <f>X233-#REF!</f>
        <v>#REF!</v>
      </c>
      <c r="Y406" s="1" t="e">
        <f>Y233-#REF!</f>
        <v>#REF!</v>
      </c>
      <c r="Z406" s="1" t="e">
        <f>Z233-#REF!</f>
        <v>#REF!</v>
      </c>
      <c r="AA406" s="1" t="e">
        <f>AA233-#REF!</f>
        <v>#REF!</v>
      </c>
      <c r="AB406" s="1" t="e">
        <f>AB233-#REF!</f>
        <v>#REF!</v>
      </c>
      <c r="AC406" s="1" t="e">
        <f>AC233-#REF!</f>
        <v>#REF!</v>
      </c>
      <c r="AD406" s="1" t="e">
        <f>AD233-#REF!</f>
        <v>#REF!</v>
      </c>
      <c r="AE406" s="1" t="e">
        <f>AE233-#REF!</f>
        <v>#REF!</v>
      </c>
      <c r="AF406" s="1" t="e">
        <f>AF233-#REF!</f>
        <v>#REF!</v>
      </c>
      <c r="AG406" s="1" t="e">
        <f>AG233-#REF!</f>
        <v>#REF!</v>
      </c>
      <c r="AH406" s="1" t="e">
        <f>AH233-#REF!</f>
        <v>#REF!</v>
      </c>
      <c r="AI406" s="1" t="e">
        <f>AI233-#REF!</f>
        <v>#REF!</v>
      </c>
      <c r="AJ406" s="1" t="e">
        <f>AJ233-#REF!</f>
        <v>#REF!</v>
      </c>
      <c r="AK406" s="1" t="e">
        <f>AK233-#REF!</f>
        <v>#REF!</v>
      </c>
      <c r="AL406" s="1" t="e">
        <f>AL233-#REF!</f>
        <v>#REF!</v>
      </c>
      <c r="AM406" s="1" t="e">
        <f>AM233-#REF!</f>
        <v>#REF!</v>
      </c>
      <c r="AN406" s="1" t="e">
        <f>AN233-#REF!</f>
        <v>#REF!</v>
      </c>
      <c r="AO406" s="1" t="e">
        <f>AO233-#REF!</f>
        <v>#REF!</v>
      </c>
      <c r="AP406" s="1" t="e">
        <f>AP233-#REF!</f>
        <v>#REF!</v>
      </c>
      <c r="AQ406" s="1" t="e">
        <f>AQ233-#REF!</f>
        <v>#REF!</v>
      </c>
      <c r="AR406" s="1" t="e">
        <f>AR233-#REF!</f>
        <v>#REF!</v>
      </c>
      <c r="AS406" s="1" t="e">
        <f>AS233-#REF!</f>
        <v>#REF!</v>
      </c>
      <c r="AT406" s="1" t="e">
        <f>AT233-#REF!</f>
        <v>#REF!</v>
      </c>
      <c r="AU406" s="1" t="e">
        <f>AU233-#REF!</f>
        <v>#REF!</v>
      </c>
      <c r="AV406" s="1" t="e">
        <f>AV233-#REF!</f>
        <v>#REF!</v>
      </c>
      <c r="AW406" s="1" t="e">
        <f>AW233-#REF!</f>
        <v>#REF!</v>
      </c>
      <c r="AX406" s="1" t="e">
        <f>AX233-#REF!</f>
        <v>#REF!</v>
      </c>
      <c r="AY406" s="1" t="e">
        <f>AY233-#REF!</f>
        <v>#REF!</v>
      </c>
      <c r="AZ406" s="1" t="e">
        <f>AZ233-#REF!</f>
        <v>#REF!</v>
      </c>
      <c r="BA406" s="1" t="e">
        <f>BA233-#REF!</f>
        <v>#REF!</v>
      </c>
      <c r="BB406" s="1" t="e">
        <f>BB233-#REF!</f>
        <v>#REF!</v>
      </c>
      <c r="BC406" s="1" t="e">
        <f>BC233-#REF!</f>
        <v>#REF!</v>
      </c>
      <c r="BD406" s="1" t="e">
        <f>BD233-#REF!</f>
        <v>#REF!</v>
      </c>
      <c r="BE406" s="1" t="e">
        <f>BE233-#REF!</f>
        <v>#REF!</v>
      </c>
      <c r="BF406" s="1" t="e">
        <f>BF233-#REF!</f>
        <v>#REF!</v>
      </c>
      <c r="BG406" s="1" t="e">
        <f>BG233-#REF!</f>
        <v>#REF!</v>
      </c>
      <c r="BH406" s="1" t="e">
        <f>BH233-#REF!</f>
        <v>#REF!</v>
      </c>
      <c r="BI406" s="1" t="e">
        <f>BI233-#REF!</f>
        <v>#REF!</v>
      </c>
      <c r="BJ406" s="1" t="e">
        <f>BJ233-#REF!</f>
        <v>#REF!</v>
      </c>
      <c r="BK406" s="1" t="e">
        <f>BK233-#REF!</f>
        <v>#REF!</v>
      </c>
      <c r="BL406" s="1" t="e">
        <f>BL233-#REF!</f>
        <v>#REF!</v>
      </c>
      <c r="BM406" s="1" t="e">
        <f>BM233-#REF!</f>
        <v>#REF!</v>
      </c>
      <c r="BN406" s="1" t="e">
        <f>BN233-#REF!</f>
        <v>#REF!</v>
      </c>
      <c r="BO406" s="1" t="e">
        <f>BO233-#REF!</f>
        <v>#REF!</v>
      </c>
      <c r="BU406" s="1" t="e">
        <f>BU241-#REF!</f>
        <v>#REF!</v>
      </c>
      <c r="BV406" s="1" t="e">
        <f>BV241-#REF!</f>
        <v>#REF!</v>
      </c>
    </row>
    <row r="407" spans="12:74" hidden="1" x14ac:dyDescent="0.35">
      <c r="L407" s="1" t="e">
        <f>L234-#REF!</f>
        <v>#REF!</v>
      </c>
      <c r="M407" s="1" t="e">
        <f>M234-#REF!</f>
        <v>#REF!</v>
      </c>
      <c r="N407" s="1" t="e">
        <f>N234-#REF!</f>
        <v>#REF!</v>
      </c>
      <c r="O407" s="1" t="e">
        <f>O234-#REF!</f>
        <v>#REF!</v>
      </c>
      <c r="P407" s="1" t="e">
        <f>P234-#REF!</f>
        <v>#REF!</v>
      </c>
      <c r="Q407" s="1" t="e">
        <f>Q234-#REF!</f>
        <v>#REF!</v>
      </c>
      <c r="R407" s="1" t="e">
        <f>R234-#REF!</f>
        <v>#REF!</v>
      </c>
      <c r="S407" s="1" t="e">
        <f>S234-#REF!</f>
        <v>#REF!</v>
      </c>
      <c r="T407" s="1" t="e">
        <f>T234-#REF!</f>
        <v>#REF!</v>
      </c>
      <c r="U407" s="1" t="e">
        <f>U234-#REF!</f>
        <v>#REF!</v>
      </c>
      <c r="V407" s="1" t="e">
        <f>V234-#REF!</f>
        <v>#REF!</v>
      </c>
      <c r="W407" s="1" t="e">
        <f>W234-#REF!</f>
        <v>#REF!</v>
      </c>
      <c r="X407" s="1" t="e">
        <f>X234-#REF!</f>
        <v>#REF!</v>
      </c>
      <c r="Y407" s="1" t="e">
        <f>Y234-#REF!</f>
        <v>#REF!</v>
      </c>
      <c r="Z407" s="1" t="e">
        <f>Z234-#REF!</f>
        <v>#REF!</v>
      </c>
      <c r="AA407" s="1" t="e">
        <f>AA234-#REF!</f>
        <v>#REF!</v>
      </c>
      <c r="AB407" s="1" t="e">
        <f>AB234-#REF!</f>
        <v>#REF!</v>
      </c>
      <c r="AC407" s="1" t="e">
        <f>AC234-#REF!</f>
        <v>#REF!</v>
      </c>
      <c r="AD407" s="1" t="e">
        <f>AD234-#REF!</f>
        <v>#REF!</v>
      </c>
      <c r="AE407" s="1" t="e">
        <f>AE234-#REF!</f>
        <v>#REF!</v>
      </c>
      <c r="AF407" s="1" t="e">
        <f>AF234-#REF!</f>
        <v>#REF!</v>
      </c>
      <c r="AG407" s="1" t="e">
        <f>AG234-#REF!</f>
        <v>#REF!</v>
      </c>
      <c r="AH407" s="1" t="e">
        <f>AH234-#REF!</f>
        <v>#REF!</v>
      </c>
      <c r="AI407" s="1" t="e">
        <f>AI234-#REF!</f>
        <v>#REF!</v>
      </c>
      <c r="AJ407" s="1" t="e">
        <f>AJ234-#REF!</f>
        <v>#REF!</v>
      </c>
      <c r="AK407" s="1" t="e">
        <f>AK234-#REF!</f>
        <v>#REF!</v>
      </c>
      <c r="AL407" s="1" t="e">
        <f>AL234-#REF!</f>
        <v>#REF!</v>
      </c>
      <c r="AM407" s="1" t="e">
        <f>AM234-#REF!</f>
        <v>#REF!</v>
      </c>
      <c r="AN407" s="1" t="e">
        <f>AN234-#REF!</f>
        <v>#REF!</v>
      </c>
      <c r="AO407" s="1" t="e">
        <f>AO234-#REF!</f>
        <v>#REF!</v>
      </c>
      <c r="AP407" s="1" t="e">
        <f>AP234-#REF!</f>
        <v>#REF!</v>
      </c>
      <c r="AQ407" s="1" t="e">
        <f>AQ234-#REF!</f>
        <v>#REF!</v>
      </c>
      <c r="AR407" s="1" t="e">
        <f>AR234-#REF!</f>
        <v>#REF!</v>
      </c>
      <c r="AS407" s="1" t="e">
        <f>AS234-#REF!</f>
        <v>#REF!</v>
      </c>
      <c r="AT407" s="1" t="e">
        <f>AT234-#REF!</f>
        <v>#REF!</v>
      </c>
      <c r="AU407" s="1" t="e">
        <f>AU234-#REF!</f>
        <v>#REF!</v>
      </c>
      <c r="AV407" s="1" t="e">
        <f>AV234-#REF!</f>
        <v>#REF!</v>
      </c>
      <c r="AW407" s="1" t="e">
        <f>AW234-#REF!</f>
        <v>#REF!</v>
      </c>
      <c r="AX407" s="1" t="e">
        <f>AX234-#REF!</f>
        <v>#REF!</v>
      </c>
      <c r="AY407" s="1" t="e">
        <f>AY234-#REF!</f>
        <v>#REF!</v>
      </c>
      <c r="AZ407" s="1" t="e">
        <f>AZ234-#REF!</f>
        <v>#REF!</v>
      </c>
      <c r="BA407" s="1" t="e">
        <f>BA234-#REF!</f>
        <v>#REF!</v>
      </c>
      <c r="BB407" s="1" t="e">
        <f>BB234-#REF!</f>
        <v>#REF!</v>
      </c>
      <c r="BC407" s="1" t="e">
        <f>BC234-#REF!</f>
        <v>#REF!</v>
      </c>
      <c r="BD407" s="1" t="e">
        <f>BD234-#REF!</f>
        <v>#REF!</v>
      </c>
      <c r="BE407" s="1" t="e">
        <f>BE234-#REF!</f>
        <v>#REF!</v>
      </c>
      <c r="BF407" s="1" t="e">
        <f>BF234-#REF!</f>
        <v>#REF!</v>
      </c>
      <c r="BG407" s="1" t="e">
        <f>BG234-#REF!</f>
        <v>#REF!</v>
      </c>
      <c r="BH407" s="1" t="e">
        <f>BH234-#REF!</f>
        <v>#REF!</v>
      </c>
      <c r="BI407" s="1" t="e">
        <f>BI234-#REF!</f>
        <v>#REF!</v>
      </c>
      <c r="BJ407" s="1" t="e">
        <f>BJ234-#REF!</f>
        <v>#REF!</v>
      </c>
      <c r="BK407" s="1" t="e">
        <f>BK234-#REF!</f>
        <v>#REF!</v>
      </c>
      <c r="BL407" s="1" t="e">
        <f>BL234-#REF!</f>
        <v>#REF!</v>
      </c>
      <c r="BM407" s="1" t="e">
        <f>BM234-#REF!</f>
        <v>#REF!</v>
      </c>
      <c r="BN407" s="1" t="e">
        <f>BN234-#REF!</f>
        <v>#REF!</v>
      </c>
      <c r="BO407" s="1" t="e">
        <f>BO234-#REF!</f>
        <v>#REF!</v>
      </c>
    </row>
    <row r="408" spans="12:74" hidden="1" x14ac:dyDescent="0.35">
      <c r="L408" s="1" t="e">
        <f>L235-#REF!</f>
        <v>#REF!</v>
      </c>
      <c r="M408" s="1" t="e">
        <f>M235-#REF!</f>
        <v>#REF!</v>
      </c>
      <c r="N408" s="1" t="e">
        <f>N235-#REF!</f>
        <v>#REF!</v>
      </c>
      <c r="O408" s="1" t="e">
        <f>O235-#REF!</f>
        <v>#REF!</v>
      </c>
      <c r="P408" s="1" t="e">
        <f>P235-#REF!</f>
        <v>#REF!</v>
      </c>
      <c r="Q408" s="1" t="e">
        <f>Q235-#REF!</f>
        <v>#REF!</v>
      </c>
      <c r="R408" s="1" t="e">
        <f>R235-#REF!</f>
        <v>#REF!</v>
      </c>
      <c r="S408" s="1" t="e">
        <f>S235-#REF!</f>
        <v>#REF!</v>
      </c>
      <c r="T408" s="1" t="e">
        <f>T235-#REF!</f>
        <v>#REF!</v>
      </c>
      <c r="U408" s="1" t="e">
        <f>U235-#REF!</f>
        <v>#REF!</v>
      </c>
      <c r="V408" s="1" t="e">
        <f>V235-#REF!</f>
        <v>#REF!</v>
      </c>
      <c r="W408" s="1" t="e">
        <f>W235-#REF!</f>
        <v>#REF!</v>
      </c>
      <c r="X408" s="1" t="e">
        <f>X235-#REF!</f>
        <v>#REF!</v>
      </c>
      <c r="Y408" s="1" t="e">
        <f>Y235-#REF!</f>
        <v>#REF!</v>
      </c>
      <c r="Z408" s="1" t="e">
        <f>Z235-#REF!</f>
        <v>#REF!</v>
      </c>
      <c r="AA408" s="1" t="e">
        <f>AA235-#REF!</f>
        <v>#REF!</v>
      </c>
      <c r="AB408" s="1" t="e">
        <f>AB235-#REF!</f>
        <v>#REF!</v>
      </c>
      <c r="AC408" s="1" t="e">
        <f>AC235-#REF!</f>
        <v>#REF!</v>
      </c>
      <c r="AD408" s="1" t="e">
        <f>AD235-#REF!</f>
        <v>#REF!</v>
      </c>
      <c r="AE408" s="1" t="e">
        <f>AE235-#REF!</f>
        <v>#REF!</v>
      </c>
      <c r="AF408" s="1" t="e">
        <f>AF235-#REF!</f>
        <v>#REF!</v>
      </c>
      <c r="AG408" s="1" t="e">
        <f>AG235-#REF!</f>
        <v>#REF!</v>
      </c>
      <c r="AH408" s="1" t="e">
        <f>AH235-#REF!</f>
        <v>#REF!</v>
      </c>
      <c r="AI408" s="1" t="e">
        <f>AI235-#REF!</f>
        <v>#REF!</v>
      </c>
      <c r="AJ408" s="1" t="e">
        <f>AJ235-#REF!</f>
        <v>#REF!</v>
      </c>
      <c r="AK408" s="1" t="e">
        <f>AK235-#REF!</f>
        <v>#REF!</v>
      </c>
      <c r="AL408" s="1" t="e">
        <f>AL235-#REF!</f>
        <v>#REF!</v>
      </c>
      <c r="AM408" s="1" t="e">
        <f>AM235-#REF!</f>
        <v>#REF!</v>
      </c>
      <c r="AN408" s="1" t="e">
        <f>AN235-#REF!</f>
        <v>#REF!</v>
      </c>
      <c r="AO408" s="1" t="e">
        <f>AO235-#REF!</f>
        <v>#REF!</v>
      </c>
      <c r="AP408" s="1" t="e">
        <f>AP235-#REF!</f>
        <v>#REF!</v>
      </c>
      <c r="AQ408" s="1" t="e">
        <f>AQ235-#REF!</f>
        <v>#REF!</v>
      </c>
      <c r="AR408" s="1" t="e">
        <f>AR235-#REF!</f>
        <v>#REF!</v>
      </c>
      <c r="AS408" s="1" t="e">
        <f>AS235-#REF!</f>
        <v>#REF!</v>
      </c>
      <c r="AT408" s="1" t="e">
        <f>AT235-#REF!</f>
        <v>#REF!</v>
      </c>
      <c r="AU408" s="1" t="e">
        <f>AU235-#REF!</f>
        <v>#REF!</v>
      </c>
      <c r="AV408" s="1" t="e">
        <f>AV235-#REF!</f>
        <v>#REF!</v>
      </c>
      <c r="AW408" s="1" t="e">
        <f>AW235-#REF!</f>
        <v>#REF!</v>
      </c>
      <c r="AX408" s="1" t="e">
        <f>AX235-#REF!</f>
        <v>#REF!</v>
      </c>
      <c r="AY408" s="1" t="e">
        <f>AY235-#REF!</f>
        <v>#REF!</v>
      </c>
      <c r="AZ408" s="1" t="e">
        <f>AZ235-#REF!</f>
        <v>#REF!</v>
      </c>
      <c r="BA408" s="1" t="e">
        <f>BA235-#REF!</f>
        <v>#REF!</v>
      </c>
      <c r="BB408" s="1" t="e">
        <f>BB235-#REF!</f>
        <v>#REF!</v>
      </c>
      <c r="BC408" s="1" t="e">
        <f>BC235-#REF!</f>
        <v>#REF!</v>
      </c>
      <c r="BD408" s="1" t="e">
        <f>BD235-#REF!</f>
        <v>#REF!</v>
      </c>
      <c r="BE408" s="1" t="e">
        <f>BE235-#REF!</f>
        <v>#REF!</v>
      </c>
      <c r="BF408" s="1" t="e">
        <f>BF235-#REF!</f>
        <v>#REF!</v>
      </c>
      <c r="BG408" s="1" t="e">
        <f>BG235-#REF!</f>
        <v>#REF!</v>
      </c>
      <c r="BH408" s="1" t="e">
        <f>BH235-#REF!</f>
        <v>#REF!</v>
      </c>
      <c r="BI408" s="1" t="e">
        <f>BI235-#REF!</f>
        <v>#REF!</v>
      </c>
      <c r="BJ408" s="1" t="e">
        <f>BJ235-#REF!</f>
        <v>#REF!</v>
      </c>
      <c r="BK408" s="1" t="e">
        <f>BK235-#REF!</f>
        <v>#REF!</v>
      </c>
      <c r="BL408" s="1" t="e">
        <f>BL235-#REF!</f>
        <v>#REF!</v>
      </c>
      <c r="BM408" s="1" t="e">
        <f>BM235-#REF!</f>
        <v>#REF!</v>
      </c>
      <c r="BN408" s="1" t="e">
        <f>BN235-#REF!</f>
        <v>#REF!</v>
      </c>
      <c r="BO408" s="1" t="e">
        <f>BO235-#REF!</f>
        <v>#REF!</v>
      </c>
    </row>
    <row r="409" spans="12:74" hidden="1" x14ac:dyDescent="0.35">
      <c r="L409" s="1" t="e">
        <f>L236-#REF!</f>
        <v>#REF!</v>
      </c>
      <c r="M409" s="1" t="e">
        <f>M236-#REF!</f>
        <v>#REF!</v>
      </c>
      <c r="N409" s="1" t="e">
        <f>N236-#REF!</f>
        <v>#REF!</v>
      </c>
      <c r="O409" s="1" t="e">
        <f>O236-#REF!</f>
        <v>#REF!</v>
      </c>
      <c r="P409" s="1" t="e">
        <f>P236-#REF!</f>
        <v>#REF!</v>
      </c>
      <c r="Q409" s="1" t="e">
        <f>Q236-#REF!</f>
        <v>#REF!</v>
      </c>
      <c r="R409" s="1" t="e">
        <f>R236-#REF!</f>
        <v>#REF!</v>
      </c>
      <c r="S409" s="1" t="e">
        <f>S236-#REF!</f>
        <v>#REF!</v>
      </c>
      <c r="T409" s="1" t="e">
        <f>T236-#REF!</f>
        <v>#REF!</v>
      </c>
      <c r="U409" s="1" t="e">
        <f>U236-#REF!</f>
        <v>#REF!</v>
      </c>
      <c r="V409" s="1" t="e">
        <f>V236-#REF!</f>
        <v>#REF!</v>
      </c>
      <c r="W409" s="1" t="e">
        <f>W236-#REF!</f>
        <v>#REF!</v>
      </c>
      <c r="X409" s="1" t="e">
        <f>X236-#REF!</f>
        <v>#REF!</v>
      </c>
      <c r="Y409" s="1" t="e">
        <f>Y236-#REF!</f>
        <v>#REF!</v>
      </c>
      <c r="Z409" s="1" t="e">
        <f>Z236-#REF!</f>
        <v>#REF!</v>
      </c>
      <c r="AA409" s="1" t="e">
        <f>AA236-#REF!</f>
        <v>#REF!</v>
      </c>
      <c r="AB409" s="1" t="e">
        <f>AB236-#REF!</f>
        <v>#REF!</v>
      </c>
      <c r="AC409" s="1" t="e">
        <f>AC236-#REF!</f>
        <v>#REF!</v>
      </c>
      <c r="AD409" s="1" t="e">
        <f>AD236-#REF!</f>
        <v>#REF!</v>
      </c>
      <c r="AE409" s="1" t="e">
        <f>AE236-#REF!</f>
        <v>#REF!</v>
      </c>
      <c r="AF409" s="1" t="e">
        <f>AF236-#REF!</f>
        <v>#REF!</v>
      </c>
      <c r="AG409" s="1" t="e">
        <f>AG236-#REF!</f>
        <v>#REF!</v>
      </c>
      <c r="AH409" s="1" t="e">
        <f>AH236-#REF!</f>
        <v>#REF!</v>
      </c>
      <c r="AI409" s="1" t="e">
        <f>AI236-#REF!</f>
        <v>#REF!</v>
      </c>
      <c r="AJ409" s="1" t="e">
        <f>AJ236-#REF!</f>
        <v>#REF!</v>
      </c>
      <c r="AK409" s="1" t="e">
        <f>AK236-#REF!</f>
        <v>#REF!</v>
      </c>
      <c r="AL409" s="1" t="e">
        <f>AL236-#REF!</f>
        <v>#REF!</v>
      </c>
      <c r="AM409" s="1" t="e">
        <f>AM236-#REF!</f>
        <v>#REF!</v>
      </c>
      <c r="AN409" s="1" t="e">
        <f>AN236-#REF!</f>
        <v>#REF!</v>
      </c>
      <c r="AO409" s="1" t="e">
        <f>AO236-#REF!</f>
        <v>#REF!</v>
      </c>
      <c r="AP409" s="1" t="e">
        <f>AP236-#REF!</f>
        <v>#REF!</v>
      </c>
      <c r="AQ409" s="1" t="e">
        <f>AQ236-#REF!</f>
        <v>#REF!</v>
      </c>
      <c r="AR409" s="1" t="e">
        <f>AR236-#REF!</f>
        <v>#REF!</v>
      </c>
      <c r="AS409" s="1" t="e">
        <f>AS236-#REF!</f>
        <v>#REF!</v>
      </c>
      <c r="AT409" s="1" t="e">
        <f>AT236-#REF!</f>
        <v>#REF!</v>
      </c>
      <c r="AU409" s="1" t="e">
        <f>AU236-#REF!</f>
        <v>#REF!</v>
      </c>
      <c r="AV409" s="1" t="e">
        <f>AV236-#REF!</f>
        <v>#REF!</v>
      </c>
      <c r="AW409" s="1" t="e">
        <f>AW236-#REF!</f>
        <v>#REF!</v>
      </c>
      <c r="AX409" s="1" t="e">
        <f>AX236-#REF!</f>
        <v>#REF!</v>
      </c>
      <c r="AY409" s="1" t="e">
        <f>AY236-#REF!</f>
        <v>#REF!</v>
      </c>
      <c r="AZ409" s="1" t="e">
        <f>AZ236-#REF!</f>
        <v>#REF!</v>
      </c>
      <c r="BA409" s="1" t="e">
        <f>BA236-#REF!</f>
        <v>#REF!</v>
      </c>
      <c r="BB409" s="1" t="e">
        <f>BB236-#REF!</f>
        <v>#REF!</v>
      </c>
      <c r="BC409" s="1" t="e">
        <f>BC236-#REF!</f>
        <v>#REF!</v>
      </c>
      <c r="BD409" s="1" t="e">
        <f>BD236-#REF!</f>
        <v>#REF!</v>
      </c>
      <c r="BE409" s="1" t="e">
        <f>BE236-#REF!</f>
        <v>#REF!</v>
      </c>
      <c r="BF409" s="1" t="e">
        <f>BF236-#REF!</f>
        <v>#REF!</v>
      </c>
      <c r="BG409" s="1" t="e">
        <f>BG236-#REF!</f>
        <v>#REF!</v>
      </c>
      <c r="BH409" s="1" t="e">
        <f>BH236-#REF!</f>
        <v>#REF!</v>
      </c>
      <c r="BI409" s="1" t="e">
        <f>BI236-#REF!</f>
        <v>#REF!</v>
      </c>
      <c r="BJ409" s="1" t="e">
        <f>BJ236-#REF!</f>
        <v>#REF!</v>
      </c>
      <c r="BK409" s="1" t="e">
        <f>BK236-#REF!</f>
        <v>#REF!</v>
      </c>
      <c r="BL409" s="1" t="e">
        <f>BL236-#REF!</f>
        <v>#REF!</v>
      </c>
      <c r="BM409" s="1" t="e">
        <f>BM236-#REF!</f>
        <v>#REF!</v>
      </c>
      <c r="BN409" s="1" t="e">
        <f>BN236-#REF!</f>
        <v>#REF!</v>
      </c>
      <c r="BO409" s="1" t="e">
        <f>BO236-#REF!</f>
        <v>#REF!</v>
      </c>
    </row>
    <row r="410" spans="12:74" hidden="1" x14ac:dyDescent="0.35">
      <c r="L410" s="1" t="e">
        <f>L237-#REF!</f>
        <v>#REF!</v>
      </c>
      <c r="M410" s="1" t="e">
        <f>M237-#REF!</f>
        <v>#REF!</v>
      </c>
      <c r="N410" s="1" t="e">
        <f>N237-#REF!</f>
        <v>#REF!</v>
      </c>
      <c r="O410" s="1" t="e">
        <f>O237-#REF!</f>
        <v>#REF!</v>
      </c>
      <c r="P410" s="1" t="e">
        <f>P237-#REF!</f>
        <v>#REF!</v>
      </c>
      <c r="Q410" s="1" t="e">
        <f>Q237-#REF!</f>
        <v>#REF!</v>
      </c>
      <c r="R410" s="1" t="e">
        <f>R237-#REF!</f>
        <v>#REF!</v>
      </c>
      <c r="S410" s="1" t="e">
        <f>S237-#REF!</f>
        <v>#REF!</v>
      </c>
      <c r="T410" s="1" t="e">
        <f>T237-#REF!</f>
        <v>#REF!</v>
      </c>
      <c r="U410" s="1" t="e">
        <f>U237-#REF!</f>
        <v>#REF!</v>
      </c>
      <c r="V410" s="1" t="e">
        <f>V237-#REF!</f>
        <v>#REF!</v>
      </c>
      <c r="W410" s="1" t="e">
        <f>W237-#REF!</f>
        <v>#REF!</v>
      </c>
      <c r="X410" s="1" t="e">
        <f>X237-#REF!</f>
        <v>#REF!</v>
      </c>
      <c r="Y410" s="1" t="e">
        <f>Y237-#REF!</f>
        <v>#REF!</v>
      </c>
      <c r="Z410" s="1" t="e">
        <f>Z237-#REF!</f>
        <v>#REF!</v>
      </c>
      <c r="AA410" s="1" t="e">
        <f>AA237-#REF!</f>
        <v>#REF!</v>
      </c>
      <c r="AB410" s="1" t="e">
        <f>AB237-#REF!</f>
        <v>#REF!</v>
      </c>
      <c r="AC410" s="1" t="e">
        <f>AC237-#REF!</f>
        <v>#REF!</v>
      </c>
      <c r="AD410" s="1" t="e">
        <f>AD237-#REF!</f>
        <v>#REF!</v>
      </c>
      <c r="AE410" s="1" t="e">
        <f>AE237-#REF!</f>
        <v>#REF!</v>
      </c>
      <c r="AF410" s="1" t="e">
        <f>AF237-#REF!</f>
        <v>#REF!</v>
      </c>
      <c r="AG410" s="1" t="e">
        <f>AG237-#REF!</f>
        <v>#REF!</v>
      </c>
      <c r="AH410" s="1" t="e">
        <f>AH237-#REF!</f>
        <v>#REF!</v>
      </c>
      <c r="AI410" s="1" t="e">
        <f>AI237-#REF!</f>
        <v>#REF!</v>
      </c>
      <c r="AJ410" s="1" t="e">
        <f>AJ237-#REF!</f>
        <v>#REF!</v>
      </c>
      <c r="AK410" s="1" t="e">
        <f>AK237-#REF!</f>
        <v>#REF!</v>
      </c>
      <c r="AL410" s="1" t="e">
        <f>AL237-#REF!</f>
        <v>#REF!</v>
      </c>
      <c r="AM410" s="1" t="e">
        <f>AM237-#REF!</f>
        <v>#REF!</v>
      </c>
      <c r="AN410" s="1" t="e">
        <f>AN237-#REF!</f>
        <v>#REF!</v>
      </c>
      <c r="AO410" s="1" t="e">
        <f>AO237-#REF!</f>
        <v>#REF!</v>
      </c>
      <c r="AP410" s="1" t="e">
        <f>AP237-#REF!</f>
        <v>#REF!</v>
      </c>
      <c r="AQ410" s="1" t="e">
        <f>AQ237-#REF!</f>
        <v>#REF!</v>
      </c>
      <c r="AR410" s="1" t="e">
        <f>AR237-#REF!</f>
        <v>#REF!</v>
      </c>
      <c r="AS410" s="1" t="e">
        <f>AS237-#REF!</f>
        <v>#REF!</v>
      </c>
      <c r="AT410" s="1" t="e">
        <f>AT237-#REF!</f>
        <v>#REF!</v>
      </c>
      <c r="AU410" s="1" t="e">
        <f>AU237-#REF!</f>
        <v>#REF!</v>
      </c>
      <c r="AV410" s="1" t="e">
        <f>AV237-#REF!</f>
        <v>#REF!</v>
      </c>
      <c r="AW410" s="1" t="e">
        <f>AW237-#REF!</f>
        <v>#REF!</v>
      </c>
      <c r="AX410" s="1" t="e">
        <f>AX237-#REF!</f>
        <v>#REF!</v>
      </c>
      <c r="AY410" s="1" t="e">
        <f>AY237-#REF!</f>
        <v>#REF!</v>
      </c>
      <c r="AZ410" s="1" t="e">
        <f>AZ237-#REF!</f>
        <v>#REF!</v>
      </c>
      <c r="BA410" s="1" t="e">
        <f>BA237-#REF!</f>
        <v>#REF!</v>
      </c>
      <c r="BB410" s="1" t="e">
        <f>BB237-#REF!</f>
        <v>#REF!</v>
      </c>
      <c r="BC410" s="1" t="e">
        <f>BC237-#REF!</f>
        <v>#REF!</v>
      </c>
      <c r="BD410" s="1" t="e">
        <f>BD237-#REF!</f>
        <v>#REF!</v>
      </c>
      <c r="BE410" s="1" t="e">
        <f>BE237-#REF!</f>
        <v>#REF!</v>
      </c>
      <c r="BF410" s="1" t="e">
        <f>BF237-#REF!</f>
        <v>#REF!</v>
      </c>
      <c r="BG410" s="1" t="e">
        <f>BG237-#REF!</f>
        <v>#REF!</v>
      </c>
      <c r="BH410" s="1" t="e">
        <f>BH237-#REF!</f>
        <v>#REF!</v>
      </c>
      <c r="BI410" s="1" t="e">
        <f>BI237-#REF!</f>
        <v>#REF!</v>
      </c>
      <c r="BJ410" s="1" t="e">
        <f>BJ237-#REF!</f>
        <v>#REF!</v>
      </c>
      <c r="BK410" s="1" t="e">
        <f>BK237-#REF!</f>
        <v>#REF!</v>
      </c>
      <c r="BL410" s="1" t="e">
        <f>BL237-#REF!</f>
        <v>#REF!</v>
      </c>
      <c r="BM410" s="1" t="e">
        <f>BM237-#REF!</f>
        <v>#REF!</v>
      </c>
      <c r="BN410" s="1" t="e">
        <f>BN237-#REF!</f>
        <v>#REF!</v>
      </c>
      <c r="BO410" s="1" t="e">
        <f>BO237-#REF!</f>
        <v>#REF!</v>
      </c>
    </row>
    <row r="411" spans="12:74" hidden="1" x14ac:dyDescent="0.35">
      <c r="L411" s="1" t="e">
        <f>L238-#REF!</f>
        <v>#REF!</v>
      </c>
      <c r="M411" s="1" t="e">
        <f>M238-#REF!</f>
        <v>#REF!</v>
      </c>
      <c r="N411" s="1" t="e">
        <f>N238-#REF!</f>
        <v>#REF!</v>
      </c>
      <c r="O411" s="1" t="e">
        <f>O238-#REF!</f>
        <v>#REF!</v>
      </c>
      <c r="P411" s="1" t="e">
        <f>P238-#REF!</f>
        <v>#REF!</v>
      </c>
      <c r="Q411" s="1" t="e">
        <f>Q238-#REF!</f>
        <v>#REF!</v>
      </c>
      <c r="R411" s="1" t="e">
        <f>R238-#REF!</f>
        <v>#REF!</v>
      </c>
      <c r="S411" s="1" t="e">
        <f>S238-#REF!</f>
        <v>#REF!</v>
      </c>
      <c r="T411" s="1" t="e">
        <f>T238-#REF!</f>
        <v>#REF!</v>
      </c>
      <c r="U411" s="1" t="e">
        <f>U238-#REF!</f>
        <v>#REF!</v>
      </c>
      <c r="V411" s="1" t="e">
        <f>V238-#REF!</f>
        <v>#REF!</v>
      </c>
      <c r="W411" s="1" t="e">
        <f>W238-#REF!</f>
        <v>#REF!</v>
      </c>
      <c r="X411" s="1" t="e">
        <f>X238-#REF!</f>
        <v>#REF!</v>
      </c>
      <c r="Y411" s="1" t="e">
        <f>Y238-#REF!</f>
        <v>#REF!</v>
      </c>
      <c r="Z411" s="1" t="e">
        <f>Z238-#REF!</f>
        <v>#REF!</v>
      </c>
      <c r="AA411" s="1" t="e">
        <f>AA238-#REF!</f>
        <v>#REF!</v>
      </c>
      <c r="AB411" s="1" t="e">
        <f>AB238-#REF!</f>
        <v>#REF!</v>
      </c>
      <c r="AC411" s="1" t="e">
        <f>AC238-#REF!</f>
        <v>#REF!</v>
      </c>
      <c r="AD411" s="1" t="e">
        <f>AD238-#REF!</f>
        <v>#REF!</v>
      </c>
      <c r="AE411" s="1" t="e">
        <f>AE238-#REF!</f>
        <v>#REF!</v>
      </c>
      <c r="AF411" s="1" t="e">
        <f>AF238-#REF!</f>
        <v>#REF!</v>
      </c>
      <c r="AG411" s="1" t="e">
        <f>AG238-#REF!</f>
        <v>#REF!</v>
      </c>
      <c r="AH411" s="1" t="e">
        <f>AH238-#REF!</f>
        <v>#REF!</v>
      </c>
      <c r="AI411" s="1" t="e">
        <f>AI238-#REF!</f>
        <v>#REF!</v>
      </c>
      <c r="AJ411" s="1" t="e">
        <f>AJ238-#REF!</f>
        <v>#REF!</v>
      </c>
      <c r="AK411" s="1" t="e">
        <f>AK238-#REF!</f>
        <v>#REF!</v>
      </c>
      <c r="AL411" s="1" t="e">
        <f>AL238-#REF!</f>
        <v>#REF!</v>
      </c>
      <c r="AM411" s="1" t="e">
        <f>AM238-#REF!</f>
        <v>#REF!</v>
      </c>
      <c r="AN411" s="1" t="e">
        <f>AN238-#REF!</f>
        <v>#REF!</v>
      </c>
      <c r="AO411" s="1" t="e">
        <f>AO238-#REF!</f>
        <v>#REF!</v>
      </c>
      <c r="AP411" s="1" t="e">
        <f>AP238-#REF!</f>
        <v>#REF!</v>
      </c>
      <c r="AQ411" s="1" t="e">
        <f>AQ238-#REF!</f>
        <v>#REF!</v>
      </c>
      <c r="AR411" s="1" t="e">
        <f>AR238-#REF!</f>
        <v>#REF!</v>
      </c>
      <c r="AS411" s="1" t="e">
        <f>AS238-#REF!</f>
        <v>#REF!</v>
      </c>
      <c r="AT411" s="1" t="e">
        <f>AT238-#REF!</f>
        <v>#REF!</v>
      </c>
      <c r="AU411" s="1" t="e">
        <f>AU238-#REF!</f>
        <v>#REF!</v>
      </c>
      <c r="AV411" s="1" t="e">
        <f>AV238-#REF!</f>
        <v>#REF!</v>
      </c>
      <c r="AW411" s="1" t="e">
        <f>AW238-#REF!</f>
        <v>#REF!</v>
      </c>
      <c r="AX411" s="1" t="e">
        <f>AX238-#REF!</f>
        <v>#REF!</v>
      </c>
      <c r="AY411" s="1" t="e">
        <f>AY238-#REF!</f>
        <v>#REF!</v>
      </c>
      <c r="AZ411" s="1" t="e">
        <f>AZ238-#REF!</f>
        <v>#REF!</v>
      </c>
      <c r="BA411" s="1" t="e">
        <f>BA238-#REF!</f>
        <v>#REF!</v>
      </c>
      <c r="BB411" s="1" t="e">
        <f>BB238-#REF!</f>
        <v>#REF!</v>
      </c>
      <c r="BC411" s="1" t="e">
        <f>BC238-#REF!</f>
        <v>#REF!</v>
      </c>
      <c r="BD411" s="1" t="e">
        <f>BD238-#REF!</f>
        <v>#REF!</v>
      </c>
      <c r="BE411" s="1" t="e">
        <f>BE238-#REF!</f>
        <v>#REF!</v>
      </c>
      <c r="BF411" s="1" t="e">
        <f>BF238-#REF!</f>
        <v>#REF!</v>
      </c>
      <c r="BG411" s="1" t="e">
        <f>BG238-#REF!</f>
        <v>#REF!</v>
      </c>
      <c r="BH411" s="1" t="e">
        <f>BH238-#REF!</f>
        <v>#REF!</v>
      </c>
      <c r="BI411" s="1" t="e">
        <f>BI238-#REF!</f>
        <v>#REF!</v>
      </c>
      <c r="BJ411" s="1" t="e">
        <f>BJ238-#REF!</f>
        <v>#REF!</v>
      </c>
      <c r="BK411" s="1" t="e">
        <f>BK238-#REF!</f>
        <v>#REF!</v>
      </c>
      <c r="BL411" s="1" t="e">
        <f>BL238-#REF!</f>
        <v>#REF!</v>
      </c>
      <c r="BM411" s="1" t="e">
        <f>BM238-#REF!</f>
        <v>#REF!</v>
      </c>
      <c r="BN411" s="1" t="e">
        <f>BN238-#REF!</f>
        <v>#REF!</v>
      </c>
      <c r="BO411" s="1" t="e">
        <f>BO238-#REF!</f>
        <v>#REF!</v>
      </c>
    </row>
    <row r="412" spans="12:74" hidden="1" x14ac:dyDescent="0.35"/>
    <row r="413" spans="12:74" hidden="1" x14ac:dyDescent="0.35"/>
    <row r="414" spans="12:74" hidden="1" x14ac:dyDescent="0.35"/>
    <row r="415" spans="12:74" hidden="1" x14ac:dyDescent="0.35"/>
    <row r="416" spans="12:74" hidden="1" x14ac:dyDescent="0.35"/>
    <row r="417" hidden="1" x14ac:dyDescent="0.35"/>
    <row r="418" hidden="1" x14ac:dyDescent="0.35"/>
  </sheetData>
  <mergeCells count="2">
    <mergeCell ref="G8:BT8"/>
    <mergeCell ref="BZ9:BZ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31CC-BE6D-4652-90F0-7764245EA2CB}">
  <sheetPr>
    <pageSetUpPr fitToPage="1"/>
  </sheetPr>
  <dimension ref="A2:EJ104"/>
  <sheetViews>
    <sheetView view="pageBreakPreview" topLeftCell="M7" zoomScaleNormal="100" zoomScaleSheetLayoutView="100" workbookViewId="0">
      <selection activeCell="BU12" sqref="BU12"/>
    </sheetView>
  </sheetViews>
  <sheetFormatPr defaultColWidth="9.3828125" defaultRowHeight="12.9" x14ac:dyDescent="0.35"/>
  <cols>
    <col min="1" max="1" width="1.69140625" style="1" hidden="1" customWidth="1"/>
    <col min="2" max="3" width="0.765625" style="1" hidden="1" customWidth="1"/>
    <col min="4" max="4" width="61.07421875" style="1" customWidth="1"/>
    <col min="5" max="5" width="6.53515625" style="52" customWidth="1"/>
    <col min="6" max="7" width="0.84375" style="1" customWidth="1"/>
    <col min="8" max="8" width="16.765625" style="1" customWidth="1"/>
    <col min="9" max="9" width="0.84375" style="1" customWidth="1"/>
    <col min="10" max="11" width="0.765625" style="1" customWidth="1"/>
    <col min="12" max="12" width="0.84375" style="1" customWidth="1"/>
    <col min="13" max="13" width="14.61328125" style="1" customWidth="1"/>
    <col min="14" max="17" width="0.84375" style="1" customWidth="1"/>
    <col min="18" max="18" width="14.61328125" style="1" customWidth="1"/>
    <col min="19" max="22" width="0.84375" style="1" customWidth="1"/>
    <col min="23" max="23" width="16.765625" style="1" customWidth="1"/>
    <col min="24" max="25" width="0.84375" style="1" customWidth="1"/>
    <col min="26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0" width="0.84375" style="1" hidden="1" customWidth="1"/>
    <col min="41" max="41" width="1.15234375" style="1" hidden="1" customWidth="1"/>
    <col min="42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1" width="1.3828125" style="1" customWidth="1"/>
    <col min="72" max="72" width="0.84375" style="1" customWidth="1"/>
    <col min="73" max="73" width="16.765625" style="1" customWidth="1"/>
    <col min="74" max="76" width="0.84375" style="1" customWidth="1"/>
    <col min="77" max="77" width="1.69140625" style="1" customWidth="1"/>
    <col min="78" max="78" width="11" style="1" customWidth="1"/>
    <col min="79" max="79" width="20.4609375" style="1" customWidth="1"/>
    <col min="80" max="82" width="9.3828125" style="1"/>
    <col min="83" max="83" width="12.61328125" style="1" bestFit="1" customWidth="1"/>
    <col min="84" max="16384" width="9.3828125" style="1"/>
  </cols>
  <sheetData>
    <row r="2" spans="4:79" ht="3" customHeight="1" x14ac:dyDescent="0.35"/>
    <row r="4" spans="4:79" x14ac:dyDescent="0.35">
      <c r="D4" s="9"/>
      <c r="E4" s="474"/>
      <c r="F4" s="9"/>
      <c r="G4" s="9"/>
    </row>
    <row r="5" spans="4:79" x14ac:dyDescent="0.35">
      <c r="E5" s="474"/>
      <c r="F5" s="9"/>
      <c r="G5" s="9"/>
    </row>
    <row r="7" spans="4:79" ht="15.75" customHeight="1" x14ac:dyDescent="0.4">
      <c r="D7" s="413" t="s">
        <v>490</v>
      </c>
      <c r="E7" s="474"/>
      <c r="F7" s="9"/>
      <c r="G7" s="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4:79" ht="12.75" customHeight="1" x14ac:dyDescent="0.35">
      <c r="D8" s="100"/>
      <c r="E8" s="475"/>
      <c r="F8" s="476"/>
      <c r="G8" s="101"/>
      <c r="H8" s="638" t="str">
        <f>[17]Summary!H8</f>
        <v>2024/25</v>
      </c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  <c r="AQ8" s="639"/>
      <c r="AR8" s="639"/>
      <c r="AS8" s="639"/>
      <c r="AT8" s="639"/>
      <c r="AU8" s="639"/>
      <c r="AV8" s="639"/>
      <c r="AW8" s="639"/>
      <c r="AX8" s="639"/>
      <c r="AY8" s="639"/>
      <c r="AZ8" s="639"/>
      <c r="BA8" s="639"/>
      <c r="BB8" s="639"/>
      <c r="BC8" s="639"/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477"/>
      <c r="BW8" s="477"/>
      <c r="BX8" s="445"/>
    </row>
    <row r="9" spans="4:79" ht="12.75" customHeight="1" x14ac:dyDescent="0.35">
      <c r="D9" s="57"/>
      <c r="E9" s="474"/>
      <c r="F9" s="396"/>
      <c r="G9" s="61"/>
      <c r="H9" s="13" t="str">
        <f>[17]Foreigndebt!G9</f>
        <v>Revised</v>
      </c>
      <c r="I9" s="13"/>
      <c r="J9" s="13"/>
      <c r="K9" s="394"/>
      <c r="L9" s="13"/>
      <c r="M9" s="13" t="s">
        <v>3</v>
      </c>
      <c r="N9" s="13"/>
      <c r="O9" s="13"/>
      <c r="P9" s="352"/>
      <c r="Q9" s="13"/>
      <c r="R9" s="13" t="s">
        <v>4</v>
      </c>
      <c r="S9" s="13"/>
      <c r="T9" s="13"/>
      <c r="U9" s="352"/>
      <c r="V9" s="13"/>
      <c r="W9" s="13" t="s">
        <v>5</v>
      </c>
      <c r="X9" s="13"/>
      <c r="Y9" s="13"/>
      <c r="Z9" s="352"/>
      <c r="AA9" s="13"/>
      <c r="AB9" s="13" t="s">
        <v>6</v>
      </c>
      <c r="AC9" s="13"/>
      <c r="AD9" s="13"/>
      <c r="AE9" s="352"/>
      <c r="AF9" s="13"/>
      <c r="AG9" s="13" t="s">
        <v>7</v>
      </c>
      <c r="AH9" s="13"/>
      <c r="AI9" s="13"/>
      <c r="AJ9" s="352"/>
      <c r="AK9" s="13"/>
      <c r="AL9" s="13" t="s">
        <v>8</v>
      </c>
      <c r="AM9" s="13"/>
      <c r="AN9" s="13"/>
      <c r="AO9" s="352"/>
      <c r="AP9" s="13"/>
      <c r="AQ9" s="13" t="s">
        <v>9</v>
      </c>
      <c r="AR9" s="13"/>
      <c r="AS9" s="13"/>
      <c r="AT9" s="352"/>
      <c r="AU9" s="13"/>
      <c r="AV9" s="13" t="s">
        <v>10</v>
      </c>
      <c r="AW9" s="13"/>
      <c r="AX9" s="13"/>
      <c r="AY9" s="352"/>
      <c r="AZ9" s="13"/>
      <c r="BA9" s="13" t="s">
        <v>11</v>
      </c>
      <c r="BB9" s="13"/>
      <c r="BC9" s="13"/>
      <c r="BD9" s="352"/>
      <c r="BE9" s="13"/>
      <c r="BF9" s="13" t="s">
        <v>12</v>
      </c>
      <c r="BG9" s="13"/>
      <c r="BH9" s="13"/>
      <c r="BI9" s="352"/>
      <c r="BJ9" s="13"/>
      <c r="BK9" s="13" t="s">
        <v>13</v>
      </c>
      <c r="BL9" s="13"/>
      <c r="BM9" s="13"/>
      <c r="BN9" s="352"/>
      <c r="BO9" s="13"/>
      <c r="BP9" s="13" t="s">
        <v>14</v>
      </c>
      <c r="BQ9" s="13"/>
      <c r="BR9" s="13"/>
      <c r="BS9" s="352"/>
      <c r="BT9" s="13"/>
      <c r="BU9" s="13" t="s">
        <v>15</v>
      </c>
      <c r="BV9" s="13"/>
      <c r="BW9" s="13"/>
      <c r="BX9" s="478"/>
      <c r="CA9" s="634"/>
    </row>
    <row r="10" spans="4:79" ht="12.75" customHeight="1" x14ac:dyDescent="0.35">
      <c r="D10" s="353" t="s">
        <v>16</v>
      </c>
      <c r="E10" s="479"/>
      <c r="F10" s="418"/>
      <c r="G10" s="119"/>
      <c r="H10" s="355" t="s">
        <v>255</v>
      </c>
      <c r="I10" s="355"/>
      <c r="J10" s="16"/>
      <c r="K10" s="66"/>
      <c r="L10" s="355"/>
      <c r="M10" s="354"/>
      <c r="N10" s="354"/>
      <c r="O10" s="354"/>
      <c r="P10" s="418"/>
      <c r="Q10" s="354"/>
      <c r="R10" s="354"/>
      <c r="S10" s="354"/>
      <c r="T10" s="354"/>
      <c r="U10" s="418"/>
      <c r="V10" s="354"/>
      <c r="W10" s="354"/>
      <c r="X10" s="354"/>
      <c r="Y10" s="354"/>
      <c r="Z10" s="418"/>
      <c r="AA10" s="354"/>
      <c r="AB10" s="354"/>
      <c r="AC10" s="354"/>
      <c r="AD10" s="354"/>
      <c r="AE10" s="418"/>
      <c r="AF10" s="354"/>
      <c r="AG10" s="354"/>
      <c r="AH10" s="354"/>
      <c r="AI10" s="354"/>
      <c r="AJ10" s="418"/>
      <c r="AK10" s="354"/>
      <c r="AL10" s="354"/>
      <c r="AM10" s="354"/>
      <c r="AN10" s="354"/>
      <c r="AO10" s="418"/>
      <c r="AP10" s="354"/>
      <c r="AQ10" s="354"/>
      <c r="AR10" s="354"/>
      <c r="AS10" s="354"/>
      <c r="AT10" s="418"/>
      <c r="AU10" s="354"/>
      <c r="AV10" s="354"/>
      <c r="AW10" s="354"/>
      <c r="AX10" s="354"/>
      <c r="AY10" s="418"/>
      <c r="AZ10" s="354"/>
      <c r="BA10" s="354"/>
      <c r="BB10" s="354"/>
      <c r="BC10" s="354"/>
      <c r="BD10" s="418"/>
      <c r="BE10" s="354"/>
      <c r="BF10" s="354"/>
      <c r="BG10" s="354"/>
      <c r="BH10" s="354"/>
      <c r="BI10" s="418"/>
      <c r="BJ10" s="354"/>
      <c r="BK10" s="354"/>
      <c r="BL10" s="354"/>
      <c r="BM10" s="354"/>
      <c r="BN10" s="418"/>
      <c r="BO10" s="354"/>
      <c r="BP10" s="354"/>
      <c r="BQ10" s="354"/>
      <c r="BR10" s="354"/>
      <c r="BS10" s="418"/>
      <c r="BT10" s="354"/>
      <c r="BU10" s="354"/>
      <c r="BV10" s="354"/>
      <c r="BW10" s="354"/>
      <c r="BX10" s="445"/>
      <c r="CA10" s="634"/>
    </row>
    <row r="11" spans="4:79" x14ac:dyDescent="0.35">
      <c r="D11" s="8"/>
      <c r="F11" s="357"/>
      <c r="K11" s="357"/>
      <c r="P11" s="357"/>
      <c r="U11" s="357"/>
      <c r="Z11" s="357"/>
      <c r="AE11" s="357"/>
      <c r="AJ11" s="357"/>
      <c r="AO11" s="357"/>
      <c r="AT11" s="357"/>
      <c r="AY11" s="357"/>
      <c r="BD11" s="357"/>
      <c r="BI11" s="357"/>
      <c r="BN11" s="357"/>
      <c r="BS11" s="357"/>
      <c r="BX11" s="8"/>
    </row>
    <row r="12" spans="4:79" s="9" customFormat="1" x14ac:dyDescent="0.35">
      <c r="D12" s="57" t="s">
        <v>491</v>
      </c>
      <c r="E12" s="52" t="s">
        <v>42</v>
      </c>
      <c r="F12" s="357"/>
      <c r="G12" s="1"/>
      <c r="H12" s="466">
        <f>+H13-H18</f>
        <v>53112000</v>
      </c>
      <c r="I12" s="466"/>
      <c r="J12" s="466"/>
      <c r="K12" s="467"/>
      <c r="L12" s="466"/>
      <c r="M12" s="466">
        <f>+M13-M18</f>
        <v>47029102</v>
      </c>
      <c r="N12" s="466"/>
      <c r="O12" s="466"/>
      <c r="P12" s="467"/>
      <c r="Q12" s="466"/>
      <c r="R12" s="466">
        <f>+R13-R18</f>
        <v>4231256</v>
      </c>
      <c r="S12" s="466"/>
      <c r="T12" s="466"/>
      <c r="U12" s="467"/>
      <c r="V12" s="466"/>
      <c r="W12" s="466">
        <f>+W13-W18</f>
        <v>-44940208</v>
      </c>
      <c r="X12" s="466"/>
      <c r="Y12" s="466"/>
      <c r="Z12" s="467"/>
      <c r="AA12" s="466"/>
      <c r="AB12" s="466">
        <f>+AB13-AB18</f>
        <v>184917337</v>
      </c>
      <c r="AC12" s="466"/>
      <c r="AD12" s="466"/>
      <c r="AE12" s="467"/>
      <c r="AF12" s="466"/>
      <c r="AG12" s="466">
        <f>+AG13-AG18</f>
        <v>0</v>
      </c>
      <c r="AH12" s="466"/>
      <c r="AI12" s="466"/>
      <c r="AJ12" s="467"/>
      <c r="AK12" s="466"/>
      <c r="AL12" s="466">
        <f>+AL13-AL18</f>
        <v>0</v>
      </c>
      <c r="AM12" s="466"/>
      <c r="AN12" s="466"/>
      <c r="AO12" s="467"/>
      <c r="AP12" s="466"/>
      <c r="AQ12" s="466">
        <f>+AQ13-AQ18</f>
        <v>0</v>
      </c>
      <c r="AR12" s="466"/>
      <c r="AS12" s="466"/>
      <c r="AT12" s="467"/>
      <c r="AU12" s="466"/>
      <c r="AV12" s="466">
        <f>+AV13-AV18</f>
        <v>0</v>
      </c>
      <c r="AW12" s="466"/>
      <c r="AX12" s="466"/>
      <c r="AY12" s="467"/>
      <c r="AZ12" s="466"/>
      <c r="BA12" s="466">
        <f>+BA13-BA18</f>
        <v>0</v>
      </c>
      <c r="BB12" s="466"/>
      <c r="BC12" s="466"/>
      <c r="BD12" s="467"/>
      <c r="BE12" s="466"/>
      <c r="BF12" s="466">
        <f>+BF13-BF18</f>
        <v>0</v>
      </c>
      <c r="BG12" s="466"/>
      <c r="BH12" s="466"/>
      <c r="BI12" s="467"/>
      <c r="BJ12" s="466"/>
      <c r="BK12" s="466">
        <f>+BK13-BK18</f>
        <v>0</v>
      </c>
      <c r="BL12" s="466"/>
      <c r="BM12" s="466"/>
      <c r="BN12" s="467"/>
      <c r="BO12" s="466"/>
      <c r="BP12" s="466">
        <f>+BP13-BP18</f>
        <v>0</v>
      </c>
      <c r="BQ12" s="466"/>
      <c r="BR12" s="466"/>
      <c r="BS12" s="467"/>
      <c r="BT12" s="466"/>
      <c r="BU12" s="466">
        <f>+BU13-BU18</f>
        <v>6320150</v>
      </c>
      <c r="BV12" s="466"/>
      <c r="BW12" s="466"/>
      <c r="BX12" s="480"/>
    </row>
    <row r="13" spans="4:79" x14ac:dyDescent="0.35">
      <c r="D13" s="8" t="s">
        <v>492</v>
      </c>
      <c r="E13" s="52" t="s">
        <v>59</v>
      </c>
      <c r="F13" s="357"/>
      <c r="G13" s="362"/>
      <c r="H13" s="481">
        <f>SUM(H14:H16)</f>
        <v>150261000</v>
      </c>
      <c r="I13" s="482"/>
      <c r="J13" s="468"/>
      <c r="K13" s="469"/>
      <c r="L13" s="483"/>
      <c r="M13" s="481">
        <f>SUM(M14:M16)</f>
        <v>191237487</v>
      </c>
      <c r="N13" s="482"/>
      <c r="O13" s="468"/>
      <c r="P13" s="469"/>
      <c r="Q13" s="483"/>
      <c r="R13" s="481">
        <f>SUM(R14:R16)</f>
        <v>144208385</v>
      </c>
      <c r="S13" s="482"/>
      <c r="T13" s="468"/>
      <c r="U13" s="469"/>
      <c r="V13" s="483"/>
      <c r="W13" s="481">
        <f>SUM(W14:W16)</f>
        <v>139977129</v>
      </c>
      <c r="X13" s="482"/>
      <c r="Y13" s="468"/>
      <c r="Z13" s="469"/>
      <c r="AA13" s="483"/>
      <c r="AB13" s="481">
        <f>SUM(AB14:AB16)</f>
        <v>184917337</v>
      </c>
      <c r="AC13" s="482"/>
      <c r="AD13" s="468"/>
      <c r="AE13" s="469"/>
      <c r="AF13" s="483"/>
      <c r="AG13" s="481">
        <f>SUM(AG14:AG16)</f>
        <v>0</v>
      </c>
      <c r="AH13" s="482"/>
      <c r="AI13" s="468"/>
      <c r="AJ13" s="469"/>
      <c r="AK13" s="483"/>
      <c r="AL13" s="481">
        <f>SUM(AL14:AL16)</f>
        <v>0</v>
      </c>
      <c r="AM13" s="482"/>
      <c r="AN13" s="468"/>
      <c r="AO13" s="469"/>
      <c r="AP13" s="483"/>
      <c r="AQ13" s="481">
        <f>SUM(AQ14:AQ16)</f>
        <v>0</v>
      </c>
      <c r="AR13" s="482"/>
      <c r="AS13" s="468"/>
      <c r="AT13" s="469"/>
      <c r="AU13" s="483"/>
      <c r="AV13" s="481">
        <f>SUM(AV14:AV16)</f>
        <v>0</v>
      </c>
      <c r="AW13" s="482"/>
      <c r="AX13" s="468"/>
      <c r="AY13" s="469"/>
      <c r="AZ13" s="483"/>
      <c r="BA13" s="481">
        <f>SUM(BA14:BA16)</f>
        <v>0</v>
      </c>
      <c r="BB13" s="482"/>
      <c r="BC13" s="468"/>
      <c r="BD13" s="469"/>
      <c r="BE13" s="483"/>
      <c r="BF13" s="481">
        <f>SUM(BF14:BF16)</f>
        <v>0</v>
      </c>
      <c r="BG13" s="482"/>
      <c r="BH13" s="468"/>
      <c r="BI13" s="469"/>
      <c r="BJ13" s="483"/>
      <c r="BK13" s="481">
        <f>SUM(BK14:BK16)</f>
        <v>0</v>
      </c>
      <c r="BL13" s="482"/>
      <c r="BM13" s="468"/>
      <c r="BN13" s="469"/>
      <c r="BO13" s="483"/>
      <c r="BP13" s="481">
        <f>SUM(BP14:BP16)</f>
        <v>0</v>
      </c>
      <c r="BQ13" s="482"/>
      <c r="BR13" s="468"/>
      <c r="BS13" s="469"/>
      <c r="BT13" s="483"/>
      <c r="BU13" s="481">
        <f>SUM(BU14:BU16)</f>
        <v>191237487</v>
      </c>
      <c r="BV13" s="482"/>
      <c r="BW13" s="468"/>
      <c r="BX13" s="484"/>
      <c r="BZ13" s="9"/>
      <c r="CA13" s="9"/>
    </row>
    <row r="14" spans="4:79" x14ac:dyDescent="0.35">
      <c r="D14" s="8" t="s">
        <v>493</v>
      </c>
      <c r="F14" s="357"/>
      <c r="G14" s="357"/>
      <c r="H14" s="485">
        <v>85261000</v>
      </c>
      <c r="I14" s="486"/>
      <c r="J14" s="468"/>
      <c r="K14" s="469"/>
      <c r="L14" s="469"/>
      <c r="M14" s="485">
        <v>98917442</v>
      </c>
      <c r="N14" s="486"/>
      <c r="O14" s="468"/>
      <c r="P14" s="469"/>
      <c r="Q14" s="469"/>
      <c r="R14" s="485">
        <f>M19</f>
        <v>85953674</v>
      </c>
      <c r="S14" s="486"/>
      <c r="T14" s="468"/>
      <c r="U14" s="469"/>
      <c r="V14" s="469"/>
      <c r="W14" s="485">
        <f>R19</f>
        <v>83444558</v>
      </c>
      <c r="X14" s="486"/>
      <c r="Y14" s="468"/>
      <c r="Z14" s="469"/>
      <c r="AA14" s="469"/>
      <c r="AB14" s="485">
        <f>W19</f>
        <v>81227773</v>
      </c>
      <c r="AC14" s="486"/>
      <c r="AD14" s="468"/>
      <c r="AE14" s="469"/>
      <c r="AF14" s="469"/>
      <c r="AG14" s="485">
        <f>AB19</f>
        <v>0</v>
      </c>
      <c r="AH14" s="486"/>
      <c r="AI14" s="468"/>
      <c r="AJ14" s="469"/>
      <c r="AK14" s="469"/>
      <c r="AL14" s="485">
        <f>AG19</f>
        <v>0</v>
      </c>
      <c r="AM14" s="486"/>
      <c r="AN14" s="468"/>
      <c r="AO14" s="469"/>
      <c r="AP14" s="469"/>
      <c r="AQ14" s="485">
        <f>AL19</f>
        <v>0</v>
      </c>
      <c r="AR14" s="486"/>
      <c r="AS14" s="468"/>
      <c r="AT14" s="469"/>
      <c r="AU14" s="469"/>
      <c r="AV14" s="485">
        <f>AQ19</f>
        <v>0</v>
      </c>
      <c r="AW14" s="486"/>
      <c r="AX14" s="468"/>
      <c r="AY14" s="469"/>
      <c r="AZ14" s="469"/>
      <c r="BA14" s="485">
        <f>AV19</f>
        <v>0</v>
      </c>
      <c r="BB14" s="486"/>
      <c r="BC14" s="468"/>
      <c r="BD14" s="469"/>
      <c r="BE14" s="469"/>
      <c r="BF14" s="485">
        <f>BA19</f>
        <v>0</v>
      </c>
      <c r="BG14" s="486"/>
      <c r="BH14" s="468"/>
      <c r="BI14" s="469"/>
      <c r="BJ14" s="469"/>
      <c r="BK14" s="485">
        <f>BF19</f>
        <v>0</v>
      </c>
      <c r="BL14" s="486"/>
      <c r="BM14" s="468"/>
      <c r="BN14" s="469"/>
      <c r="BO14" s="469"/>
      <c r="BP14" s="485">
        <f>BK19</f>
        <v>0</v>
      </c>
      <c r="BQ14" s="486"/>
      <c r="BR14" s="468"/>
      <c r="BS14" s="469"/>
      <c r="BT14" s="469"/>
      <c r="BU14" s="487">
        <f>M14</f>
        <v>98917442</v>
      </c>
      <c r="BV14" s="486"/>
      <c r="BW14" s="468"/>
      <c r="BX14" s="484"/>
      <c r="CA14" s="9"/>
    </row>
    <row r="15" spans="4:79" x14ac:dyDescent="0.35">
      <c r="D15" s="8" t="s">
        <v>494</v>
      </c>
      <c r="F15" s="357"/>
      <c r="G15" s="357"/>
      <c r="H15" s="488">
        <v>0</v>
      </c>
      <c r="I15" s="486"/>
      <c r="J15" s="468"/>
      <c r="K15" s="469"/>
      <c r="L15" s="469"/>
      <c r="M15" s="488">
        <v>0</v>
      </c>
      <c r="N15" s="486"/>
      <c r="O15" s="468"/>
      <c r="P15" s="469"/>
      <c r="Q15" s="469"/>
      <c r="R15" s="488">
        <f>M20</f>
        <v>0</v>
      </c>
      <c r="S15" s="486"/>
      <c r="T15" s="468"/>
      <c r="U15" s="469"/>
      <c r="V15" s="469"/>
      <c r="W15" s="488">
        <f>R20</f>
        <v>0</v>
      </c>
      <c r="X15" s="486"/>
      <c r="Y15" s="468"/>
      <c r="Z15" s="469"/>
      <c r="AA15" s="469"/>
      <c r="AB15" s="488">
        <f>W20</f>
        <v>0</v>
      </c>
      <c r="AC15" s="486"/>
      <c r="AD15" s="468"/>
      <c r="AE15" s="469"/>
      <c r="AF15" s="469"/>
      <c r="AG15" s="488">
        <f>AB20</f>
        <v>0</v>
      </c>
      <c r="AH15" s="486"/>
      <c r="AI15" s="468"/>
      <c r="AJ15" s="469"/>
      <c r="AK15" s="469"/>
      <c r="AL15" s="488">
        <f>AG20</f>
        <v>0</v>
      </c>
      <c r="AM15" s="486"/>
      <c r="AN15" s="468"/>
      <c r="AO15" s="469"/>
      <c r="AP15" s="469"/>
      <c r="AQ15" s="488">
        <f>AL20</f>
        <v>0</v>
      </c>
      <c r="AR15" s="486"/>
      <c r="AS15" s="468"/>
      <c r="AT15" s="469"/>
      <c r="AU15" s="469"/>
      <c r="AV15" s="488">
        <f>AQ20</f>
        <v>0</v>
      </c>
      <c r="AW15" s="486"/>
      <c r="AX15" s="468"/>
      <c r="AY15" s="469"/>
      <c r="AZ15" s="469"/>
      <c r="BA15" s="488">
        <f>AV20</f>
        <v>0</v>
      </c>
      <c r="BB15" s="486"/>
      <c r="BC15" s="468"/>
      <c r="BD15" s="469"/>
      <c r="BE15" s="469"/>
      <c r="BF15" s="488">
        <f>BA20</f>
        <v>0</v>
      </c>
      <c r="BG15" s="486"/>
      <c r="BH15" s="468"/>
      <c r="BI15" s="469"/>
      <c r="BJ15" s="469"/>
      <c r="BK15" s="488">
        <f>BF20</f>
        <v>0</v>
      </c>
      <c r="BL15" s="486"/>
      <c r="BM15" s="468"/>
      <c r="BN15" s="469"/>
      <c r="BO15" s="469"/>
      <c r="BP15" s="488">
        <f>BK20</f>
        <v>0</v>
      </c>
      <c r="BQ15" s="486"/>
      <c r="BR15" s="468"/>
      <c r="BS15" s="469"/>
      <c r="BT15" s="469"/>
      <c r="BU15" s="441">
        <f>M15</f>
        <v>0</v>
      </c>
      <c r="BV15" s="486"/>
      <c r="BW15" s="468"/>
      <c r="BX15" s="484"/>
      <c r="CA15" s="9"/>
    </row>
    <row r="16" spans="4:79" x14ac:dyDescent="0.35">
      <c r="D16" s="8" t="s">
        <v>495</v>
      </c>
      <c r="F16" s="357"/>
      <c r="G16" s="357"/>
      <c r="H16" s="489">
        <v>65000000</v>
      </c>
      <c r="I16" s="486"/>
      <c r="J16" s="468"/>
      <c r="K16" s="469"/>
      <c r="L16" s="469"/>
      <c r="M16" s="489">
        <v>92320045</v>
      </c>
      <c r="N16" s="486"/>
      <c r="O16" s="468"/>
      <c r="P16" s="469"/>
      <c r="Q16" s="469"/>
      <c r="R16" s="489">
        <f>M21</f>
        <v>58254711</v>
      </c>
      <c r="S16" s="486"/>
      <c r="T16" s="468"/>
      <c r="U16" s="469"/>
      <c r="V16" s="469"/>
      <c r="W16" s="489">
        <f>R21</f>
        <v>56532571</v>
      </c>
      <c r="X16" s="486"/>
      <c r="Y16" s="468"/>
      <c r="Z16" s="469"/>
      <c r="AA16" s="469"/>
      <c r="AB16" s="489">
        <f>W21</f>
        <v>103689564</v>
      </c>
      <c r="AC16" s="486"/>
      <c r="AD16" s="468"/>
      <c r="AE16" s="469"/>
      <c r="AF16" s="469"/>
      <c r="AG16" s="489">
        <f>AB21</f>
        <v>0</v>
      </c>
      <c r="AH16" s="486"/>
      <c r="AI16" s="468"/>
      <c r="AJ16" s="469"/>
      <c r="AK16" s="469"/>
      <c r="AL16" s="489">
        <f>AG21</f>
        <v>0</v>
      </c>
      <c r="AM16" s="486"/>
      <c r="AN16" s="468"/>
      <c r="AO16" s="469"/>
      <c r="AP16" s="469"/>
      <c r="AQ16" s="489">
        <f>AL21</f>
        <v>0</v>
      </c>
      <c r="AR16" s="486"/>
      <c r="AS16" s="468"/>
      <c r="AT16" s="469"/>
      <c r="AU16" s="469"/>
      <c r="AV16" s="489">
        <f>AQ21</f>
        <v>0</v>
      </c>
      <c r="AW16" s="486"/>
      <c r="AX16" s="468"/>
      <c r="AY16" s="469"/>
      <c r="AZ16" s="469"/>
      <c r="BA16" s="489">
        <f>AV21</f>
        <v>0</v>
      </c>
      <c r="BB16" s="486"/>
      <c r="BC16" s="468"/>
      <c r="BD16" s="469"/>
      <c r="BE16" s="469"/>
      <c r="BF16" s="489">
        <f>BA21</f>
        <v>0</v>
      </c>
      <c r="BG16" s="486"/>
      <c r="BH16" s="468"/>
      <c r="BI16" s="469"/>
      <c r="BJ16" s="469"/>
      <c r="BK16" s="489">
        <f>BF21</f>
        <v>0</v>
      </c>
      <c r="BL16" s="486"/>
      <c r="BM16" s="468"/>
      <c r="BN16" s="469"/>
      <c r="BO16" s="469"/>
      <c r="BP16" s="489">
        <f>BK21</f>
        <v>0</v>
      </c>
      <c r="BQ16" s="486"/>
      <c r="BR16" s="468"/>
      <c r="BS16" s="469"/>
      <c r="BT16" s="469"/>
      <c r="BU16" s="490">
        <f>M16</f>
        <v>92320045</v>
      </c>
      <c r="BV16" s="486"/>
      <c r="BW16" s="468"/>
      <c r="BX16" s="484"/>
      <c r="CA16" s="9"/>
    </row>
    <row r="17" spans="4:83" x14ac:dyDescent="0.35">
      <c r="D17" s="8"/>
      <c r="F17" s="357"/>
      <c r="G17" s="357"/>
      <c r="H17" s="468"/>
      <c r="I17" s="486"/>
      <c r="J17" s="468"/>
      <c r="K17" s="469"/>
      <c r="L17" s="469"/>
      <c r="M17" s="468"/>
      <c r="N17" s="486"/>
      <c r="O17" s="468"/>
      <c r="P17" s="469"/>
      <c r="Q17" s="469"/>
      <c r="R17" s="468"/>
      <c r="S17" s="486"/>
      <c r="T17" s="468"/>
      <c r="U17" s="469"/>
      <c r="V17" s="469"/>
      <c r="W17" s="468"/>
      <c r="X17" s="486"/>
      <c r="Y17" s="468"/>
      <c r="Z17" s="469"/>
      <c r="AA17" s="469"/>
      <c r="AB17" s="468"/>
      <c r="AC17" s="486"/>
      <c r="AD17" s="468"/>
      <c r="AE17" s="469"/>
      <c r="AF17" s="469"/>
      <c r="AG17" s="468"/>
      <c r="AH17" s="486"/>
      <c r="AI17" s="468"/>
      <c r="AJ17" s="469"/>
      <c r="AK17" s="469"/>
      <c r="AL17" s="468"/>
      <c r="AM17" s="486"/>
      <c r="AN17" s="468"/>
      <c r="AO17" s="469"/>
      <c r="AP17" s="469"/>
      <c r="AQ17" s="468"/>
      <c r="AR17" s="486"/>
      <c r="AS17" s="468"/>
      <c r="AT17" s="469"/>
      <c r="AU17" s="469"/>
      <c r="AV17" s="468"/>
      <c r="AW17" s="486"/>
      <c r="AX17" s="468"/>
      <c r="AY17" s="469"/>
      <c r="AZ17" s="469"/>
      <c r="BA17" s="468"/>
      <c r="BB17" s="486"/>
      <c r="BC17" s="468"/>
      <c r="BD17" s="469"/>
      <c r="BE17" s="469"/>
      <c r="BF17" s="468"/>
      <c r="BG17" s="486"/>
      <c r="BH17" s="468"/>
      <c r="BI17" s="469"/>
      <c r="BJ17" s="469"/>
      <c r="BK17" s="468"/>
      <c r="BL17" s="486"/>
      <c r="BM17" s="468"/>
      <c r="BN17" s="469"/>
      <c r="BO17" s="469"/>
      <c r="BP17" s="468"/>
      <c r="BQ17" s="486"/>
      <c r="BR17" s="468"/>
      <c r="BS17" s="469"/>
      <c r="BT17" s="469"/>
      <c r="BU17" s="468"/>
      <c r="BV17" s="486"/>
      <c r="BW17" s="468"/>
      <c r="BX17" s="484"/>
      <c r="BZ17" s="9"/>
      <c r="CA17" s="9"/>
    </row>
    <row r="18" spans="4:83" x14ac:dyDescent="0.35">
      <c r="D18" s="8" t="s">
        <v>496</v>
      </c>
      <c r="F18" s="357"/>
      <c r="G18" s="357"/>
      <c r="H18" s="468">
        <f>SUM(H19:H21)</f>
        <v>97149000</v>
      </c>
      <c r="I18" s="486"/>
      <c r="J18" s="468"/>
      <c r="K18" s="469"/>
      <c r="L18" s="469"/>
      <c r="M18" s="468">
        <f>SUM(M19:M21)</f>
        <v>144208385</v>
      </c>
      <c r="N18" s="486"/>
      <c r="O18" s="468"/>
      <c r="P18" s="469"/>
      <c r="Q18" s="469"/>
      <c r="R18" s="468">
        <f>SUM(R19:R21)</f>
        <v>139977129</v>
      </c>
      <c r="S18" s="486"/>
      <c r="T18" s="468"/>
      <c r="U18" s="469"/>
      <c r="V18" s="469"/>
      <c r="W18" s="468">
        <f>SUM(W19:W21)</f>
        <v>184917337</v>
      </c>
      <c r="X18" s="486"/>
      <c r="Y18" s="468"/>
      <c r="Z18" s="469"/>
      <c r="AA18" s="469"/>
      <c r="AB18" s="468">
        <f>SUM(AB19:AB21)</f>
        <v>0</v>
      </c>
      <c r="AC18" s="486"/>
      <c r="AD18" s="468"/>
      <c r="AE18" s="469"/>
      <c r="AF18" s="469"/>
      <c r="AG18" s="468">
        <f>SUM(AG19:AG21)</f>
        <v>0</v>
      </c>
      <c r="AH18" s="486"/>
      <c r="AI18" s="468"/>
      <c r="AJ18" s="469"/>
      <c r="AK18" s="469"/>
      <c r="AL18" s="468">
        <f>SUM(AL19:AL21)</f>
        <v>0</v>
      </c>
      <c r="AM18" s="486"/>
      <c r="AN18" s="468"/>
      <c r="AO18" s="469"/>
      <c r="AP18" s="469"/>
      <c r="AQ18" s="468">
        <f>SUM(AQ19:AQ21)</f>
        <v>0</v>
      </c>
      <c r="AR18" s="486"/>
      <c r="AS18" s="468"/>
      <c r="AT18" s="469"/>
      <c r="AU18" s="469"/>
      <c r="AV18" s="468">
        <f>SUM(AV19:AV21)</f>
        <v>0</v>
      </c>
      <c r="AW18" s="486"/>
      <c r="AX18" s="468"/>
      <c r="AY18" s="469"/>
      <c r="AZ18" s="469"/>
      <c r="BA18" s="468">
        <f>SUM(BA19:BA21)</f>
        <v>0</v>
      </c>
      <c r="BB18" s="486"/>
      <c r="BC18" s="468"/>
      <c r="BD18" s="469"/>
      <c r="BE18" s="469"/>
      <c r="BF18" s="468">
        <f>SUM(BF19:BF21)</f>
        <v>0</v>
      </c>
      <c r="BG18" s="486"/>
      <c r="BH18" s="468"/>
      <c r="BI18" s="469"/>
      <c r="BJ18" s="469"/>
      <c r="BK18" s="468">
        <f>SUM(BK19:BK21)</f>
        <v>0</v>
      </c>
      <c r="BL18" s="486"/>
      <c r="BM18" s="468"/>
      <c r="BN18" s="469"/>
      <c r="BO18" s="469"/>
      <c r="BP18" s="468">
        <f>SUM(BP19:BP21)</f>
        <v>0</v>
      </c>
      <c r="BQ18" s="486"/>
      <c r="BR18" s="468"/>
      <c r="BS18" s="469"/>
      <c r="BT18" s="469"/>
      <c r="BU18" s="468">
        <f>SUM(BU19:BU21)</f>
        <v>184917337</v>
      </c>
      <c r="BV18" s="486"/>
      <c r="BW18" s="468"/>
      <c r="BX18" s="484"/>
      <c r="BZ18" s="9"/>
      <c r="CA18" s="9"/>
    </row>
    <row r="19" spans="4:83" x14ac:dyDescent="0.35">
      <c r="D19" s="8" t="s">
        <v>493</v>
      </c>
      <c r="F19" s="357"/>
      <c r="G19" s="357"/>
      <c r="H19" s="485">
        <v>47149000</v>
      </c>
      <c r="I19" s="486"/>
      <c r="J19" s="468"/>
      <c r="K19" s="469"/>
      <c r="L19" s="469"/>
      <c r="M19" s="485">
        <v>85953674</v>
      </c>
      <c r="N19" s="486"/>
      <c r="O19" s="468"/>
      <c r="P19" s="469"/>
      <c r="Q19" s="469"/>
      <c r="R19" s="485">
        <v>83444558</v>
      </c>
      <c r="S19" s="486"/>
      <c r="T19" s="468"/>
      <c r="U19" s="469"/>
      <c r="V19" s="469"/>
      <c r="W19" s="485">
        <v>81227773</v>
      </c>
      <c r="X19" s="486"/>
      <c r="Y19" s="468"/>
      <c r="Z19" s="469"/>
      <c r="AA19" s="469"/>
      <c r="AB19" s="485">
        <v>0</v>
      </c>
      <c r="AC19" s="486"/>
      <c r="AD19" s="468"/>
      <c r="AE19" s="469"/>
      <c r="AF19" s="469"/>
      <c r="AG19" s="485">
        <v>0</v>
      </c>
      <c r="AH19" s="486"/>
      <c r="AI19" s="468"/>
      <c r="AJ19" s="469"/>
      <c r="AK19" s="469"/>
      <c r="AL19" s="485">
        <v>0</v>
      </c>
      <c r="AM19" s="486"/>
      <c r="AN19" s="468"/>
      <c r="AO19" s="469"/>
      <c r="AP19" s="469"/>
      <c r="AQ19" s="485">
        <v>0</v>
      </c>
      <c r="AR19" s="486"/>
      <c r="AS19" s="468"/>
      <c r="AT19" s="469"/>
      <c r="AU19" s="469"/>
      <c r="AV19" s="485">
        <v>0</v>
      </c>
      <c r="AW19" s="486"/>
      <c r="AX19" s="468"/>
      <c r="AY19" s="469"/>
      <c r="AZ19" s="469"/>
      <c r="BA19" s="485">
        <v>0</v>
      </c>
      <c r="BB19" s="486"/>
      <c r="BC19" s="468"/>
      <c r="BD19" s="469"/>
      <c r="BE19" s="469"/>
      <c r="BF19" s="485">
        <v>0</v>
      </c>
      <c r="BG19" s="486"/>
      <c r="BH19" s="468"/>
      <c r="BI19" s="469"/>
      <c r="BJ19" s="469"/>
      <c r="BK19" s="485">
        <v>0</v>
      </c>
      <c r="BL19" s="486"/>
      <c r="BM19" s="468"/>
      <c r="BN19" s="469"/>
      <c r="BO19" s="469"/>
      <c r="BP19" s="485">
        <v>0</v>
      </c>
      <c r="BQ19" s="486"/>
      <c r="BR19" s="468"/>
      <c r="BS19" s="469"/>
      <c r="BT19" s="469"/>
      <c r="BU19" s="485">
        <f>+W19</f>
        <v>81227773</v>
      </c>
      <c r="BV19" s="486"/>
      <c r="BW19" s="468"/>
      <c r="BX19" s="484"/>
      <c r="BZ19" s="9"/>
      <c r="CA19" s="9"/>
    </row>
    <row r="20" spans="4:83" x14ac:dyDescent="0.35">
      <c r="D20" s="8" t="s">
        <v>494</v>
      </c>
      <c r="F20" s="357"/>
      <c r="G20" s="357"/>
      <c r="H20" s="488">
        <v>0</v>
      </c>
      <c r="I20" s="486"/>
      <c r="J20" s="468"/>
      <c r="K20" s="469"/>
      <c r="L20" s="469"/>
      <c r="M20" s="488">
        <v>0</v>
      </c>
      <c r="N20" s="486"/>
      <c r="O20" s="468"/>
      <c r="P20" s="469"/>
      <c r="Q20" s="469"/>
      <c r="R20" s="488">
        <v>0</v>
      </c>
      <c r="S20" s="486"/>
      <c r="T20" s="468"/>
      <c r="U20" s="469"/>
      <c r="V20" s="469"/>
      <c r="W20" s="488">
        <v>0</v>
      </c>
      <c r="X20" s="486"/>
      <c r="Y20" s="468"/>
      <c r="Z20" s="469"/>
      <c r="AA20" s="469"/>
      <c r="AB20" s="488">
        <v>0</v>
      </c>
      <c r="AC20" s="486"/>
      <c r="AD20" s="468"/>
      <c r="AE20" s="469"/>
      <c r="AF20" s="469"/>
      <c r="AG20" s="488">
        <v>0</v>
      </c>
      <c r="AH20" s="486"/>
      <c r="AI20" s="468"/>
      <c r="AJ20" s="469"/>
      <c r="AK20" s="469"/>
      <c r="AL20" s="488">
        <v>0</v>
      </c>
      <c r="AM20" s="486"/>
      <c r="AN20" s="468"/>
      <c r="AO20" s="469"/>
      <c r="AP20" s="469"/>
      <c r="AQ20" s="488">
        <v>0</v>
      </c>
      <c r="AR20" s="486"/>
      <c r="AS20" s="468"/>
      <c r="AT20" s="469"/>
      <c r="AU20" s="469"/>
      <c r="AV20" s="488">
        <v>0</v>
      </c>
      <c r="AW20" s="486"/>
      <c r="AX20" s="468"/>
      <c r="AY20" s="469"/>
      <c r="AZ20" s="469"/>
      <c r="BA20" s="488">
        <v>0</v>
      </c>
      <c r="BB20" s="486"/>
      <c r="BC20" s="468"/>
      <c r="BD20" s="469"/>
      <c r="BE20" s="469"/>
      <c r="BF20" s="488">
        <v>0</v>
      </c>
      <c r="BG20" s="486"/>
      <c r="BH20" s="468"/>
      <c r="BI20" s="469"/>
      <c r="BJ20" s="469"/>
      <c r="BK20" s="488">
        <v>0</v>
      </c>
      <c r="BL20" s="486"/>
      <c r="BM20" s="468"/>
      <c r="BN20" s="469"/>
      <c r="BO20" s="469"/>
      <c r="BP20" s="488">
        <v>0</v>
      </c>
      <c r="BQ20" s="486"/>
      <c r="BR20" s="468"/>
      <c r="BS20" s="469"/>
      <c r="BT20" s="469"/>
      <c r="BU20" s="488">
        <f>+W20</f>
        <v>0</v>
      </c>
      <c r="BV20" s="486"/>
      <c r="BW20" s="468"/>
      <c r="BX20" s="484"/>
      <c r="BZ20" s="9"/>
      <c r="CA20" s="9"/>
    </row>
    <row r="21" spans="4:83" x14ac:dyDescent="0.35">
      <c r="D21" s="8" t="s">
        <v>495</v>
      </c>
      <c r="F21" s="357"/>
      <c r="G21" s="357"/>
      <c r="H21" s="489">
        <v>50000000</v>
      </c>
      <c r="I21" s="486"/>
      <c r="J21" s="468"/>
      <c r="K21" s="469"/>
      <c r="L21" s="469"/>
      <c r="M21" s="489">
        <v>58254711</v>
      </c>
      <c r="N21" s="486"/>
      <c r="O21" s="468"/>
      <c r="P21" s="469"/>
      <c r="Q21" s="469"/>
      <c r="R21" s="489">
        <v>56532571</v>
      </c>
      <c r="S21" s="486"/>
      <c r="T21" s="468"/>
      <c r="U21" s="469"/>
      <c r="V21" s="469"/>
      <c r="W21" s="489">
        <v>103689564</v>
      </c>
      <c r="X21" s="486"/>
      <c r="Y21" s="468"/>
      <c r="Z21" s="469"/>
      <c r="AA21" s="469"/>
      <c r="AB21" s="489">
        <v>0</v>
      </c>
      <c r="AC21" s="486"/>
      <c r="AD21" s="468"/>
      <c r="AE21" s="469"/>
      <c r="AF21" s="469"/>
      <c r="AG21" s="489">
        <v>0</v>
      </c>
      <c r="AH21" s="486"/>
      <c r="AI21" s="468"/>
      <c r="AJ21" s="469"/>
      <c r="AK21" s="469"/>
      <c r="AL21" s="489">
        <v>0</v>
      </c>
      <c r="AM21" s="486"/>
      <c r="AN21" s="468"/>
      <c r="AO21" s="469"/>
      <c r="AP21" s="469"/>
      <c r="AQ21" s="489">
        <v>0</v>
      </c>
      <c r="AR21" s="486"/>
      <c r="AS21" s="468"/>
      <c r="AT21" s="469"/>
      <c r="AU21" s="469"/>
      <c r="AV21" s="489">
        <v>0</v>
      </c>
      <c r="AW21" s="486"/>
      <c r="AX21" s="468"/>
      <c r="AY21" s="469"/>
      <c r="AZ21" s="469"/>
      <c r="BA21" s="489">
        <v>0</v>
      </c>
      <c r="BB21" s="486"/>
      <c r="BC21" s="468"/>
      <c r="BD21" s="469"/>
      <c r="BE21" s="469"/>
      <c r="BF21" s="489">
        <v>0</v>
      </c>
      <c r="BG21" s="486"/>
      <c r="BH21" s="468"/>
      <c r="BI21" s="469"/>
      <c r="BJ21" s="469"/>
      <c r="BK21" s="489">
        <v>0</v>
      </c>
      <c r="BL21" s="486"/>
      <c r="BM21" s="468"/>
      <c r="BN21" s="469"/>
      <c r="BO21" s="469"/>
      <c r="BP21" s="489">
        <v>0</v>
      </c>
      <c r="BQ21" s="486"/>
      <c r="BR21" s="468"/>
      <c r="BS21" s="469"/>
      <c r="BT21" s="469"/>
      <c r="BU21" s="489">
        <f>+W21</f>
        <v>103689564</v>
      </c>
      <c r="BV21" s="486"/>
      <c r="BW21" s="468"/>
      <c r="BX21" s="484"/>
      <c r="BZ21" s="9"/>
      <c r="CA21" s="9"/>
    </row>
    <row r="22" spans="4:83" x14ac:dyDescent="0.35">
      <c r="D22" s="8"/>
      <c r="F22" s="357"/>
      <c r="G22" s="375"/>
      <c r="H22" s="491"/>
      <c r="I22" s="492"/>
      <c r="J22" s="468"/>
      <c r="K22" s="469"/>
      <c r="L22" s="493"/>
      <c r="M22" s="491"/>
      <c r="N22" s="492"/>
      <c r="O22" s="468"/>
      <c r="P22" s="469"/>
      <c r="Q22" s="493"/>
      <c r="R22" s="491"/>
      <c r="S22" s="492"/>
      <c r="T22" s="468"/>
      <c r="U22" s="469"/>
      <c r="V22" s="493"/>
      <c r="W22" s="491"/>
      <c r="X22" s="492"/>
      <c r="Y22" s="468"/>
      <c r="Z22" s="469"/>
      <c r="AA22" s="493"/>
      <c r="AB22" s="491"/>
      <c r="AC22" s="492"/>
      <c r="AD22" s="468"/>
      <c r="AE22" s="469"/>
      <c r="AF22" s="493"/>
      <c r="AG22" s="491"/>
      <c r="AH22" s="492"/>
      <c r="AI22" s="468"/>
      <c r="AJ22" s="469"/>
      <c r="AK22" s="493"/>
      <c r="AL22" s="491"/>
      <c r="AM22" s="492"/>
      <c r="AN22" s="468"/>
      <c r="AO22" s="469"/>
      <c r="AP22" s="493"/>
      <c r="AQ22" s="491"/>
      <c r="AR22" s="492"/>
      <c r="AS22" s="468"/>
      <c r="AT22" s="469"/>
      <c r="AU22" s="493"/>
      <c r="AV22" s="491"/>
      <c r="AW22" s="492"/>
      <c r="AX22" s="468"/>
      <c r="AY22" s="469"/>
      <c r="AZ22" s="493"/>
      <c r="BA22" s="491"/>
      <c r="BB22" s="492"/>
      <c r="BC22" s="468"/>
      <c r="BD22" s="469"/>
      <c r="BE22" s="493"/>
      <c r="BF22" s="491"/>
      <c r="BG22" s="492"/>
      <c r="BH22" s="468"/>
      <c r="BI22" s="469"/>
      <c r="BJ22" s="493"/>
      <c r="BK22" s="491"/>
      <c r="BL22" s="492"/>
      <c r="BM22" s="468"/>
      <c r="BN22" s="469"/>
      <c r="BO22" s="493"/>
      <c r="BP22" s="491"/>
      <c r="BQ22" s="492"/>
      <c r="BR22" s="468"/>
      <c r="BS22" s="469"/>
      <c r="BT22" s="493"/>
      <c r="BU22" s="491"/>
      <c r="BV22" s="492"/>
      <c r="BW22" s="468"/>
      <c r="BX22" s="484"/>
      <c r="BZ22" s="9"/>
      <c r="CA22" s="9"/>
    </row>
    <row r="23" spans="4:83" x14ac:dyDescent="0.35">
      <c r="D23" s="8"/>
      <c r="F23" s="357"/>
      <c r="H23" s="379"/>
      <c r="I23" s="379"/>
      <c r="J23" s="379"/>
      <c r="K23" s="378"/>
      <c r="L23" s="379"/>
      <c r="M23" s="379"/>
      <c r="N23" s="379"/>
      <c r="O23" s="379"/>
      <c r="P23" s="378"/>
      <c r="Q23" s="379"/>
      <c r="R23" s="379"/>
      <c r="S23" s="379"/>
      <c r="T23" s="379"/>
      <c r="U23" s="378"/>
      <c r="V23" s="379"/>
      <c r="W23" s="379"/>
      <c r="X23" s="379"/>
      <c r="Y23" s="379"/>
      <c r="Z23" s="378"/>
      <c r="AA23" s="379"/>
      <c r="AB23" s="379"/>
      <c r="AC23" s="379"/>
      <c r="AD23" s="379"/>
      <c r="AE23" s="378"/>
      <c r="AF23" s="379"/>
      <c r="AG23" s="379"/>
      <c r="AH23" s="379"/>
      <c r="AI23" s="379"/>
      <c r="AJ23" s="378"/>
      <c r="AK23" s="379"/>
      <c r="AL23" s="379"/>
      <c r="AM23" s="379"/>
      <c r="AN23" s="379"/>
      <c r="AO23" s="378"/>
      <c r="AP23" s="379"/>
      <c r="AQ23" s="379"/>
      <c r="AR23" s="379"/>
      <c r="AS23" s="379"/>
      <c r="AT23" s="378"/>
      <c r="AU23" s="379"/>
      <c r="AV23" s="379"/>
      <c r="AW23" s="379"/>
      <c r="AX23" s="379"/>
      <c r="AY23" s="378"/>
      <c r="AZ23" s="379"/>
      <c r="BA23" s="379"/>
      <c r="BB23" s="379"/>
      <c r="BC23" s="379"/>
      <c r="BD23" s="378"/>
      <c r="BE23" s="379"/>
      <c r="BF23" s="379"/>
      <c r="BG23" s="379"/>
      <c r="BH23" s="379"/>
      <c r="BI23" s="378"/>
      <c r="BJ23" s="379"/>
      <c r="BK23" s="379"/>
      <c r="BL23" s="379"/>
      <c r="BM23" s="379"/>
      <c r="BN23" s="378"/>
      <c r="BO23" s="379"/>
      <c r="BP23" s="379"/>
      <c r="BQ23" s="379"/>
      <c r="BR23" s="379"/>
      <c r="BS23" s="378"/>
      <c r="BT23" s="379"/>
      <c r="BU23" s="379"/>
      <c r="BV23" s="379"/>
      <c r="BW23" s="379"/>
      <c r="BX23" s="419"/>
      <c r="BZ23" s="9"/>
      <c r="CA23" s="9"/>
    </row>
    <row r="24" spans="4:83" s="9" customFormat="1" x14ac:dyDescent="0.35">
      <c r="D24" s="57"/>
      <c r="E24" s="474"/>
      <c r="F24" s="109"/>
      <c r="H24" s="381"/>
      <c r="I24" s="381"/>
      <c r="J24" s="381"/>
      <c r="K24" s="380"/>
      <c r="L24" s="381"/>
      <c r="M24" s="381"/>
      <c r="N24" s="381"/>
      <c r="O24" s="381"/>
      <c r="P24" s="380"/>
      <c r="Q24" s="381"/>
      <c r="R24" s="381"/>
      <c r="S24" s="381"/>
      <c r="T24" s="381"/>
      <c r="U24" s="380"/>
      <c r="V24" s="381"/>
      <c r="W24" s="381"/>
      <c r="X24" s="381"/>
      <c r="Y24" s="381"/>
      <c r="Z24" s="380"/>
      <c r="AA24" s="381"/>
      <c r="AB24" s="381"/>
      <c r="AC24" s="381"/>
      <c r="AD24" s="381"/>
      <c r="AE24" s="380"/>
      <c r="AF24" s="381"/>
      <c r="AG24" s="381"/>
      <c r="AH24" s="381"/>
      <c r="AI24" s="381"/>
      <c r="AJ24" s="380"/>
      <c r="AK24" s="381"/>
      <c r="AL24" s="381"/>
      <c r="AM24" s="381"/>
      <c r="AN24" s="381"/>
      <c r="AO24" s="380"/>
      <c r="AP24" s="381"/>
      <c r="AQ24" s="381"/>
      <c r="AR24" s="381"/>
      <c r="AS24" s="381"/>
      <c r="AT24" s="380"/>
      <c r="AU24" s="381"/>
      <c r="AV24" s="381"/>
      <c r="AW24" s="381"/>
      <c r="AX24" s="381"/>
      <c r="AY24" s="380"/>
      <c r="AZ24" s="381"/>
      <c r="BA24" s="381"/>
      <c r="BB24" s="381"/>
      <c r="BC24" s="381"/>
      <c r="BD24" s="380"/>
      <c r="BE24" s="381"/>
      <c r="BF24" s="381"/>
      <c r="BG24" s="381"/>
      <c r="BH24" s="381"/>
      <c r="BI24" s="380"/>
      <c r="BJ24" s="381"/>
      <c r="BK24" s="381"/>
      <c r="BL24" s="381"/>
      <c r="BM24" s="381"/>
      <c r="BN24" s="380"/>
      <c r="BO24" s="381"/>
      <c r="BP24" s="381"/>
      <c r="BQ24" s="381"/>
      <c r="BR24" s="381"/>
      <c r="BS24" s="380"/>
      <c r="BT24" s="381"/>
      <c r="BU24" s="381"/>
      <c r="BV24" s="381"/>
      <c r="BW24" s="381"/>
      <c r="BX24" s="445"/>
    </row>
    <row r="25" spans="4:83" s="9" customFormat="1" x14ac:dyDescent="0.35">
      <c r="D25" s="105" t="s">
        <v>497</v>
      </c>
      <c r="E25" s="474"/>
      <c r="F25" s="109"/>
      <c r="H25" s="466">
        <v>0</v>
      </c>
      <c r="I25" s="466"/>
      <c r="J25" s="466"/>
      <c r="K25" s="467"/>
      <c r="L25" s="466"/>
      <c r="M25" s="466">
        <v>-24693422</v>
      </c>
      <c r="N25" s="466"/>
      <c r="O25" s="466"/>
      <c r="P25" s="467"/>
      <c r="Q25" s="466"/>
      <c r="R25" s="466">
        <v>-2660587</v>
      </c>
      <c r="S25" s="466"/>
      <c r="T25" s="466"/>
      <c r="U25" s="467"/>
      <c r="V25" s="466"/>
      <c r="W25" s="466">
        <v>7612442</v>
      </c>
      <c r="X25" s="466"/>
      <c r="Y25" s="466"/>
      <c r="Z25" s="467"/>
      <c r="AA25" s="466"/>
      <c r="AB25" s="466">
        <v>0</v>
      </c>
      <c r="AC25" s="466"/>
      <c r="AD25" s="466"/>
      <c r="AE25" s="467"/>
      <c r="AF25" s="466"/>
      <c r="AG25" s="466">
        <v>0</v>
      </c>
      <c r="AH25" s="466"/>
      <c r="AI25" s="466"/>
      <c r="AJ25" s="467"/>
      <c r="AK25" s="466"/>
      <c r="AL25" s="466">
        <v>0</v>
      </c>
      <c r="AM25" s="466"/>
      <c r="AN25" s="466"/>
      <c r="AO25" s="467"/>
      <c r="AP25" s="466"/>
      <c r="AQ25" s="466">
        <v>0</v>
      </c>
      <c r="AR25" s="466"/>
      <c r="AS25" s="466"/>
      <c r="AT25" s="467"/>
      <c r="AU25" s="466"/>
      <c r="AV25" s="466">
        <v>0</v>
      </c>
      <c r="AW25" s="466"/>
      <c r="AX25" s="466"/>
      <c r="AY25" s="467"/>
      <c r="AZ25" s="466"/>
      <c r="BA25" s="466">
        <v>0</v>
      </c>
      <c r="BB25" s="466"/>
      <c r="BC25" s="466"/>
      <c r="BD25" s="467"/>
      <c r="BE25" s="466"/>
      <c r="BF25" s="466">
        <v>0</v>
      </c>
      <c r="BG25" s="466"/>
      <c r="BH25" s="466"/>
      <c r="BI25" s="467"/>
      <c r="BJ25" s="466"/>
      <c r="BK25" s="466">
        <v>0</v>
      </c>
      <c r="BL25" s="466"/>
      <c r="BM25" s="466"/>
      <c r="BN25" s="467"/>
      <c r="BO25" s="466"/>
      <c r="BP25" s="466">
        <v>0</v>
      </c>
      <c r="BQ25" s="466"/>
      <c r="BR25" s="466"/>
      <c r="BS25" s="467"/>
      <c r="BT25" s="466"/>
      <c r="BU25" s="466">
        <f>SUM(M25:BP25)</f>
        <v>-19741567</v>
      </c>
      <c r="BV25" s="466"/>
      <c r="BW25" s="466"/>
      <c r="BX25" s="480"/>
    </row>
    <row r="26" spans="4:83" x14ac:dyDescent="0.35">
      <c r="D26" s="8"/>
      <c r="F26" s="357"/>
      <c r="H26" s="379"/>
      <c r="I26" s="379"/>
      <c r="J26" s="379"/>
      <c r="K26" s="378"/>
      <c r="L26" s="379"/>
      <c r="M26" s="379"/>
      <c r="N26" s="379"/>
      <c r="O26" s="379"/>
      <c r="P26" s="378"/>
      <c r="Q26" s="379"/>
      <c r="R26" s="379"/>
      <c r="S26" s="379"/>
      <c r="T26" s="379"/>
      <c r="U26" s="378"/>
      <c r="V26" s="379"/>
      <c r="W26" s="379"/>
      <c r="X26" s="379"/>
      <c r="Y26" s="379"/>
      <c r="Z26" s="378"/>
      <c r="AA26" s="379"/>
      <c r="AB26" s="379"/>
      <c r="AC26" s="379"/>
      <c r="AD26" s="379"/>
      <c r="AE26" s="378"/>
      <c r="AF26" s="379"/>
      <c r="AG26" s="379"/>
      <c r="AH26" s="379"/>
      <c r="AI26" s="379"/>
      <c r="AJ26" s="378"/>
      <c r="AK26" s="379"/>
      <c r="AL26" s="379"/>
      <c r="AM26" s="379"/>
      <c r="AN26" s="379"/>
      <c r="AO26" s="378"/>
      <c r="AP26" s="379"/>
      <c r="AQ26" s="379"/>
      <c r="AR26" s="379"/>
      <c r="AS26" s="379"/>
      <c r="AT26" s="378"/>
      <c r="AU26" s="379"/>
      <c r="AV26" s="379"/>
      <c r="AW26" s="379"/>
      <c r="AX26" s="379"/>
      <c r="AY26" s="378"/>
      <c r="AZ26" s="379"/>
      <c r="BA26" s="379"/>
      <c r="BB26" s="379"/>
      <c r="BC26" s="379"/>
      <c r="BD26" s="378"/>
      <c r="BE26" s="379"/>
      <c r="BF26" s="379"/>
      <c r="BG26" s="379"/>
      <c r="BH26" s="379"/>
      <c r="BI26" s="378"/>
      <c r="BJ26" s="379"/>
      <c r="BK26" s="379"/>
      <c r="BL26" s="379"/>
      <c r="BM26" s="379"/>
      <c r="BN26" s="378"/>
      <c r="BO26" s="379"/>
      <c r="BP26" s="379"/>
      <c r="BQ26" s="379"/>
      <c r="BR26" s="379"/>
      <c r="BS26" s="378"/>
      <c r="BT26" s="379"/>
      <c r="BX26" s="8"/>
      <c r="BZ26" s="9"/>
      <c r="CA26" s="9"/>
    </row>
    <row r="27" spans="4:83" s="9" customFormat="1" x14ac:dyDescent="0.35">
      <c r="D27" s="57" t="s">
        <v>498</v>
      </c>
      <c r="E27" s="474"/>
      <c r="F27" s="109"/>
      <c r="H27" s="381">
        <v>0</v>
      </c>
      <c r="I27" s="381"/>
      <c r="J27" s="381"/>
      <c r="K27" s="380"/>
      <c r="L27" s="381"/>
      <c r="M27" s="381">
        <v>0</v>
      </c>
      <c r="N27" s="381"/>
      <c r="O27" s="381"/>
      <c r="P27" s="380"/>
      <c r="Q27" s="381"/>
      <c r="R27" s="381">
        <v>0</v>
      </c>
      <c r="S27" s="381"/>
      <c r="T27" s="381"/>
      <c r="U27" s="380"/>
      <c r="V27" s="381"/>
      <c r="W27" s="381">
        <v>0</v>
      </c>
      <c r="X27" s="381"/>
      <c r="Y27" s="381"/>
      <c r="Z27" s="380"/>
      <c r="AA27" s="381"/>
      <c r="AB27" s="381">
        <v>0</v>
      </c>
      <c r="AC27" s="381"/>
      <c r="AD27" s="381"/>
      <c r="AE27" s="380"/>
      <c r="AF27" s="381"/>
      <c r="AG27" s="381">
        <v>0</v>
      </c>
      <c r="AH27" s="381"/>
      <c r="AI27" s="381"/>
      <c r="AJ27" s="380"/>
      <c r="AK27" s="381"/>
      <c r="AL27" s="381">
        <v>0</v>
      </c>
      <c r="AM27" s="381"/>
      <c r="AN27" s="381"/>
      <c r="AO27" s="380"/>
      <c r="AP27" s="381"/>
      <c r="AQ27" s="381">
        <v>0</v>
      </c>
      <c r="AR27" s="381"/>
      <c r="AS27" s="381"/>
      <c r="AT27" s="380"/>
      <c r="AU27" s="381"/>
      <c r="AV27" s="381">
        <v>0</v>
      </c>
      <c r="AW27" s="381"/>
      <c r="AX27" s="381"/>
      <c r="AY27" s="380"/>
      <c r="AZ27" s="381"/>
      <c r="BA27" s="381">
        <v>0</v>
      </c>
      <c r="BB27" s="381"/>
      <c r="BC27" s="381"/>
      <c r="BD27" s="380"/>
      <c r="BE27" s="381"/>
      <c r="BF27" s="381">
        <v>0</v>
      </c>
      <c r="BG27" s="381"/>
      <c r="BH27" s="381"/>
      <c r="BI27" s="380"/>
      <c r="BJ27" s="381"/>
      <c r="BK27" s="381">
        <v>0</v>
      </c>
      <c r="BL27" s="381"/>
      <c r="BM27" s="381"/>
      <c r="BN27" s="380"/>
      <c r="BO27" s="381"/>
      <c r="BP27" s="381">
        <v>0</v>
      </c>
      <c r="BQ27" s="381"/>
      <c r="BR27" s="381"/>
      <c r="BS27" s="380"/>
      <c r="BT27" s="381"/>
      <c r="BU27" s="466">
        <f>SUM(M27:BP27)</f>
        <v>0</v>
      </c>
      <c r="BX27" s="57"/>
      <c r="CE27" s="494"/>
    </row>
    <row r="28" spans="4:83" x14ac:dyDescent="0.35">
      <c r="D28" s="8"/>
      <c r="F28" s="357"/>
      <c r="H28" s="379"/>
      <c r="I28" s="379"/>
      <c r="J28" s="379"/>
      <c r="K28" s="378"/>
      <c r="L28" s="379"/>
      <c r="M28" s="379"/>
      <c r="N28" s="379"/>
      <c r="O28" s="379"/>
      <c r="P28" s="378"/>
      <c r="Q28" s="379"/>
      <c r="R28" s="379"/>
      <c r="S28" s="379"/>
      <c r="T28" s="379"/>
      <c r="U28" s="378"/>
      <c r="V28" s="379"/>
      <c r="W28" s="379"/>
      <c r="X28" s="379"/>
      <c r="Y28" s="379"/>
      <c r="Z28" s="378"/>
      <c r="AA28" s="379"/>
      <c r="AB28" s="379"/>
      <c r="AC28" s="379"/>
      <c r="AD28" s="379"/>
      <c r="AE28" s="378"/>
      <c r="AF28" s="379"/>
      <c r="AG28" s="379"/>
      <c r="AH28" s="379"/>
      <c r="AI28" s="379"/>
      <c r="AJ28" s="378"/>
      <c r="AK28" s="379"/>
      <c r="AL28" s="379"/>
      <c r="AM28" s="379"/>
      <c r="AN28" s="379"/>
      <c r="AO28" s="378"/>
      <c r="AP28" s="379"/>
      <c r="AQ28" s="379"/>
      <c r="AR28" s="379"/>
      <c r="AS28" s="379"/>
      <c r="AT28" s="378"/>
      <c r="AU28" s="379"/>
      <c r="AV28" s="379"/>
      <c r="AW28" s="379"/>
      <c r="AX28" s="379"/>
      <c r="AY28" s="378"/>
      <c r="AZ28" s="379"/>
      <c r="BA28" s="379"/>
      <c r="BB28" s="379"/>
      <c r="BC28" s="379"/>
      <c r="BD28" s="378"/>
      <c r="BE28" s="379"/>
      <c r="BF28" s="379"/>
      <c r="BG28" s="379"/>
      <c r="BH28" s="379"/>
      <c r="BI28" s="378"/>
      <c r="BJ28" s="379"/>
      <c r="BK28" s="379"/>
      <c r="BL28" s="379"/>
      <c r="BM28" s="379"/>
      <c r="BN28" s="378"/>
      <c r="BO28" s="379"/>
      <c r="BP28" s="379"/>
      <c r="BQ28" s="379"/>
      <c r="BR28" s="379"/>
      <c r="BS28" s="378"/>
      <c r="BT28" s="379"/>
      <c r="BU28" s="379"/>
      <c r="BV28" s="379"/>
      <c r="BW28" s="379"/>
      <c r="BX28" s="419"/>
      <c r="BZ28" s="9"/>
      <c r="CA28" s="9"/>
    </row>
    <row r="29" spans="4:83" s="9" customFormat="1" x14ac:dyDescent="0.35">
      <c r="D29" s="57" t="s">
        <v>499</v>
      </c>
      <c r="E29" s="52" t="s">
        <v>61</v>
      </c>
      <c r="F29" s="357"/>
      <c r="G29" s="1"/>
      <c r="H29" s="466">
        <f>SUM(H30:H30)</f>
        <v>6756368.95900035</v>
      </c>
      <c r="I29" s="466"/>
      <c r="J29" s="466"/>
      <c r="K29" s="467"/>
      <c r="L29" s="466"/>
      <c r="M29" s="466">
        <f>SUM(M30:M30)</f>
        <v>3142</v>
      </c>
      <c r="N29" s="466"/>
      <c r="O29" s="466"/>
      <c r="P29" s="467"/>
      <c r="Q29" s="466"/>
      <c r="R29" s="466">
        <f>SUM(R30:R30)</f>
        <v>782328</v>
      </c>
      <c r="S29" s="466"/>
      <c r="T29" s="466"/>
      <c r="U29" s="467"/>
      <c r="V29" s="466"/>
      <c r="W29" s="466">
        <f>SUM(W30:W30)</f>
        <v>39</v>
      </c>
      <c r="X29" s="466"/>
      <c r="Y29" s="466"/>
      <c r="Z29" s="467"/>
      <c r="AA29" s="466"/>
      <c r="AB29" s="466">
        <f>SUM(AB30:AB30)</f>
        <v>0</v>
      </c>
      <c r="AC29" s="466"/>
      <c r="AD29" s="466"/>
      <c r="AE29" s="467"/>
      <c r="AF29" s="466"/>
      <c r="AG29" s="466">
        <f>SUM(AG30:AG30)</f>
        <v>0</v>
      </c>
      <c r="AH29" s="466"/>
      <c r="AI29" s="466"/>
      <c r="AJ29" s="467"/>
      <c r="AK29" s="466"/>
      <c r="AL29" s="466">
        <f>SUM(AL30:AL30)</f>
        <v>0</v>
      </c>
      <c r="AM29" s="466"/>
      <c r="AN29" s="466"/>
      <c r="AO29" s="467"/>
      <c r="AP29" s="466"/>
      <c r="AQ29" s="466">
        <f>SUM(AQ30:AQ30)</f>
        <v>0</v>
      </c>
      <c r="AR29" s="466"/>
      <c r="AS29" s="466"/>
      <c r="AT29" s="467"/>
      <c r="AU29" s="466"/>
      <c r="AV29" s="466">
        <f>SUM(AV30:AV30)</f>
        <v>0</v>
      </c>
      <c r="AW29" s="466"/>
      <c r="AX29" s="466"/>
      <c r="AY29" s="467"/>
      <c r="AZ29" s="466"/>
      <c r="BA29" s="466">
        <f>SUM(BA30:BA30)</f>
        <v>0</v>
      </c>
      <c r="BB29" s="466"/>
      <c r="BC29" s="466"/>
      <c r="BD29" s="467"/>
      <c r="BE29" s="466"/>
      <c r="BF29" s="466">
        <f>SUM(BF30:BF30)</f>
        <v>0</v>
      </c>
      <c r="BG29" s="466"/>
      <c r="BH29" s="466"/>
      <c r="BI29" s="467"/>
      <c r="BJ29" s="466"/>
      <c r="BK29" s="466">
        <f>SUM(BK30:BK30)</f>
        <v>0</v>
      </c>
      <c r="BL29" s="466"/>
      <c r="BM29" s="466"/>
      <c r="BN29" s="467"/>
      <c r="BO29" s="466"/>
      <c r="BP29" s="466">
        <f>SUM(BP30:BP30)</f>
        <v>0</v>
      </c>
      <c r="BQ29" s="466"/>
      <c r="BR29" s="466"/>
      <c r="BS29" s="467"/>
      <c r="BT29" s="466"/>
      <c r="BU29" s="466">
        <f>SUM(BU30:BU30)</f>
        <v>785509</v>
      </c>
      <c r="BV29" s="466"/>
      <c r="BW29" s="466"/>
      <c r="BX29" s="480"/>
    </row>
    <row r="30" spans="4:83" s="9" customFormat="1" x14ac:dyDescent="0.35">
      <c r="D30" s="495" t="s">
        <v>500</v>
      </c>
      <c r="E30" s="474"/>
      <c r="F30" s="107"/>
      <c r="G30" s="496"/>
      <c r="H30" s="497">
        <v>6756368.95900035</v>
      </c>
      <c r="I30" s="497"/>
      <c r="J30" s="488"/>
      <c r="K30" s="488"/>
      <c r="L30" s="497"/>
      <c r="M30" s="497">
        <v>3142</v>
      </c>
      <c r="N30" s="497"/>
      <c r="O30" s="488"/>
      <c r="P30" s="488"/>
      <c r="Q30" s="497"/>
      <c r="R30" s="497">
        <v>782328</v>
      </c>
      <c r="S30" s="497"/>
      <c r="T30" s="488"/>
      <c r="U30" s="488"/>
      <c r="V30" s="497"/>
      <c r="W30" s="497">
        <v>39</v>
      </c>
      <c r="X30" s="497"/>
      <c r="Y30" s="488"/>
      <c r="Z30" s="488"/>
      <c r="AA30" s="497"/>
      <c r="AB30" s="497">
        <v>0</v>
      </c>
      <c r="AC30" s="497"/>
      <c r="AD30" s="488"/>
      <c r="AE30" s="488"/>
      <c r="AF30" s="497"/>
      <c r="AG30" s="497">
        <v>0</v>
      </c>
      <c r="AH30" s="497"/>
      <c r="AI30" s="488"/>
      <c r="AJ30" s="488"/>
      <c r="AK30" s="497"/>
      <c r="AL30" s="497">
        <v>0</v>
      </c>
      <c r="AM30" s="497"/>
      <c r="AN30" s="488"/>
      <c r="AO30" s="488"/>
      <c r="AP30" s="497"/>
      <c r="AQ30" s="497">
        <v>0</v>
      </c>
      <c r="AR30" s="497"/>
      <c r="AS30" s="488"/>
      <c r="AT30" s="488"/>
      <c r="AU30" s="497"/>
      <c r="AV30" s="497">
        <v>0</v>
      </c>
      <c r="AW30" s="497"/>
      <c r="AX30" s="488"/>
      <c r="AY30" s="488"/>
      <c r="AZ30" s="497"/>
      <c r="BA30" s="497">
        <v>0</v>
      </c>
      <c r="BB30" s="439"/>
      <c r="BC30" s="488"/>
      <c r="BD30" s="488"/>
      <c r="BE30" s="439"/>
      <c r="BF30" s="497">
        <v>0</v>
      </c>
      <c r="BG30" s="497"/>
      <c r="BH30" s="488"/>
      <c r="BI30" s="488"/>
      <c r="BJ30" s="497"/>
      <c r="BK30" s="497">
        <v>0</v>
      </c>
      <c r="BL30" s="497"/>
      <c r="BM30" s="488"/>
      <c r="BN30" s="488"/>
      <c r="BO30" s="497"/>
      <c r="BP30" s="497">
        <v>0</v>
      </c>
      <c r="BQ30" s="497"/>
      <c r="BR30" s="488"/>
      <c r="BS30" s="488"/>
      <c r="BT30" s="497"/>
      <c r="BU30" s="497">
        <f>SUM(M30:BP30)</f>
        <v>785509</v>
      </c>
      <c r="BV30" s="497"/>
      <c r="BW30" s="488"/>
      <c r="BX30" s="480"/>
    </row>
    <row r="31" spans="4:83" x14ac:dyDescent="0.35">
      <c r="D31" s="8"/>
      <c r="F31" s="357"/>
      <c r="K31" s="357"/>
      <c r="P31" s="357"/>
      <c r="U31" s="357"/>
      <c r="Z31" s="357"/>
      <c r="AE31" s="357"/>
      <c r="AJ31" s="357"/>
      <c r="AO31" s="357"/>
      <c r="AT31" s="357"/>
      <c r="AY31" s="357"/>
      <c r="BD31" s="357"/>
      <c r="BI31" s="357"/>
      <c r="BN31" s="357"/>
      <c r="BS31" s="357"/>
      <c r="BW31" s="468"/>
      <c r="BX31" s="484"/>
      <c r="BZ31" s="9"/>
      <c r="CA31" s="9"/>
    </row>
    <row r="32" spans="4:83" s="9" customFormat="1" x14ac:dyDescent="0.35">
      <c r="D32" s="57" t="s">
        <v>501</v>
      </c>
      <c r="E32" s="52" t="s">
        <v>92</v>
      </c>
      <c r="F32" s="357"/>
      <c r="G32" s="466"/>
      <c r="H32" s="381">
        <f>SUM(H33:H33)</f>
        <v>0</v>
      </c>
      <c r="I32" s="466"/>
      <c r="J32" s="466"/>
      <c r="K32" s="467"/>
      <c r="L32" s="466"/>
      <c r="M32" s="466">
        <f>SUM(M33:M33)</f>
        <v>0</v>
      </c>
      <c r="N32" s="466"/>
      <c r="O32" s="466"/>
      <c r="P32" s="467"/>
      <c r="Q32" s="466"/>
      <c r="R32" s="466">
        <f>SUM(R33:R33)</f>
        <v>0</v>
      </c>
      <c r="S32" s="466"/>
      <c r="T32" s="466"/>
      <c r="U32" s="467"/>
      <c r="V32" s="466"/>
      <c r="W32" s="466">
        <f>SUM(W33:W33)</f>
        <v>0</v>
      </c>
      <c r="X32" s="466"/>
      <c r="Y32" s="466"/>
      <c r="Z32" s="467"/>
      <c r="AA32" s="466"/>
      <c r="AB32" s="466">
        <f>SUM(AB33:AB33)</f>
        <v>0</v>
      </c>
      <c r="AC32" s="466"/>
      <c r="AD32" s="466"/>
      <c r="AE32" s="467"/>
      <c r="AF32" s="466"/>
      <c r="AG32" s="466">
        <f>SUM(AG33:AG33)</f>
        <v>0</v>
      </c>
      <c r="AH32" s="466"/>
      <c r="AI32" s="466"/>
      <c r="AJ32" s="467"/>
      <c r="AK32" s="466"/>
      <c r="AL32" s="466">
        <f>SUM(AL33:AL33)</f>
        <v>0</v>
      </c>
      <c r="AM32" s="466"/>
      <c r="AN32" s="466"/>
      <c r="AO32" s="467"/>
      <c r="AP32" s="466"/>
      <c r="AQ32" s="466">
        <f>SUM(AQ33:AQ33)</f>
        <v>0</v>
      </c>
      <c r="AR32" s="466"/>
      <c r="AS32" s="466"/>
      <c r="AT32" s="467"/>
      <c r="AU32" s="466"/>
      <c r="AV32" s="466">
        <f>SUM(AV33:AV33)</f>
        <v>0</v>
      </c>
      <c r="AW32" s="466"/>
      <c r="AX32" s="466"/>
      <c r="AY32" s="467"/>
      <c r="AZ32" s="466"/>
      <c r="BA32" s="466">
        <f>SUM(BA33:BA33)</f>
        <v>0</v>
      </c>
      <c r="BB32" s="466"/>
      <c r="BC32" s="466"/>
      <c r="BD32" s="467"/>
      <c r="BE32" s="466"/>
      <c r="BF32" s="466">
        <f>SUM(BF33:BF33)</f>
        <v>0</v>
      </c>
      <c r="BG32" s="466"/>
      <c r="BH32" s="466"/>
      <c r="BI32" s="467"/>
      <c r="BJ32" s="466"/>
      <c r="BK32" s="466">
        <f>SUM(BK33:BK33)</f>
        <v>0</v>
      </c>
      <c r="BL32" s="466"/>
      <c r="BM32" s="466"/>
      <c r="BN32" s="467"/>
      <c r="BO32" s="466"/>
      <c r="BP32" s="466">
        <f>SUM(BP33:BP33)</f>
        <v>0</v>
      </c>
      <c r="BQ32" s="381"/>
      <c r="BR32" s="381"/>
      <c r="BS32" s="380"/>
      <c r="BT32" s="466"/>
      <c r="BU32" s="381">
        <f>SUM(BU33:BU33)</f>
        <v>0</v>
      </c>
      <c r="BV32" s="466"/>
      <c r="BW32" s="381"/>
      <c r="BX32" s="445"/>
    </row>
    <row r="33" spans="4:79" s="9" customFormat="1" x14ac:dyDescent="0.35">
      <c r="D33" s="495" t="s">
        <v>502</v>
      </c>
      <c r="E33" s="474"/>
      <c r="F33" s="107"/>
      <c r="G33" s="496"/>
      <c r="H33" s="497">
        <v>0</v>
      </c>
      <c r="I33" s="497"/>
      <c r="J33" s="488"/>
      <c r="K33" s="488"/>
      <c r="L33" s="497"/>
      <c r="M33" s="497">
        <v>0</v>
      </c>
      <c r="N33" s="497"/>
      <c r="O33" s="488"/>
      <c r="P33" s="488"/>
      <c r="Q33" s="497"/>
      <c r="R33" s="497">
        <v>0</v>
      </c>
      <c r="S33" s="497"/>
      <c r="T33" s="488"/>
      <c r="U33" s="488"/>
      <c r="V33" s="497"/>
      <c r="W33" s="497">
        <v>0</v>
      </c>
      <c r="X33" s="497"/>
      <c r="Y33" s="488"/>
      <c r="Z33" s="488"/>
      <c r="AA33" s="497"/>
      <c r="AB33" s="497">
        <v>0</v>
      </c>
      <c r="AC33" s="497"/>
      <c r="AD33" s="488"/>
      <c r="AE33" s="488"/>
      <c r="AF33" s="497"/>
      <c r="AG33" s="497">
        <v>0</v>
      </c>
      <c r="AH33" s="497"/>
      <c r="AI33" s="488"/>
      <c r="AJ33" s="488"/>
      <c r="AK33" s="497"/>
      <c r="AL33" s="497">
        <v>0</v>
      </c>
      <c r="AM33" s="497"/>
      <c r="AN33" s="488"/>
      <c r="AO33" s="488"/>
      <c r="AP33" s="497"/>
      <c r="AQ33" s="497">
        <v>0</v>
      </c>
      <c r="AR33" s="497"/>
      <c r="AS33" s="488"/>
      <c r="AT33" s="488"/>
      <c r="AU33" s="497"/>
      <c r="AV33" s="497">
        <v>0</v>
      </c>
      <c r="AW33" s="497"/>
      <c r="AX33" s="488"/>
      <c r="AY33" s="488"/>
      <c r="AZ33" s="497"/>
      <c r="BA33" s="497">
        <v>0</v>
      </c>
      <c r="BB33" s="439"/>
      <c r="BC33" s="488"/>
      <c r="BD33" s="488"/>
      <c r="BE33" s="439"/>
      <c r="BF33" s="497">
        <v>0</v>
      </c>
      <c r="BG33" s="497"/>
      <c r="BH33" s="488"/>
      <c r="BI33" s="488"/>
      <c r="BJ33" s="497"/>
      <c r="BK33" s="497">
        <v>0</v>
      </c>
      <c r="BL33" s="497"/>
      <c r="BM33" s="488"/>
      <c r="BN33" s="488"/>
      <c r="BO33" s="497"/>
      <c r="BP33" s="497">
        <v>0</v>
      </c>
      <c r="BQ33" s="497"/>
      <c r="BR33" s="488"/>
      <c r="BS33" s="488"/>
      <c r="BT33" s="497"/>
      <c r="BU33" s="497">
        <f>SUM(M33:BP33)</f>
        <v>0</v>
      </c>
      <c r="BV33" s="497"/>
      <c r="BW33" s="488"/>
      <c r="BX33" s="480"/>
    </row>
    <row r="34" spans="4:79" x14ac:dyDescent="0.35">
      <c r="D34" s="8"/>
      <c r="F34" s="357"/>
      <c r="H34" s="468"/>
      <c r="I34" s="468"/>
      <c r="J34" s="468"/>
      <c r="K34" s="469"/>
      <c r="L34" s="468"/>
      <c r="M34" s="468"/>
      <c r="N34" s="468"/>
      <c r="O34" s="468"/>
      <c r="P34" s="469"/>
      <c r="Q34" s="468"/>
      <c r="R34" s="468"/>
      <c r="S34" s="468"/>
      <c r="T34" s="468"/>
      <c r="U34" s="469"/>
      <c r="V34" s="468"/>
      <c r="W34" s="468"/>
      <c r="X34" s="468"/>
      <c r="Y34" s="468"/>
      <c r="Z34" s="469"/>
      <c r="AA34" s="468"/>
      <c r="AB34" s="468"/>
      <c r="AC34" s="468"/>
      <c r="AD34" s="468"/>
      <c r="AE34" s="469"/>
      <c r="AF34" s="468"/>
      <c r="AG34" s="468"/>
      <c r="AH34" s="468"/>
      <c r="AI34" s="468"/>
      <c r="AJ34" s="469"/>
      <c r="AK34" s="468"/>
      <c r="AL34" s="468"/>
      <c r="AM34" s="468"/>
      <c r="AN34" s="468"/>
      <c r="AO34" s="469"/>
      <c r="AP34" s="468"/>
      <c r="AQ34" s="468"/>
      <c r="AR34" s="468"/>
      <c r="AS34" s="468"/>
      <c r="AT34" s="469"/>
      <c r="AU34" s="468"/>
      <c r="AV34" s="468"/>
      <c r="AW34" s="481"/>
      <c r="AX34" s="468"/>
      <c r="AY34" s="469"/>
      <c r="AZ34" s="468"/>
      <c r="BA34" s="468"/>
      <c r="BB34" s="468"/>
      <c r="BC34" s="468"/>
      <c r="BD34" s="469"/>
      <c r="BE34" s="468"/>
      <c r="BF34" s="468"/>
      <c r="BG34" s="468"/>
      <c r="BH34" s="468"/>
      <c r="BI34" s="469"/>
      <c r="BJ34" s="468"/>
      <c r="BK34" s="468"/>
      <c r="BL34" s="468"/>
      <c r="BM34" s="468"/>
      <c r="BN34" s="469"/>
      <c r="BO34" s="481"/>
      <c r="BP34" s="468"/>
      <c r="BQ34" s="481"/>
      <c r="BR34" s="468"/>
      <c r="BS34" s="469"/>
      <c r="BT34" s="468"/>
      <c r="BU34" s="468"/>
      <c r="BV34" s="468"/>
      <c r="BW34" s="468"/>
      <c r="BX34" s="484"/>
      <c r="BZ34" s="9"/>
      <c r="CA34" s="9"/>
    </row>
    <row r="35" spans="4:79" s="9" customFormat="1" x14ac:dyDescent="0.35">
      <c r="D35" s="57" t="s">
        <v>503</v>
      </c>
      <c r="E35" s="474"/>
      <c r="F35" s="107"/>
      <c r="G35" s="496"/>
      <c r="H35" s="498">
        <f>-[21]original!$E$87</f>
        <v>0</v>
      </c>
      <c r="I35" s="498"/>
      <c r="J35" s="499"/>
      <c r="K35" s="499"/>
      <c r="L35" s="498"/>
      <c r="M35" s="498">
        <f>-[21]original!$F$87</f>
        <v>-905238.14293001592</v>
      </c>
      <c r="N35" s="498"/>
      <c r="O35" s="499"/>
      <c r="P35" s="499"/>
      <c r="Q35" s="498"/>
      <c r="R35" s="498">
        <f>-[22]original!$G$88</f>
        <v>-753477.79556000233</v>
      </c>
      <c r="S35" s="498"/>
      <c r="T35" s="499"/>
      <c r="U35" s="499"/>
      <c r="V35" s="498"/>
      <c r="W35" s="498">
        <f>-[23]original!$H$88</f>
        <v>-2023850.083619982</v>
      </c>
      <c r="X35" s="498"/>
      <c r="Y35" s="499"/>
      <c r="Z35" s="499"/>
      <c r="AA35" s="498"/>
      <c r="AB35" s="498">
        <v>0</v>
      </c>
      <c r="AC35" s="498"/>
      <c r="AD35" s="499"/>
      <c r="AE35" s="499"/>
      <c r="AF35" s="498"/>
      <c r="AG35" s="498">
        <v>0</v>
      </c>
      <c r="AH35" s="498"/>
      <c r="AI35" s="499"/>
      <c r="AJ35" s="499"/>
      <c r="AK35" s="498"/>
      <c r="AL35" s="498">
        <v>0</v>
      </c>
      <c r="AM35" s="498"/>
      <c r="AN35" s="499"/>
      <c r="AO35" s="499"/>
      <c r="AP35" s="498"/>
      <c r="AQ35" s="498">
        <v>0</v>
      </c>
      <c r="AR35" s="498"/>
      <c r="AS35" s="499"/>
      <c r="AT35" s="499"/>
      <c r="AU35" s="498"/>
      <c r="AV35" s="498">
        <v>0</v>
      </c>
      <c r="AW35" s="498"/>
      <c r="AX35" s="499"/>
      <c r="AY35" s="499"/>
      <c r="AZ35" s="498"/>
      <c r="BA35" s="498">
        <v>0</v>
      </c>
      <c r="BB35" s="500"/>
      <c r="BC35" s="499"/>
      <c r="BD35" s="499"/>
      <c r="BE35" s="500"/>
      <c r="BF35" s="498">
        <v>0</v>
      </c>
      <c r="BG35" s="498"/>
      <c r="BH35" s="499"/>
      <c r="BI35" s="499"/>
      <c r="BJ35" s="498"/>
      <c r="BK35" s="498">
        <v>0</v>
      </c>
      <c r="BL35" s="498"/>
      <c r="BM35" s="499"/>
      <c r="BN35" s="499"/>
      <c r="BO35" s="498"/>
      <c r="BP35" s="498">
        <v>0</v>
      </c>
      <c r="BQ35" s="498"/>
      <c r="BR35" s="499"/>
      <c r="BS35" s="499"/>
      <c r="BT35" s="498"/>
      <c r="BU35" s="498">
        <f>SUM(M35:BP35)</f>
        <v>-3682566.0221100003</v>
      </c>
      <c r="BV35" s="498"/>
      <c r="BW35" s="499"/>
      <c r="BX35" s="480"/>
      <c r="BZ35" s="392"/>
    </row>
    <row r="36" spans="4:79" x14ac:dyDescent="0.35">
      <c r="D36" s="8"/>
      <c r="E36" s="501"/>
      <c r="F36" s="357"/>
      <c r="H36" s="468"/>
      <c r="I36" s="468"/>
      <c r="J36" s="468"/>
      <c r="K36" s="469"/>
      <c r="L36" s="468"/>
      <c r="M36" s="468"/>
      <c r="N36" s="468"/>
      <c r="O36" s="468"/>
      <c r="P36" s="469"/>
      <c r="Q36" s="468"/>
      <c r="R36" s="468"/>
      <c r="S36" s="468"/>
      <c r="T36" s="468"/>
      <c r="U36" s="469"/>
      <c r="V36" s="468"/>
      <c r="W36" s="468"/>
      <c r="X36" s="468"/>
      <c r="Y36" s="468"/>
      <c r="Z36" s="469"/>
      <c r="AA36" s="468"/>
      <c r="AB36" s="468"/>
      <c r="AC36" s="468"/>
      <c r="AD36" s="468"/>
      <c r="AE36" s="469"/>
      <c r="AF36" s="468"/>
      <c r="AG36" s="468"/>
      <c r="AH36" s="468"/>
      <c r="AI36" s="468"/>
      <c r="AJ36" s="469"/>
      <c r="AK36" s="468"/>
      <c r="AL36" s="468"/>
      <c r="AM36" s="468"/>
      <c r="AN36" s="468"/>
      <c r="AO36" s="469"/>
      <c r="AP36" s="468"/>
      <c r="AQ36" s="468"/>
      <c r="AR36" s="468"/>
      <c r="AS36" s="468"/>
      <c r="AT36" s="469"/>
      <c r="AU36" s="468"/>
      <c r="AV36" s="468"/>
      <c r="AW36" s="468"/>
      <c r="AX36" s="468"/>
      <c r="AY36" s="469"/>
      <c r="AZ36" s="468"/>
      <c r="BA36" s="468"/>
      <c r="BB36" s="468"/>
      <c r="BC36" s="468"/>
      <c r="BD36" s="469"/>
      <c r="BE36" s="468"/>
      <c r="BF36" s="468"/>
      <c r="BG36" s="468"/>
      <c r="BH36" s="468"/>
      <c r="BI36" s="469"/>
      <c r="BJ36" s="468"/>
      <c r="BK36" s="468"/>
      <c r="BL36" s="468"/>
      <c r="BM36" s="468"/>
      <c r="BN36" s="469"/>
      <c r="BO36" s="468"/>
      <c r="BP36" s="468"/>
      <c r="BQ36" s="468"/>
      <c r="BR36" s="468"/>
      <c r="BS36" s="469"/>
      <c r="BT36" s="468"/>
      <c r="BU36" s="468"/>
      <c r="BV36" s="468"/>
      <c r="BW36" s="468"/>
      <c r="BX36" s="484"/>
      <c r="BZ36" s="9"/>
      <c r="CA36" s="9"/>
    </row>
    <row r="37" spans="4:79" s="9" customFormat="1" x14ac:dyDescent="0.35">
      <c r="D37" s="97" t="s">
        <v>504</v>
      </c>
      <c r="E37" s="502" t="s">
        <v>42</v>
      </c>
      <c r="F37" s="503"/>
      <c r="G37" s="69"/>
      <c r="H37" s="504">
        <f>+H12+H35+H32+H29+H25</f>
        <v>59868368.959000349</v>
      </c>
      <c r="I37" s="504"/>
      <c r="J37" s="504"/>
      <c r="K37" s="505"/>
      <c r="L37" s="504"/>
      <c r="M37" s="504">
        <f>+M12+M35+M32+M29+M25</f>
        <v>21433583.857069984</v>
      </c>
      <c r="N37" s="504"/>
      <c r="O37" s="504"/>
      <c r="P37" s="505"/>
      <c r="Q37" s="504"/>
      <c r="R37" s="504">
        <f>+R12+R35+R32+R29+R25</f>
        <v>1599519.2044399977</v>
      </c>
      <c r="S37" s="504"/>
      <c r="T37" s="504"/>
      <c r="U37" s="505"/>
      <c r="V37" s="504"/>
      <c r="W37" s="504">
        <f>+W12+W35+W32+W29+W25</f>
        <v>-39351577.083619982</v>
      </c>
      <c r="X37" s="504"/>
      <c r="Y37" s="504"/>
      <c r="Z37" s="505"/>
      <c r="AA37" s="504"/>
      <c r="AB37" s="504">
        <f>+AB12+AB35+AB32+AB29+AB25</f>
        <v>184917337</v>
      </c>
      <c r="AC37" s="504"/>
      <c r="AD37" s="504"/>
      <c r="AE37" s="505"/>
      <c r="AF37" s="504"/>
      <c r="AG37" s="504">
        <f>+AG12+AG35+AG32+AG29+AG25</f>
        <v>0</v>
      </c>
      <c r="AH37" s="504"/>
      <c r="AI37" s="504"/>
      <c r="AJ37" s="505"/>
      <c r="AK37" s="504"/>
      <c r="AL37" s="504">
        <f>+AL12+AL35+AL32+AL29+AL25</f>
        <v>0</v>
      </c>
      <c r="AM37" s="504"/>
      <c r="AN37" s="504"/>
      <c r="AO37" s="505"/>
      <c r="AP37" s="504"/>
      <c r="AQ37" s="504">
        <f>+AQ12+AQ35+AQ32+AQ29+AQ25</f>
        <v>0</v>
      </c>
      <c r="AR37" s="504"/>
      <c r="AS37" s="504"/>
      <c r="AT37" s="505"/>
      <c r="AU37" s="504"/>
      <c r="AV37" s="504">
        <f>+AV12+AV35+AV32+AV29+AV25</f>
        <v>0</v>
      </c>
      <c r="AW37" s="504"/>
      <c r="AX37" s="504"/>
      <c r="AY37" s="505"/>
      <c r="AZ37" s="504"/>
      <c r="BA37" s="504">
        <f>+BA12+BA35+BA32+BA29+BA25</f>
        <v>0</v>
      </c>
      <c r="BB37" s="504"/>
      <c r="BC37" s="504"/>
      <c r="BD37" s="505"/>
      <c r="BE37" s="504"/>
      <c r="BF37" s="504">
        <f>+BF12+BF25+BF27+BF29+BF32+BF35</f>
        <v>0</v>
      </c>
      <c r="BG37" s="504"/>
      <c r="BH37" s="504"/>
      <c r="BI37" s="505"/>
      <c r="BJ37" s="504"/>
      <c r="BK37" s="504">
        <f>+BK12+BK35+BK32+BK29+BK25</f>
        <v>0</v>
      </c>
      <c r="BL37" s="504"/>
      <c r="BM37" s="504"/>
      <c r="BN37" s="505"/>
      <c r="BO37" s="504"/>
      <c r="BP37" s="504">
        <f>+BP12+BP35+BP32+BP29+BP25</f>
        <v>0</v>
      </c>
      <c r="BQ37" s="504"/>
      <c r="BR37" s="504"/>
      <c r="BS37" s="505"/>
      <c r="BT37" s="504"/>
      <c r="BU37" s="504">
        <f>+BU12+BU25+BU27+BU29+BU32+BU35</f>
        <v>-16318474.02211</v>
      </c>
      <c r="BV37" s="504"/>
      <c r="BW37" s="504"/>
      <c r="BX37" s="480"/>
      <c r="BZ37" s="392"/>
    </row>
    <row r="38" spans="4:79" x14ac:dyDescent="0.35">
      <c r="D38" s="640" t="s">
        <v>505</v>
      </c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0"/>
      <c r="AE38" s="640"/>
      <c r="AF38" s="640"/>
      <c r="AG38" s="640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40"/>
      <c r="AZ38" s="640"/>
      <c r="BA38" s="640"/>
      <c r="BB38" s="640"/>
      <c r="BC38" s="640"/>
      <c r="BD38" s="640"/>
      <c r="BE38" s="640"/>
      <c r="BF38" s="640"/>
      <c r="BG38" s="640"/>
      <c r="BH38" s="640"/>
      <c r="BI38" s="640"/>
      <c r="BJ38" s="640"/>
      <c r="BK38" s="640"/>
      <c r="BL38" s="640"/>
      <c r="BM38" s="640"/>
      <c r="BN38" s="640"/>
      <c r="BO38" s="640"/>
      <c r="BP38" s="640"/>
      <c r="BQ38" s="640"/>
      <c r="BR38" s="640"/>
      <c r="BS38" s="640"/>
      <c r="BT38" s="640"/>
      <c r="BU38" s="640"/>
      <c r="BV38" s="5"/>
      <c r="BW38" s="5"/>
    </row>
    <row r="39" spans="4:79" hidden="1" x14ac:dyDescent="0.35">
      <c r="D39" s="506" t="s">
        <v>506</v>
      </c>
    </row>
    <row r="40" spans="4:79" hidden="1" x14ac:dyDescent="0.35">
      <c r="D40" s="506" t="s">
        <v>507</v>
      </c>
    </row>
    <row r="41" spans="4:79" hidden="1" x14ac:dyDescent="0.35">
      <c r="D41" s="506" t="s">
        <v>508</v>
      </c>
    </row>
    <row r="42" spans="4:79" hidden="1" x14ac:dyDescent="0.35">
      <c r="D42" s="506" t="s">
        <v>509</v>
      </c>
    </row>
    <row r="43" spans="4:79" x14ac:dyDescent="0.35">
      <c r="D43" s="506" t="s">
        <v>510</v>
      </c>
      <c r="E43" s="507"/>
      <c r="F43" s="506"/>
      <c r="G43" s="506"/>
      <c r="M43" s="508"/>
    </row>
    <row r="44" spans="4:79" x14ac:dyDescent="0.35">
      <c r="D44" s="506" t="s">
        <v>511</v>
      </c>
    </row>
    <row r="45" spans="4:79" x14ac:dyDescent="0.35">
      <c r="D45" s="506" t="s">
        <v>512</v>
      </c>
      <c r="E45" s="507"/>
      <c r="F45" s="506"/>
      <c r="G45" s="506"/>
    </row>
    <row r="47" spans="4:79" x14ac:dyDescent="0.35">
      <c r="E47" s="507"/>
      <c r="F47" s="506"/>
      <c r="G47" s="506"/>
    </row>
    <row r="48" spans="4:79" hidden="1" x14ac:dyDescent="0.35"/>
    <row r="49" spans="4:73" hidden="1" x14ac:dyDescent="0.35"/>
    <row r="50" spans="4:73" hidden="1" x14ac:dyDescent="0.35"/>
    <row r="51" spans="4:73" hidden="1" x14ac:dyDescent="0.35">
      <c r="D51" s="509"/>
      <c r="M51" s="1" t="e">
        <f>M12-#REF!</f>
        <v>#REF!</v>
      </c>
      <c r="N51" s="1" t="e">
        <f>N12-#REF!</f>
        <v>#REF!</v>
      </c>
      <c r="O51" s="1" t="e">
        <f>O12-#REF!</f>
        <v>#REF!</v>
      </c>
      <c r="P51" s="1" t="e">
        <f>P12-#REF!</f>
        <v>#REF!</v>
      </c>
      <c r="Q51" s="1" t="e">
        <f>Q12-#REF!</f>
        <v>#REF!</v>
      </c>
      <c r="R51" s="1" t="e">
        <f>R12-#REF!</f>
        <v>#REF!</v>
      </c>
      <c r="S51" s="1" t="e">
        <f>S12-#REF!</f>
        <v>#REF!</v>
      </c>
      <c r="T51" s="1" t="e">
        <f>T12-#REF!</f>
        <v>#REF!</v>
      </c>
      <c r="U51" s="1" t="e">
        <f>U12-#REF!</f>
        <v>#REF!</v>
      </c>
      <c r="V51" s="1" t="e">
        <f>V12-#REF!</f>
        <v>#REF!</v>
      </c>
      <c r="W51" s="1" t="e">
        <f>W12-#REF!</f>
        <v>#REF!</v>
      </c>
      <c r="X51" s="1" t="e">
        <f>X12-#REF!</f>
        <v>#REF!</v>
      </c>
      <c r="Y51" s="1" t="e">
        <f>Y12-#REF!</f>
        <v>#REF!</v>
      </c>
      <c r="Z51" s="1" t="e">
        <f>Z12-#REF!</f>
        <v>#REF!</v>
      </c>
      <c r="AA51" s="1" t="e">
        <f>AA12-#REF!</f>
        <v>#REF!</v>
      </c>
      <c r="AB51" s="1" t="e">
        <f>AB12-#REF!</f>
        <v>#REF!</v>
      </c>
      <c r="AC51" s="1" t="e">
        <f>AC12-#REF!</f>
        <v>#REF!</v>
      </c>
      <c r="AD51" s="1" t="e">
        <f>AD12-#REF!</f>
        <v>#REF!</v>
      </c>
      <c r="AE51" s="1" t="e">
        <f>AE12-#REF!</f>
        <v>#REF!</v>
      </c>
      <c r="AF51" s="1" t="e">
        <f>AF12-#REF!</f>
        <v>#REF!</v>
      </c>
      <c r="AG51" s="1" t="e">
        <f>AG12-#REF!</f>
        <v>#REF!</v>
      </c>
      <c r="AH51" s="1" t="e">
        <f>AH12-#REF!</f>
        <v>#REF!</v>
      </c>
      <c r="AI51" s="1" t="e">
        <f>AI12-#REF!</f>
        <v>#REF!</v>
      </c>
      <c r="AJ51" s="1" t="e">
        <f>AJ12-#REF!</f>
        <v>#REF!</v>
      </c>
      <c r="AK51" s="1" t="e">
        <f>AK12-#REF!</f>
        <v>#REF!</v>
      </c>
      <c r="AL51" s="1" t="e">
        <f>AL12-#REF!</f>
        <v>#REF!</v>
      </c>
      <c r="AM51" s="1" t="e">
        <f>AM12-#REF!</f>
        <v>#REF!</v>
      </c>
      <c r="AN51" s="1" t="e">
        <f>AN12-#REF!</f>
        <v>#REF!</v>
      </c>
      <c r="AO51" s="1" t="e">
        <f>AO12-#REF!</f>
        <v>#REF!</v>
      </c>
      <c r="AP51" s="1" t="e">
        <f>AP12-#REF!</f>
        <v>#REF!</v>
      </c>
      <c r="AQ51" s="1" t="e">
        <f>AQ12-#REF!</f>
        <v>#REF!</v>
      </c>
      <c r="AR51" s="1" t="e">
        <f>AR12-#REF!</f>
        <v>#REF!</v>
      </c>
      <c r="AS51" s="1" t="e">
        <f>AS12-#REF!</f>
        <v>#REF!</v>
      </c>
      <c r="AT51" s="1" t="e">
        <f>AT12-#REF!</f>
        <v>#REF!</v>
      </c>
      <c r="AU51" s="1" t="e">
        <f>AU12-#REF!</f>
        <v>#REF!</v>
      </c>
      <c r="AV51" s="1" t="e">
        <f>AV12-#REF!</f>
        <v>#REF!</v>
      </c>
      <c r="AW51" s="1" t="e">
        <f>AW12-#REF!</f>
        <v>#REF!</v>
      </c>
      <c r="AX51" s="1" t="e">
        <f>AX12-#REF!</f>
        <v>#REF!</v>
      </c>
      <c r="AY51" s="1" t="e">
        <f>AY12-#REF!</f>
        <v>#REF!</v>
      </c>
      <c r="AZ51" s="1" t="e">
        <f>AZ12-#REF!</f>
        <v>#REF!</v>
      </c>
      <c r="BA51" s="1" t="e">
        <f>BA12-#REF!</f>
        <v>#REF!</v>
      </c>
      <c r="BB51" s="1" t="e">
        <f>BB12-#REF!</f>
        <v>#REF!</v>
      </c>
      <c r="BC51" s="1" t="e">
        <f>BC12-#REF!</f>
        <v>#REF!</v>
      </c>
      <c r="BD51" s="1" t="e">
        <f>BD12-#REF!</f>
        <v>#REF!</v>
      </c>
      <c r="BE51" s="1" t="e">
        <f>BE12-#REF!</f>
        <v>#REF!</v>
      </c>
      <c r="BF51" s="1" t="e">
        <f>BF12-#REF!</f>
        <v>#REF!</v>
      </c>
      <c r="BG51" s="1" t="e">
        <f>BG12-#REF!</f>
        <v>#REF!</v>
      </c>
      <c r="BH51" s="1" t="e">
        <f>BH12-#REF!</f>
        <v>#REF!</v>
      </c>
      <c r="BI51" s="1" t="e">
        <f>BI12-#REF!</f>
        <v>#REF!</v>
      </c>
      <c r="BJ51" s="1" t="e">
        <f>BJ12-#REF!</f>
        <v>#REF!</v>
      </c>
      <c r="BK51" s="1" t="e">
        <f>BK12-#REF!</f>
        <v>#REF!</v>
      </c>
      <c r="BL51" s="1" t="e">
        <f>BL12-#REF!</f>
        <v>#REF!</v>
      </c>
      <c r="BM51" s="1" t="e">
        <f>BM12-#REF!</f>
        <v>#REF!</v>
      </c>
      <c r="BN51" s="1" t="e">
        <f>BN12-#REF!</f>
        <v>#REF!</v>
      </c>
      <c r="BO51" s="1" t="e">
        <f>BO12-#REF!</f>
        <v>#REF!</v>
      </c>
      <c r="BQ51" s="1" t="e">
        <f>BQ12-#REF!</f>
        <v>#REF!</v>
      </c>
      <c r="BR51" s="1" t="e">
        <f>BR12-#REF!</f>
        <v>#REF!</v>
      </c>
      <c r="BS51" s="1" t="e">
        <f>BS12-#REF!</f>
        <v>#REF!</v>
      </c>
      <c r="BT51" s="1" t="e">
        <f>BT12-#REF!</f>
        <v>#REF!</v>
      </c>
      <c r="BU51" s="1" t="e">
        <f>BU12-#REF!</f>
        <v>#REF!</v>
      </c>
    </row>
    <row r="52" spans="4:73" hidden="1" x14ac:dyDescent="0.35">
      <c r="M52" s="1" t="e">
        <f>M13-#REF!</f>
        <v>#REF!</v>
      </c>
      <c r="N52" s="1" t="e">
        <f>N13-#REF!</f>
        <v>#REF!</v>
      </c>
      <c r="O52" s="1" t="e">
        <f>O13-#REF!</f>
        <v>#REF!</v>
      </c>
      <c r="P52" s="1" t="e">
        <f>P13-#REF!</f>
        <v>#REF!</v>
      </c>
      <c r="Q52" s="1" t="e">
        <f>Q13-#REF!</f>
        <v>#REF!</v>
      </c>
      <c r="R52" s="1" t="e">
        <f>R13-#REF!</f>
        <v>#REF!</v>
      </c>
      <c r="S52" s="1" t="e">
        <f>S13-#REF!</f>
        <v>#REF!</v>
      </c>
      <c r="T52" s="1" t="e">
        <f>T13-#REF!</f>
        <v>#REF!</v>
      </c>
      <c r="U52" s="1" t="e">
        <f>U13-#REF!</f>
        <v>#REF!</v>
      </c>
      <c r="V52" s="1" t="e">
        <f>V13-#REF!</f>
        <v>#REF!</v>
      </c>
      <c r="W52" s="1" t="e">
        <f>W13-#REF!</f>
        <v>#REF!</v>
      </c>
      <c r="X52" s="1" t="e">
        <f>X13-#REF!</f>
        <v>#REF!</v>
      </c>
      <c r="Y52" s="1" t="e">
        <f>Y13-#REF!</f>
        <v>#REF!</v>
      </c>
      <c r="Z52" s="1" t="e">
        <f>Z13-#REF!</f>
        <v>#REF!</v>
      </c>
      <c r="AA52" s="1" t="e">
        <f>AA13-#REF!</f>
        <v>#REF!</v>
      </c>
      <c r="AB52" s="1" t="e">
        <f>AB13-#REF!</f>
        <v>#REF!</v>
      </c>
      <c r="AC52" s="1" t="e">
        <f>AC13-#REF!</f>
        <v>#REF!</v>
      </c>
      <c r="AD52" s="1" t="e">
        <f>AD13-#REF!</f>
        <v>#REF!</v>
      </c>
      <c r="AE52" s="1" t="e">
        <f>AE13-#REF!</f>
        <v>#REF!</v>
      </c>
      <c r="AF52" s="1" t="e">
        <f>AF13-#REF!</f>
        <v>#REF!</v>
      </c>
      <c r="AG52" s="1" t="e">
        <f>AG13-#REF!</f>
        <v>#REF!</v>
      </c>
      <c r="AH52" s="1" t="e">
        <f>AH13-#REF!</f>
        <v>#REF!</v>
      </c>
      <c r="AI52" s="1" t="e">
        <f>AI13-#REF!</f>
        <v>#REF!</v>
      </c>
      <c r="AJ52" s="1" t="e">
        <f>AJ13-#REF!</f>
        <v>#REF!</v>
      </c>
      <c r="AK52" s="1" t="e">
        <f>AK13-#REF!</f>
        <v>#REF!</v>
      </c>
      <c r="AL52" s="1" t="e">
        <f>AL13-#REF!</f>
        <v>#REF!</v>
      </c>
      <c r="AM52" s="1" t="e">
        <f>AM13-#REF!</f>
        <v>#REF!</v>
      </c>
      <c r="AN52" s="1" t="e">
        <f>AN13-#REF!</f>
        <v>#REF!</v>
      </c>
      <c r="AO52" s="1" t="e">
        <f>AO13-#REF!</f>
        <v>#REF!</v>
      </c>
      <c r="AP52" s="1" t="e">
        <f>AP13-#REF!</f>
        <v>#REF!</v>
      </c>
      <c r="AQ52" s="1" t="e">
        <f>AQ13-#REF!</f>
        <v>#REF!</v>
      </c>
      <c r="AR52" s="1" t="e">
        <f>AR13-#REF!</f>
        <v>#REF!</v>
      </c>
      <c r="AS52" s="1" t="e">
        <f>AS13-#REF!</f>
        <v>#REF!</v>
      </c>
      <c r="AT52" s="1" t="e">
        <f>AT13-#REF!</f>
        <v>#REF!</v>
      </c>
      <c r="AU52" s="1" t="e">
        <f>AU13-#REF!</f>
        <v>#REF!</v>
      </c>
      <c r="AV52" s="1" t="e">
        <f>AV13-#REF!</f>
        <v>#REF!</v>
      </c>
      <c r="AW52" s="1" t="e">
        <f>AW13-#REF!</f>
        <v>#REF!</v>
      </c>
      <c r="AX52" s="1" t="e">
        <f>AX13-#REF!</f>
        <v>#REF!</v>
      </c>
      <c r="AY52" s="1" t="e">
        <f>AY13-#REF!</f>
        <v>#REF!</v>
      </c>
      <c r="AZ52" s="1" t="e">
        <f>AZ13-#REF!</f>
        <v>#REF!</v>
      </c>
      <c r="BA52" s="1" t="e">
        <f>BA13-#REF!</f>
        <v>#REF!</v>
      </c>
      <c r="BB52" s="1" t="e">
        <f>BB13-#REF!</f>
        <v>#REF!</v>
      </c>
      <c r="BC52" s="1" t="e">
        <f>BC13-#REF!</f>
        <v>#REF!</v>
      </c>
      <c r="BD52" s="1" t="e">
        <f>BD13-#REF!</f>
        <v>#REF!</v>
      </c>
      <c r="BE52" s="1" t="e">
        <f>BE13-#REF!</f>
        <v>#REF!</v>
      </c>
      <c r="BF52" s="1" t="e">
        <f>BF13-#REF!</f>
        <v>#REF!</v>
      </c>
      <c r="BG52" s="1" t="e">
        <f>BG13-#REF!</f>
        <v>#REF!</v>
      </c>
      <c r="BH52" s="1" t="e">
        <f>BH13-#REF!</f>
        <v>#REF!</v>
      </c>
      <c r="BI52" s="1" t="e">
        <f>BI13-#REF!</f>
        <v>#REF!</v>
      </c>
      <c r="BJ52" s="1" t="e">
        <f>BJ13-#REF!</f>
        <v>#REF!</v>
      </c>
      <c r="BK52" s="1" t="e">
        <f>BK13-#REF!</f>
        <v>#REF!</v>
      </c>
      <c r="BL52" s="1" t="e">
        <f>BL13-#REF!</f>
        <v>#REF!</v>
      </c>
      <c r="BM52" s="1" t="e">
        <f>BM13-#REF!</f>
        <v>#REF!</v>
      </c>
      <c r="BN52" s="1" t="e">
        <f>BN13-#REF!</f>
        <v>#REF!</v>
      </c>
      <c r="BO52" s="1" t="e">
        <f>BO13-#REF!</f>
        <v>#REF!</v>
      </c>
      <c r="BQ52" s="1" t="e">
        <f>BQ13-#REF!</f>
        <v>#REF!</v>
      </c>
      <c r="BR52" s="1" t="e">
        <f>BR13-#REF!</f>
        <v>#REF!</v>
      </c>
      <c r="BS52" s="1" t="e">
        <f>BS13-#REF!</f>
        <v>#REF!</v>
      </c>
      <c r="BT52" s="1" t="e">
        <f>BT13-#REF!</f>
        <v>#REF!</v>
      </c>
      <c r="BU52" s="1" t="e">
        <f>BU13-#REF!</f>
        <v>#REF!</v>
      </c>
    </row>
    <row r="53" spans="4:73" hidden="1" x14ac:dyDescent="0.35">
      <c r="D53" s="510"/>
      <c r="M53" s="1" t="e">
        <f>M14-#REF!</f>
        <v>#REF!</v>
      </c>
      <c r="N53" s="1" t="e">
        <f>N14-#REF!</f>
        <v>#REF!</v>
      </c>
      <c r="O53" s="1" t="e">
        <f>O14-#REF!</f>
        <v>#REF!</v>
      </c>
      <c r="P53" s="1" t="e">
        <f>P14-#REF!</f>
        <v>#REF!</v>
      </c>
      <c r="Q53" s="1" t="e">
        <f>Q14-#REF!</f>
        <v>#REF!</v>
      </c>
      <c r="R53" s="1" t="e">
        <f>R14-#REF!</f>
        <v>#REF!</v>
      </c>
      <c r="S53" s="1" t="e">
        <f>S14-#REF!</f>
        <v>#REF!</v>
      </c>
      <c r="T53" s="1" t="e">
        <f>T14-#REF!</f>
        <v>#REF!</v>
      </c>
      <c r="U53" s="1" t="e">
        <f>U14-#REF!</f>
        <v>#REF!</v>
      </c>
      <c r="V53" s="1" t="e">
        <f>V14-#REF!</f>
        <v>#REF!</v>
      </c>
      <c r="W53" s="1" t="e">
        <f>W14-#REF!</f>
        <v>#REF!</v>
      </c>
      <c r="X53" s="1" t="e">
        <f>X14-#REF!</f>
        <v>#REF!</v>
      </c>
      <c r="Y53" s="1" t="e">
        <f>Y14-#REF!</f>
        <v>#REF!</v>
      </c>
      <c r="Z53" s="1" t="e">
        <f>Z14-#REF!</f>
        <v>#REF!</v>
      </c>
      <c r="AA53" s="1" t="e">
        <f>AA14-#REF!</f>
        <v>#REF!</v>
      </c>
      <c r="AB53" s="1" t="e">
        <f>AB14-#REF!</f>
        <v>#REF!</v>
      </c>
      <c r="AC53" s="1" t="e">
        <f>AC14-#REF!</f>
        <v>#REF!</v>
      </c>
      <c r="AD53" s="1" t="e">
        <f>AD14-#REF!</f>
        <v>#REF!</v>
      </c>
      <c r="AE53" s="1" t="e">
        <f>AE14-#REF!</f>
        <v>#REF!</v>
      </c>
      <c r="AF53" s="1" t="e">
        <f>AF14-#REF!</f>
        <v>#REF!</v>
      </c>
      <c r="AG53" s="1" t="e">
        <f>AG14-#REF!</f>
        <v>#REF!</v>
      </c>
      <c r="AH53" s="1" t="e">
        <f>AH14-#REF!</f>
        <v>#REF!</v>
      </c>
      <c r="AI53" s="1" t="e">
        <f>AI14-#REF!</f>
        <v>#REF!</v>
      </c>
      <c r="AJ53" s="1" t="e">
        <f>AJ14-#REF!</f>
        <v>#REF!</v>
      </c>
      <c r="AK53" s="1" t="e">
        <f>AK14-#REF!</f>
        <v>#REF!</v>
      </c>
      <c r="AL53" s="1" t="e">
        <f>AL14-#REF!</f>
        <v>#REF!</v>
      </c>
      <c r="AM53" s="1" t="e">
        <f>AM14-#REF!</f>
        <v>#REF!</v>
      </c>
      <c r="AN53" s="1" t="e">
        <f>AN14-#REF!</f>
        <v>#REF!</v>
      </c>
      <c r="AO53" s="1" t="e">
        <f>AO14-#REF!</f>
        <v>#REF!</v>
      </c>
      <c r="AP53" s="1" t="e">
        <f>AP14-#REF!</f>
        <v>#REF!</v>
      </c>
      <c r="AQ53" s="1" t="e">
        <f>AQ14-#REF!</f>
        <v>#REF!</v>
      </c>
      <c r="AR53" s="1" t="e">
        <f>AR14-#REF!</f>
        <v>#REF!</v>
      </c>
      <c r="AS53" s="1" t="e">
        <f>AS14-#REF!</f>
        <v>#REF!</v>
      </c>
      <c r="AT53" s="1" t="e">
        <f>AT14-#REF!</f>
        <v>#REF!</v>
      </c>
      <c r="AU53" s="1" t="e">
        <f>AU14-#REF!</f>
        <v>#REF!</v>
      </c>
      <c r="AV53" s="1" t="e">
        <f>AV14-#REF!</f>
        <v>#REF!</v>
      </c>
      <c r="AW53" s="1" t="e">
        <f>AW14-#REF!</f>
        <v>#REF!</v>
      </c>
      <c r="AX53" s="1" t="e">
        <f>AX14-#REF!</f>
        <v>#REF!</v>
      </c>
      <c r="AY53" s="1" t="e">
        <f>AY14-#REF!</f>
        <v>#REF!</v>
      </c>
      <c r="AZ53" s="1" t="e">
        <f>AZ14-#REF!</f>
        <v>#REF!</v>
      </c>
      <c r="BA53" s="1" t="e">
        <f>BA14-#REF!</f>
        <v>#REF!</v>
      </c>
      <c r="BB53" s="1" t="e">
        <f>BB14-#REF!</f>
        <v>#REF!</v>
      </c>
      <c r="BC53" s="1" t="e">
        <f>BC14-#REF!</f>
        <v>#REF!</v>
      </c>
      <c r="BD53" s="1" t="e">
        <f>BD14-#REF!</f>
        <v>#REF!</v>
      </c>
      <c r="BE53" s="1" t="e">
        <f>BE14-#REF!</f>
        <v>#REF!</v>
      </c>
      <c r="BF53" s="1" t="e">
        <f>BF14-#REF!</f>
        <v>#REF!</v>
      </c>
      <c r="BG53" s="1" t="e">
        <f>BG14-#REF!</f>
        <v>#REF!</v>
      </c>
      <c r="BH53" s="1" t="e">
        <f>BH14-#REF!</f>
        <v>#REF!</v>
      </c>
      <c r="BI53" s="1" t="e">
        <f>BI14-#REF!</f>
        <v>#REF!</v>
      </c>
      <c r="BJ53" s="1" t="e">
        <f>BJ14-#REF!</f>
        <v>#REF!</v>
      </c>
      <c r="BK53" s="1" t="e">
        <f>BK14-#REF!</f>
        <v>#REF!</v>
      </c>
      <c r="BL53" s="1" t="e">
        <f>BL14-#REF!</f>
        <v>#REF!</v>
      </c>
      <c r="BM53" s="1" t="e">
        <f>BM14-#REF!</f>
        <v>#REF!</v>
      </c>
      <c r="BN53" s="1" t="e">
        <f>BN14-#REF!</f>
        <v>#REF!</v>
      </c>
      <c r="BO53" s="1" t="e">
        <f>BO14-#REF!</f>
        <v>#REF!</v>
      </c>
      <c r="BQ53" s="1" t="e">
        <f>BQ14-#REF!</f>
        <v>#REF!</v>
      </c>
      <c r="BR53" s="1" t="e">
        <f>BR14-#REF!</f>
        <v>#REF!</v>
      </c>
      <c r="BS53" s="1" t="e">
        <f>BS14-#REF!</f>
        <v>#REF!</v>
      </c>
      <c r="BT53" s="1" t="e">
        <f>BT14-#REF!</f>
        <v>#REF!</v>
      </c>
      <c r="BU53" s="1" t="e">
        <f>BU14-#REF!</f>
        <v>#REF!</v>
      </c>
    </row>
    <row r="54" spans="4:73" hidden="1" x14ac:dyDescent="0.35">
      <c r="D54" s="410"/>
      <c r="M54" s="1" t="e">
        <f>M16-#REF!</f>
        <v>#REF!</v>
      </c>
      <c r="N54" s="1" t="e">
        <f>N16-#REF!</f>
        <v>#REF!</v>
      </c>
      <c r="O54" s="1" t="e">
        <f>O16-#REF!</f>
        <v>#REF!</v>
      </c>
      <c r="P54" s="1" t="e">
        <f>P16-#REF!</f>
        <v>#REF!</v>
      </c>
      <c r="Q54" s="1" t="e">
        <f>Q16-#REF!</f>
        <v>#REF!</v>
      </c>
      <c r="R54" s="1" t="e">
        <f>R16-#REF!</f>
        <v>#REF!</v>
      </c>
      <c r="S54" s="1" t="e">
        <f>S16-#REF!</f>
        <v>#REF!</v>
      </c>
      <c r="T54" s="1" t="e">
        <f>T16-#REF!</f>
        <v>#REF!</v>
      </c>
      <c r="U54" s="1" t="e">
        <f>U16-#REF!</f>
        <v>#REF!</v>
      </c>
      <c r="V54" s="1" t="e">
        <f>V16-#REF!</f>
        <v>#REF!</v>
      </c>
      <c r="W54" s="1" t="e">
        <f>W16-#REF!</f>
        <v>#REF!</v>
      </c>
      <c r="X54" s="1" t="e">
        <f>X16-#REF!</f>
        <v>#REF!</v>
      </c>
      <c r="Y54" s="1" t="e">
        <f>Y16-#REF!</f>
        <v>#REF!</v>
      </c>
      <c r="Z54" s="1" t="e">
        <f>Z16-#REF!</f>
        <v>#REF!</v>
      </c>
      <c r="AA54" s="1" t="e">
        <f>AA16-#REF!</f>
        <v>#REF!</v>
      </c>
      <c r="AB54" s="1" t="e">
        <f>AB16-#REF!</f>
        <v>#REF!</v>
      </c>
      <c r="AC54" s="1" t="e">
        <f>AC16-#REF!</f>
        <v>#REF!</v>
      </c>
      <c r="AD54" s="1" t="e">
        <f>AD16-#REF!</f>
        <v>#REF!</v>
      </c>
      <c r="AE54" s="1" t="e">
        <f>AE16-#REF!</f>
        <v>#REF!</v>
      </c>
      <c r="AF54" s="1" t="e">
        <f>AF16-#REF!</f>
        <v>#REF!</v>
      </c>
      <c r="AG54" s="1" t="e">
        <f>AG16-#REF!</f>
        <v>#REF!</v>
      </c>
      <c r="AH54" s="1" t="e">
        <f>AH16-#REF!</f>
        <v>#REF!</v>
      </c>
      <c r="AI54" s="1" t="e">
        <f>AI16-#REF!</f>
        <v>#REF!</v>
      </c>
      <c r="AJ54" s="1" t="e">
        <f>AJ16-#REF!</f>
        <v>#REF!</v>
      </c>
      <c r="AK54" s="1" t="e">
        <f>AK16-#REF!</f>
        <v>#REF!</v>
      </c>
      <c r="AL54" s="1" t="e">
        <f>AL16-#REF!</f>
        <v>#REF!</v>
      </c>
      <c r="AM54" s="1" t="e">
        <f>AM16-#REF!</f>
        <v>#REF!</v>
      </c>
      <c r="AN54" s="1" t="e">
        <f>AN16-#REF!</f>
        <v>#REF!</v>
      </c>
      <c r="AO54" s="1" t="e">
        <f>AO16-#REF!</f>
        <v>#REF!</v>
      </c>
      <c r="AP54" s="1" t="e">
        <f>AP16-#REF!</f>
        <v>#REF!</v>
      </c>
      <c r="AQ54" s="1" t="e">
        <f>AQ16-#REF!</f>
        <v>#REF!</v>
      </c>
      <c r="AR54" s="1" t="e">
        <f>AR16-#REF!</f>
        <v>#REF!</v>
      </c>
      <c r="AS54" s="1" t="e">
        <f>AS16-#REF!</f>
        <v>#REF!</v>
      </c>
      <c r="AT54" s="1" t="e">
        <f>AT16-#REF!</f>
        <v>#REF!</v>
      </c>
      <c r="AU54" s="1" t="e">
        <f>AU16-#REF!</f>
        <v>#REF!</v>
      </c>
      <c r="AV54" s="1" t="e">
        <f>AV16-#REF!</f>
        <v>#REF!</v>
      </c>
      <c r="AW54" s="1" t="e">
        <f>AW16-#REF!</f>
        <v>#REF!</v>
      </c>
      <c r="AX54" s="1" t="e">
        <f>AX16-#REF!</f>
        <v>#REF!</v>
      </c>
      <c r="AY54" s="1" t="e">
        <f>AY16-#REF!</f>
        <v>#REF!</v>
      </c>
      <c r="AZ54" s="1" t="e">
        <f>AZ16-#REF!</f>
        <v>#REF!</v>
      </c>
      <c r="BA54" s="1" t="e">
        <f>BA16-#REF!</f>
        <v>#REF!</v>
      </c>
      <c r="BB54" s="1" t="e">
        <f>BB16-#REF!</f>
        <v>#REF!</v>
      </c>
      <c r="BC54" s="1" t="e">
        <f>BC16-#REF!</f>
        <v>#REF!</v>
      </c>
      <c r="BD54" s="1" t="e">
        <f>BD16-#REF!</f>
        <v>#REF!</v>
      </c>
      <c r="BE54" s="1" t="e">
        <f>BE16-#REF!</f>
        <v>#REF!</v>
      </c>
      <c r="BF54" s="1" t="e">
        <f>BF16-#REF!</f>
        <v>#REF!</v>
      </c>
      <c r="BG54" s="1" t="e">
        <f>BG16-#REF!</f>
        <v>#REF!</v>
      </c>
      <c r="BH54" s="1" t="e">
        <f>BH16-#REF!</f>
        <v>#REF!</v>
      </c>
      <c r="BI54" s="1" t="e">
        <f>BI16-#REF!</f>
        <v>#REF!</v>
      </c>
      <c r="BJ54" s="1" t="e">
        <f>BJ16-#REF!</f>
        <v>#REF!</v>
      </c>
      <c r="BK54" s="1" t="e">
        <f>BK16-#REF!</f>
        <v>#REF!</v>
      </c>
      <c r="BL54" s="1" t="e">
        <f>BL16-#REF!</f>
        <v>#REF!</v>
      </c>
      <c r="BM54" s="1" t="e">
        <f>BM16-#REF!</f>
        <v>#REF!</v>
      </c>
      <c r="BN54" s="1" t="e">
        <f>BN16-#REF!</f>
        <v>#REF!</v>
      </c>
      <c r="BO54" s="1" t="e">
        <f>BO16-#REF!</f>
        <v>#REF!</v>
      </c>
      <c r="BQ54" s="1" t="e">
        <f>BQ16-#REF!</f>
        <v>#REF!</v>
      </c>
      <c r="BR54" s="1" t="e">
        <f>BR16-#REF!</f>
        <v>#REF!</v>
      </c>
      <c r="BS54" s="1" t="e">
        <f>BS16-#REF!</f>
        <v>#REF!</v>
      </c>
      <c r="BT54" s="1" t="e">
        <f>BT16-#REF!</f>
        <v>#REF!</v>
      </c>
      <c r="BU54" s="1" t="e">
        <f>BU16-#REF!</f>
        <v>#REF!</v>
      </c>
    </row>
    <row r="55" spans="4:73" hidden="1" x14ac:dyDescent="0.35">
      <c r="D55" s="511"/>
      <c r="M55" s="1" t="e">
        <f>M17-#REF!</f>
        <v>#REF!</v>
      </c>
      <c r="N55" s="1" t="e">
        <f>N17-#REF!</f>
        <v>#REF!</v>
      </c>
      <c r="O55" s="1" t="e">
        <f>O17-#REF!</f>
        <v>#REF!</v>
      </c>
      <c r="P55" s="1" t="e">
        <f>P17-#REF!</f>
        <v>#REF!</v>
      </c>
      <c r="Q55" s="1" t="e">
        <f>Q17-#REF!</f>
        <v>#REF!</v>
      </c>
      <c r="R55" s="1" t="e">
        <f>R17-#REF!</f>
        <v>#REF!</v>
      </c>
      <c r="S55" s="1" t="e">
        <f>S17-#REF!</f>
        <v>#REF!</v>
      </c>
      <c r="T55" s="1" t="e">
        <f>T17-#REF!</f>
        <v>#REF!</v>
      </c>
      <c r="U55" s="1" t="e">
        <f>U17-#REF!</f>
        <v>#REF!</v>
      </c>
      <c r="V55" s="1" t="e">
        <f>V17-#REF!</f>
        <v>#REF!</v>
      </c>
      <c r="W55" s="1" t="e">
        <f>W17-#REF!</f>
        <v>#REF!</v>
      </c>
      <c r="X55" s="1" t="e">
        <f>X17-#REF!</f>
        <v>#REF!</v>
      </c>
      <c r="Y55" s="1" t="e">
        <f>Y17-#REF!</f>
        <v>#REF!</v>
      </c>
      <c r="Z55" s="1" t="e">
        <f>Z17-#REF!</f>
        <v>#REF!</v>
      </c>
      <c r="AA55" s="1" t="e">
        <f>AA17-#REF!</f>
        <v>#REF!</v>
      </c>
      <c r="AB55" s="1" t="e">
        <f>AB17-#REF!</f>
        <v>#REF!</v>
      </c>
      <c r="AC55" s="1" t="e">
        <f>AC17-#REF!</f>
        <v>#REF!</v>
      </c>
      <c r="AD55" s="1" t="e">
        <f>AD17-#REF!</f>
        <v>#REF!</v>
      </c>
      <c r="AE55" s="1" t="e">
        <f>AE17-#REF!</f>
        <v>#REF!</v>
      </c>
      <c r="AF55" s="1" t="e">
        <f>AF17-#REF!</f>
        <v>#REF!</v>
      </c>
      <c r="AG55" s="1" t="e">
        <f>AG17-#REF!</f>
        <v>#REF!</v>
      </c>
      <c r="AH55" s="1" t="e">
        <f>AH17-#REF!</f>
        <v>#REF!</v>
      </c>
      <c r="AI55" s="1" t="e">
        <f>AI17-#REF!</f>
        <v>#REF!</v>
      </c>
      <c r="AJ55" s="1" t="e">
        <f>AJ17-#REF!</f>
        <v>#REF!</v>
      </c>
      <c r="AK55" s="1" t="e">
        <f>AK17-#REF!</f>
        <v>#REF!</v>
      </c>
      <c r="AL55" s="1" t="e">
        <f>AL17-#REF!</f>
        <v>#REF!</v>
      </c>
      <c r="AM55" s="1" t="e">
        <f>AM17-#REF!</f>
        <v>#REF!</v>
      </c>
      <c r="AN55" s="1" t="e">
        <f>AN17-#REF!</f>
        <v>#REF!</v>
      </c>
      <c r="AO55" s="1" t="e">
        <f>AO17-#REF!</f>
        <v>#REF!</v>
      </c>
      <c r="AP55" s="1" t="e">
        <f>AP17-#REF!</f>
        <v>#REF!</v>
      </c>
      <c r="AQ55" s="1" t="e">
        <f>AQ17-#REF!</f>
        <v>#REF!</v>
      </c>
      <c r="AR55" s="1" t="e">
        <f>AR17-#REF!</f>
        <v>#REF!</v>
      </c>
      <c r="AS55" s="1" t="e">
        <f>AS17-#REF!</f>
        <v>#REF!</v>
      </c>
      <c r="AT55" s="1" t="e">
        <f>AT17-#REF!</f>
        <v>#REF!</v>
      </c>
      <c r="AU55" s="1" t="e">
        <f>AU17-#REF!</f>
        <v>#REF!</v>
      </c>
      <c r="AV55" s="1" t="e">
        <f>AV17-#REF!</f>
        <v>#REF!</v>
      </c>
      <c r="AW55" s="1" t="e">
        <f>AW17-#REF!</f>
        <v>#REF!</v>
      </c>
      <c r="AX55" s="1" t="e">
        <f>AX17-#REF!</f>
        <v>#REF!</v>
      </c>
      <c r="AY55" s="1" t="e">
        <f>AY17-#REF!</f>
        <v>#REF!</v>
      </c>
      <c r="AZ55" s="1" t="e">
        <f>AZ17-#REF!</f>
        <v>#REF!</v>
      </c>
      <c r="BA55" s="1" t="e">
        <f>BA17-#REF!</f>
        <v>#REF!</v>
      </c>
      <c r="BB55" s="1" t="e">
        <f>BB17-#REF!</f>
        <v>#REF!</v>
      </c>
      <c r="BC55" s="1" t="e">
        <f>BC17-#REF!</f>
        <v>#REF!</v>
      </c>
      <c r="BD55" s="1" t="e">
        <f>BD17-#REF!</f>
        <v>#REF!</v>
      </c>
      <c r="BE55" s="1" t="e">
        <f>BE17-#REF!</f>
        <v>#REF!</v>
      </c>
      <c r="BF55" s="1" t="e">
        <f>BF17-#REF!</f>
        <v>#REF!</v>
      </c>
      <c r="BG55" s="1" t="e">
        <f>BG17-#REF!</f>
        <v>#REF!</v>
      </c>
      <c r="BH55" s="1" t="e">
        <f>BH17-#REF!</f>
        <v>#REF!</v>
      </c>
      <c r="BI55" s="1" t="e">
        <f>BI17-#REF!</f>
        <v>#REF!</v>
      </c>
      <c r="BJ55" s="1" t="e">
        <f>BJ17-#REF!</f>
        <v>#REF!</v>
      </c>
      <c r="BK55" s="1" t="e">
        <f>BK17-#REF!</f>
        <v>#REF!</v>
      </c>
      <c r="BL55" s="1" t="e">
        <f>BL17-#REF!</f>
        <v>#REF!</v>
      </c>
      <c r="BM55" s="1" t="e">
        <f>BM17-#REF!</f>
        <v>#REF!</v>
      </c>
      <c r="BN55" s="1" t="e">
        <f>BN17-#REF!</f>
        <v>#REF!</v>
      </c>
      <c r="BO55" s="1" t="e">
        <f>BO17-#REF!</f>
        <v>#REF!</v>
      </c>
      <c r="BQ55" s="1" t="e">
        <f>BQ17-#REF!</f>
        <v>#REF!</v>
      </c>
      <c r="BR55" s="1" t="e">
        <f>BR17-#REF!</f>
        <v>#REF!</v>
      </c>
      <c r="BS55" s="1" t="e">
        <f>BS17-#REF!</f>
        <v>#REF!</v>
      </c>
      <c r="BT55" s="1" t="e">
        <f>BT17-#REF!</f>
        <v>#REF!</v>
      </c>
      <c r="BU55" s="1" t="e">
        <f>BU17-#REF!</f>
        <v>#REF!</v>
      </c>
    </row>
    <row r="56" spans="4:73" hidden="1" x14ac:dyDescent="0.35">
      <c r="M56" s="1" t="e">
        <f>M18-#REF!</f>
        <v>#REF!</v>
      </c>
      <c r="N56" s="1" t="e">
        <f>N18-#REF!</f>
        <v>#REF!</v>
      </c>
      <c r="O56" s="1" t="e">
        <f>O18-#REF!</f>
        <v>#REF!</v>
      </c>
      <c r="P56" s="1" t="e">
        <f>P18-#REF!</f>
        <v>#REF!</v>
      </c>
      <c r="Q56" s="1" t="e">
        <f>Q18-#REF!</f>
        <v>#REF!</v>
      </c>
      <c r="R56" s="1" t="e">
        <f>R18-#REF!</f>
        <v>#REF!</v>
      </c>
      <c r="S56" s="1" t="e">
        <f>S18-#REF!</f>
        <v>#REF!</v>
      </c>
      <c r="T56" s="1" t="e">
        <f>T18-#REF!</f>
        <v>#REF!</v>
      </c>
      <c r="U56" s="1" t="e">
        <f>U18-#REF!</f>
        <v>#REF!</v>
      </c>
      <c r="V56" s="1" t="e">
        <f>V18-#REF!</f>
        <v>#REF!</v>
      </c>
      <c r="W56" s="1" t="e">
        <f>W18-#REF!</f>
        <v>#REF!</v>
      </c>
      <c r="X56" s="1" t="e">
        <f>X18-#REF!</f>
        <v>#REF!</v>
      </c>
      <c r="Y56" s="1" t="e">
        <f>Y18-#REF!</f>
        <v>#REF!</v>
      </c>
      <c r="Z56" s="1" t="e">
        <f>Z18-#REF!</f>
        <v>#REF!</v>
      </c>
      <c r="AA56" s="1" t="e">
        <f>AA18-#REF!</f>
        <v>#REF!</v>
      </c>
      <c r="AB56" s="1" t="e">
        <f>AB18-#REF!</f>
        <v>#REF!</v>
      </c>
      <c r="AC56" s="1" t="e">
        <f>AC18-#REF!</f>
        <v>#REF!</v>
      </c>
      <c r="AD56" s="1" t="e">
        <f>AD18-#REF!</f>
        <v>#REF!</v>
      </c>
      <c r="AE56" s="1" t="e">
        <f>AE18-#REF!</f>
        <v>#REF!</v>
      </c>
      <c r="AF56" s="1" t="e">
        <f>AF18-#REF!</f>
        <v>#REF!</v>
      </c>
      <c r="AG56" s="1" t="e">
        <f>AG18-#REF!</f>
        <v>#REF!</v>
      </c>
      <c r="AH56" s="1" t="e">
        <f>AH18-#REF!</f>
        <v>#REF!</v>
      </c>
      <c r="AI56" s="1" t="e">
        <f>AI18-#REF!</f>
        <v>#REF!</v>
      </c>
      <c r="AJ56" s="1" t="e">
        <f>AJ18-#REF!</f>
        <v>#REF!</v>
      </c>
      <c r="AK56" s="1" t="e">
        <f>AK18-#REF!</f>
        <v>#REF!</v>
      </c>
      <c r="AL56" s="1" t="e">
        <f>AL18-#REF!</f>
        <v>#REF!</v>
      </c>
      <c r="AM56" s="1" t="e">
        <f>AM18-#REF!</f>
        <v>#REF!</v>
      </c>
      <c r="AN56" s="1" t="e">
        <f>AN18-#REF!</f>
        <v>#REF!</v>
      </c>
      <c r="AO56" s="1" t="e">
        <f>AO18-#REF!</f>
        <v>#REF!</v>
      </c>
      <c r="AP56" s="1" t="e">
        <f>AP18-#REF!</f>
        <v>#REF!</v>
      </c>
      <c r="AQ56" s="1" t="e">
        <f>AQ18-#REF!</f>
        <v>#REF!</v>
      </c>
      <c r="AR56" s="1" t="e">
        <f>AR18-#REF!</f>
        <v>#REF!</v>
      </c>
      <c r="AS56" s="1" t="e">
        <f>AS18-#REF!</f>
        <v>#REF!</v>
      </c>
      <c r="AT56" s="1" t="e">
        <f>AT18-#REF!</f>
        <v>#REF!</v>
      </c>
      <c r="AU56" s="1" t="e">
        <f>AU18-#REF!</f>
        <v>#REF!</v>
      </c>
      <c r="AV56" s="1" t="e">
        <f>AV18-#REF!</f>
        <v>#REF!</v>
      </c>
      <c r="AW56" s="1" t="e">
        <f>AW18-#REF!</f>
        <v>#REF!</v>
      </c>
      <c r="AX56" s="1" t="e">
        <f>AX18-#REF!</f>
        <v>#REF!</v>
      </c>
      <c r="AY56" s="1" t="e">
        <f>AY18-#REF!</f>
        <v>#REF!</v>
      </c>
      <c r="AZ56" s="1" t="e">
        <f>AZ18-#REF!</f>
        <v>#REF!</v>
      </c>
      <c r="BA56" s="1" t="e">
        <f>BA18-#REF!</f>
        <v>#REF!</v>
      </c>
      <c r="BB56" s="1" t="e">
        <f>BB18-#REF!</f>
        <v>#REF!</v>
      </c>
      <c r="BC56" s="1" t="e">
        <f>BC18-#REF!</f>
        <v>#REF!</v>
      </c>
      <c r="BD56" s="1" t="e">
        <f>BD18-#REF!</f>
        <v>#REF!</v>
      </c>
      <c r="BE56" s="1" t="e">
        <f>BE18-#REF!</f>
        <v>#REF!</v>
      </c>
      <c r="BF56" s="1" t="e">
        <f>BF18-#REF!</f>
        <v>#REF!</v>
      </c>
      <c r="BG56" s="1" t="e">
        <f>BG18-#REF!</f>
        <v>#REF!</v>
      </c>
      <c r="BH56" s="1" t="e">
        <f>BH18-#REF!</f>
        <v>#REF!</v>
      </c>
      <c r="BI56" s="1" t="e">
        <f>BI18-#REF!</f>
        <v>#REF!</v>
      </c>
      <c r="BJ56" s="1" t="e">
        <f>BJ18-#REF!</f>
        <v>#REF!</v>
      </c>
      <c r="BK56" s="1" t="e">
        <f>BK18-#REF!</f>
        <v>#REF!</v>
      </c>
      <c r="BL56" s="1" t="e">
        <f>BL18-#REF!</f>
        <v>#REF!</v>
      </c>
      <c r="BM56" s="1" t="e">
        <f>BM18-#REF!</f>
        <v>#REF!</v>
      </c>
      <c r="BN56" s="1" t="e">
        <f>BN18-#REF!</f>
        <v>#REF!</v>
      </c>
      <c r="BO56" s="1" t="e">
        <f>BO18-#REF!</f>
        <v>#REF!</v>
      </c>
      <c r="BQ56" s="1" t="e">
        <f>BQ18-#REF!</f>
        <v>#REF!</v>
      </c>
      <c r="BR56" s="1" t="e">
        <f>BR18-#REF!</f>
        <v>#REF!</v>
      </c>
      <c r="BS56" s="1" t="e">
        <f>BS18-#REF!</f>
        <v>#REF!</v>
      </c>
      <c r="BT56" s="1" t="e">
        <f>BT18-#REF!</f>
        <v>#REF!</v>
      </c>
      <c r="BU56" s="1" t="e">
        <f>BU18-#REF!</f>
        <v>#REF!</v>
      </c>
    </row>
    <row r="57" spans="4:73" hidden="1" x14ac:dyDescent="0.35">
      <c r="M57" s="1" t="e">
        <f>M19-#REF!</f>
        <v>#REF!</v>
      </c>
      <c r="N57" s="1" t="e">
        <f>N19-#REF!</f>
        <v>#REF!</v>
      </c>
      <c r="O57" s="1" t="e">
        <f>O19-#REF!</f>
        <v>#REF!</v>
      </c>
      <c r="P57" s="1" t="e">
        <f>P19-#REF!</f>
        <v>#REF!</v>
      </c>
      <c r="Q57" s="1" t="e">
        <f>Q19-#REF!</f>
        <v>#REF!</v>
      </c>
      <c r="R57" s="1" t="e">
        <f>R19-#REF!</f>
        <v>#REF!</v>
      </c>
      <c r="S57" s="1" t="e">
        <f>S19-#REF!</f>
        <v>#REF!</v>
      </c>
      <c r="T57" s="1" t="e">
        <f>T19-#REF!</f>
        <v>#REF!</v>
      </c>
      <c r="U57" s="1" t="e">
        <f>U19-#REF!</f>
        <v>#REF!</v>
      </c>
      <c r="V57" s="1" t="e">
        <f>V19-#REF!</f>
        <v>#REF!</v>
      </c>
      <c r="W57" s="1" t="e">
        <f>W19-#REF!</f>
        <v>#REF!</v>
      </c>
      <c r="X57" s="1" t="e">
        <f>X19-#REF!</f>
        <v>#REF!</v>
      </c>
      <c r="Y57" s="1" t="e">
        <f>Y19-#REF!</f>
        <v>#REF!</v>
      </c>
      <c r="Z57" s="1" t="e">
        <f>Z19-#REF!</f>
        <v>#REF!</v>
      </c>
      <c r="AA57" s="1" t="e">
        <f>AA19-#REF!</f>
        <v>#REF!</v>
      </c>
      <c r="AB57" s="1" t="e">
        <f>AB19-#REF!</f>
        <v>#REF!</v>
      </c>
      <c r="AC57" s="1" t="e">
        <f>AC19-#REF!</f>
        <v>#REF!</v>
      </c>
      <c r="AD57" s="1" t="e">
        <f>AD19-#REF!</f>
        <v>#REF!</v>
      </c>
      <c r="AE57" s="1" t="e">
        <f>AE19-#REF!</f>
        <v>#REF!</v>
      </c>
      <c r="AF57" s="1" t="e">
        <f>AF19-#REF!</f>
        <v>#REF!</v>
      </c>
      <c r="AG57" s="1" t="e">
        <f>AG19-#REF!</f>
        <v>#REF!</v>
      </c>
      <c r="AH57" s="1" t="e">
        <f>AH19-#REF!</f>
        <v>#REF!</v>
      </c>
      <c r="AI57" s="1" t="e">
        <f>AI19-#REF!</f>
        <v>#REF!</v>
      </c>
      <c r="AJ57" s="1" t="e">
        <f>AJ19-#REF!</f>
        <v>#REF!</v>
      </c>
      <c r="AK57" s="1" t="e">
        <f>AK19-#REF!</f>
        <v>#REF!</v>
      </c>
      <c r="AL57" s="1" t="e">
        <f>AL19-#REF!</f>
        <v>#REF!</v>
      </c>
      <c r="AM57" s="1" t="e">
        <f>AM19-#REF!</f>
        <v>#REF!</v>
      </c>
      <c r="AN57" s="1" t="e">
        <f>AN19-#REF!</f>
        <v>#REF!</v>
      </c>
      <c r="AO57" s="1" t="e">
        <f>AO19-#REF!</f>
        <v>#REF!</v>
      </c>
      <c r="AP57" s="1" t="e">
        <f>AP19-#REF!</f>
        <v>#REF!</v>
      </c>
      <c r="AQ57" s="1" t="e">
        <f>AQ19-#REF!</f>
        <v>#REF!</v>
      </c>
      <c r="AR57" s="1" t="e">
        <f>AR19-#REF!</f>
        <v>#REF!</v>
      </c>
      <c r="AS57" s="1" t="e">
        <f>AS19-#REF!</f>
        <v>#REF!</v>
      </c>
      <c r="AT57" s="1" t="e">
        <f>AT19-#REF!</f>
        <v>#REF!</v>
      </c>
      <c r="AU57" s="1" t="e">
        <f>AU19-#REF!</f>
        <v>#REF!</v>
      </c>
      <c r="AV57" s="1" t="e">
        <f>AV19-#REF!</f>
        <v>#REF!</v>
      </c>
      <c r="AW57" s="1" t="e">
        <f>AW19-#REF!</f>
        <v>#REF!</v>
      </c>
      <c r="AX57" s="1" t="e">
        <f>AX19-#REF!</f>
        <v>#REF!</v>
      </c>
      <c r="AY57" s="1" t="e">
        <f>AY19-#REF!</f>
        <v>#REF!</v>
      </c>
      <c r="AZ57" s="1" t="e">
        <f>AZ19-#REF!</f>
        <v>#REF!</v>
      </c>
      <c r="BA57" s="1" t="e">
        <f>BA19-#REF!</f>
        <v>#REF!</v>
      </c>
      <c r="BB57" s="1" t="e">
        <f>BB19-#REF!</f>
        <v>#REF!</v>
      </c>
      <c r="BC57" s="1" t="e">
        <f>BC19-#REF!</f>
        <v>#REF!</v>
      </c>
      <c r="BD57" s="1" t="e">
        <f>BD19-#REF!</f>
        <v>#REF!</v>
      </c>
      <c r="BE57" s="1" t="e">
        <f>BE19-#REF!</f>
        <v>#REF!</v>
      </c>
      <c r="BF57" s="1" t="e">
        <f>BF19-#REF!</f>
        <v>#REF!</v>
      </c>
      <c r="BG57" s="1" t="e">
        <f>BG19-#REF!</f>
        <v>#REF!</v>
      </c>
      <c r="BH57" s="1" t="e">
        <f>BH19-#REF!</f>
        <v>#REF!</v>
      </c>
      <c r="BI57" s="1" t="e">
        <f>BI19-#REF!</f>
        <v>#REF!</v>
      </c>
      <c r="BJ57" s="1" t="e">
        <f>BJ19-#REF!</f>
        <v>#REF!</v>
      </c>
      <c r="BK57" s="1" t="e">
        <f>BK19-#REF!</f>
        <v>#REF!</v>
      </c>
      <c r="BL57" s="1" t="e">
        <f>BL19-#REF!</f>
        <v>#REF!</v>
      </c>
      <c r="BM57" s="1" t="e">
        <f>BM19-#REF!</f>
        <v>#REF!</v>
      </c>
      <c r="BN57" s="1" t="e">
        <f>BN19-#REF!</f>
        <v>#REF!</v>
      </c>
      <c r="BO57" s="1" t="e">
        <f>BO19-#REF!</f>
        <v>#REF!</v>
      </c>
      <c r="BQ57" s="1" t="e">
        <f>BQ19-#REF!</f>
        <v>#REF!</v>
      </c>
      <c r="BR57" s="1" t="e">
        <f>BR19-#REF!</f>
        <v>#REF!</v>
      </c>
      <c r="BS57" s="1" t="e">
        <f>BS19-#REF!</f>
        <v>#REF!</v>
      </c>
      <c r="BT57" s="1" t="e">
        <f>BT19-#REF!</f>
        <v>#REF!</v>
      </c>
      <c r="BU57" s="1" t="e">
        <f>BU19-#REF!</f>
        <v>#REF!</v>
      </c>
    </row>
    <row r="58" spans="4:73" hidden="1" x14ac:dyDescent="0.35">
      <c r="M58" s="1" t="e">
        <f>M21-#REF!</f>
        <v>#REF!</v>
      </c>
      <c r="N58" s="1" t="e">
        <f>N21-#REF!</f>
        <v>#REF!</v>
      </c>
      <c r="O58" s="1" t="e">
        <f>O21-#REF!</f>
        <v>#REF!</v>
      </c>
      <c r="P58" s="1" t="e">
        <f>P21-#REF!</f>
        <v>#REF!</v>
      </c>
      <c r="Q58" s="1" t="e">
        <f>Q21-#REF!</f>
        <v>#REF!</v>
      </c>
      <c r="R58" s="1" t="e">
        <f>R21-#REF!</f>
        <v>#REF!</v>
      </c>
      <c r="S58" s="1" t="e">
        <f>S21-#REF!</f>
        <v>#REF!</v>
      </c>
      <c r="T58" s="1" t="e">
        <f>T21-#REF!</f>
        <v>#REF!</v>
      </c>
      <c r="U58" s="1" t="e">
        <f>U21-#REF!</f>
        <v>#REF!</v>
      </c>
      <c r="V58" s="1" t="e">
        <f>V21-#REF!</f>
        <v>#REF!</v>
      </c>
      <c r="W58" s="1" t="e">
        <f>W21-#REF!</f>
        <v>#REF!</v>
      </c>
      <c r="X58" s="1" t="e">
        <f>X21-#REF!</f>
        <v>#REF!</v>
      </c>
      <c r="Y58" s="1" t="e">
        <f>Y21-#REF!</f>
        <v>#REF!</v>
      </c>
      <c r="Z58" s="1" t="e">
        <f>Z21-#REF!</f>
        <v>#REF!</v>
      </c>
      <c r="AA58" s="1" t="e">
        <f>AA21-#REF!</f>
        <v>#REF!</v>
      </c>
      <c r="AB58" s="1" t="e">
        <f>AB21-#REF!</f>
        <v>#REF!</v>
      </c>
      <c r="AC58" s="1" t="e">
        <f>AC21-#REF!</f>
        <v>#REF!</v>
      </c>
      <c r="AD58" s="1" t="e">
        <f>AD21-#REF!</f>
        <v>#REF!</v>
      </c>
      <c r="AE58" s="1" t="e">
        <f>AE21-#REF!</f>
        <v>#REF!</v>
      </c>
      <c r="AF58" s="1" t="e">
        <f>AF21-#REF!</f>
        <v>#REF!</v>
      </c>
      <c r="AG58" s="1" t="e">
        <f>AG21-#REF!</f>
        <v>#REF!</v>
      </c>
      <c r="AH58" s="1" t="e">
        <f>AH21-#REF!</f>
        <v>#REF!</v>
      </c>
      <c r="AI58" s="1" t="e">
        <f>AI21-#REF!</f>
        <v>#REF!</v>
      </c>
      <c r="AJ58" s="1" t="e">
        <f>AJ21-#REF!</f>
        <v>#REF!</v>
      </c>
      <c r="AK58" s="1" t="e">
        <f>AK21-#REF!</f>
        <v>#REF!</v>
      </c>
      <c r="AL58" s="1" t="e">
        <f>AL21-#REF!</f>
        <v>#REF!</v>
      </c>
      <c r="AM58" s="1" t="e">
        <f>AM21-#REF!</f>
        <v>#REF!</v>
      </c>
      <c r="AN58" s="1" t="e">
        <f>AN21-#REF!</f>
        <v>#REF!</v>
      </c>
      <c r="AO58" s="1" t="e">
        <f>AO21-#REF!</f>
        <v>#REF!</v>
      </c>
      <c r="AP58" s="1" t="e">
        <f>AP21-#REF!</f>
        <v>#REF!</v>
      </c>
      <c r="AQ58" s="1" t="e">
        <f>AQ21-#REF!</f>
        <v>#REF!</v>
      </c>
      <c r="AR58" s="1" t="e">
        <f>AR21-#REF!</f>
        <v>#REF!</v>
      </c>
      <c r="AS58" s="1" t="e">
        <f>AS21-#REF!</f>
        <v>#REF!</v>
      </c>
      <c r="AT58" s="1" t="e">
        <f>AT21-#REF!</f>
        <v>#REF!</v>
      </c>
      <c r="AU58" s="1" t="e">
        <f>AU21-#REF!</f>
        <v>#REF!</v>
      </c>
      <c r="AV58" s="1" t="e">
        <f>AV21-#REF!</f>
        <v>#REF!</v>
      </c>
      <c r="AW58" s="1" t="e">
        <f>AW21-#REF!</f>
        <v>#REF!</v>
      </c>
      <c r="AX58" s="1" t="e">
        <f>AX21-#REF!</f>
        <v>#REF!</v>
      </c>
      <c r="AY58" s="1" t="e">
        <f>AY21-#REF!</f>
        <v>#REF!</v>
      </c>
      <c r="AZ58" s="1" t="e">
        <f>AZ21-#REF!</f>
        <v>#REF!</v>
      </c>
      <c r="BA58" s="1" t="e">
        <f>BA21-#REF!</f>
        <v>#REF!</v>
      </c>
      <c r="BB58" s="1" t="e">
        <f>BB21-#REF!</f>
        <v>#REF!</v>
      </c>
      <c r="BC58" s="1" t="e">
        <f>BC21-#REF!</f>
        <v>#REF!</v>
      </c>
      <c r="BD58" s="1" t="e">
        <f>BD21-#REF!</f>
        <v>#REF!</v>
      </c>
      <c r="BE58" s="1" t="e">
        <f>BE21-#REF!</f>
        <v>#REF!</v>
      </c>
      <c r="BF58" s="1" t="e">
        <f>BF21-#REF!</f>
        <v>#REF!</v>
      </c>
      <c r="BG58" s="1" t="e">
        <f>BG21-#REF!</f>
        <v>#REF!</v>
      </c>
      <c r="BH58" s="1" t="e">
        <f>BH21-#REF!</f>
        <v>#REF!</v>
      </c>
      <c r="BI58" s="1" t="e">
        <f>BI21-#REF!</f>
        <v>#REF!</v>
      </c>
      <c r="BJ58" s="1" t="e">
        <f>BJ21-#REF!</f>
        <v>#REF!</v>
      </c>
      <c r="BK58" s="1" t="e">
        <f>BK21-#REF!</f>
        <v>#REF!</v>
      </c>
      <c r="BL58" s="1" t="e">
        <f>BL21-#REF!</f>
        <v>#REF!</v>
      </c>
      <c r="BM58" s="1" t="e">
        <f>BM21-#REF!</f>
        <v>#REF!</v>
      </c>
      <c r="BN58" s="1" t="e">
        <f>BN21-#REF!</f>
        <v>#REF!</v>
      </c>
      <c r="BO58" s="1" t="e">
        <f>BO21-#REF!</f>
        <v>#REF!</v>
      </c>
      <c r="BQ58" s="1" t="e">
        <f>BQ21-#REF!</f>
        <v>#REF!</v>
      </c>
      <c r="BR58" s="1" t="e">
        <f>BR21-#REF!</f>
        <v>#REF!</v>
      </c>
      <c r="BS58" s="1" t="e">
        <f>BS21-#REF!</f>
        <v>#REF!</v>
      </c>
      <c r="BT58" s="1" t="e">
        <f>BT21-#REF!</f>
        <v>#REF!</v>
      </c>
      <c r="BU58" s="1" t="e">
        <f>BU21-#REF!</f>
        <v>#REF!</v>
      </c>
    </row>
    <row r="59" spans="4:73" hidden="1" x14ac:dyDescent="0.35">
      <c r="M59" s="1" t="e">
        <f>M22-#REF!</f>
        <v>#REF!</v>
      </c>
      <c r="N59" s="1" t="e">
        <f>N22-#REF!</f>
        <v>#REF!</v>
      </c>
      <c r="O59" s="1" t="e">
        <f>O22-#REF!</f>
        <v>#REF!</v>
      </c>
      <c r="P59" s="1" t="e">
        <f>P22-#REF!</f>
        <v>#REF!</v>
      </c>
      <c r="Q59" s="1" t="e">
        <f>Q22-#REF!</f>
        <v>#REF!</v>
      </c>
      <c r="R59" s="1" t="e">
        <f>R22-#REF!</f>
        <v>#REF!</v>
      </c>
      <c r="S59" s="1" t="e">
        <f>S22-#REF!</f>
        <v>#REF!</v>
      </c>
      <c r="T59" s="1" t="e">
        <f>T22-#REF!</f>
        <v>#REF!</v>
      </c>
      <c r="U59" s="1" t="e">
        <f>U22-#REF!</f>
        <v>#REF!</v>
      </c>
      <c r="V59" s="1" t="e">
        <f>V22-#REF!</f>
        <v>#REF!</v>
      </c>
      <c r="W59" s="1" t="e">
        <f>W22-#REF!</f>
        <v>#REF!</v>
      </c>
      <c r="X59" s="1" t="e">
        <f>X22-#REF!</f>
        <v>#REF!</v>
      </c>
      <c r="Y59" s="1" t="e">
        <f>Y22-#REF!</f>
        <v>#REF!</v>
      </c>
      <c r="Z59" s="1" t="e">
        <f>Z22-#REF!</f>
        <v>#REF!</v>
      </c>
      <c r="AA59" s="1" t="e">
        <f>AA22-#REF!</f>
        <v>#REF!</v>
      </c>
      <c r="AB59" s="1" t="e">
        <f>AB22-#REF!</f>
        <v>#REF!</v>
      </c>
      <c r="AC59" s="1" t="e">
        <f>AC22-#REF!</f>
        <v>#REF!</v>
      </c>
      <c r="AD59" s="1" t="e">
        <f>AD22-#REF!</f>
        <v>#REF!</v>
      </c>
      <c r="AE59" s="1" t="e">
        <f>AE22-#REF!</f>
        <v>#REF!</v>
      </c>
      <c r="AF59" s="1" t="e">
        <f>AF22-#REF!</f>
        <v>#REF!</v>
      </c>
      <c r="AG59" s="1" t="e">
        <f>AG22-#REF!</f>
        <v>#REF!</v>
      </c>
      <c r="AH59" s="1" t="e">
        <f>AH22-#REF!</f>
        <v>#REF!</v>
      </c>
      <c r="AI59" s="1" t="e">
        <f>AI22-#REF!</f>
        <v>#REF!</v>
      </c>
      <c r="AJ59" s="1" t="e">
        <f>AJ22-#REF!</f>
        <v>#REF!</v>
      </c>
      <c r="AK59" s="1" t="e">
        <f>AK22-#REF!</f>
        <v>#REF!</v>
      </c>
      <c r="AL59" s="1" t="e">
        <f>AL22-#REF!</f>
        <v>#REF!</v>
      </c>
      <c r="AM59" s="1" t="e">
        <f>AM22-#REF!</f>
        <v>#REF!</v>
      </c>
      <c r="AN59" s="1" t="e">
        <f>AN22-#REF!</f>
        <v>#REF!</v>
      </c>
      <c r="AO59" s="1" t="e">
        <f>AO22-#REF!</f>
        <v>#REF!</v>
      </c>
      <c r="AP59" s="1" t="e">
        <f>AP22-#REF!</f>
        <v>#REF!</v>
      </c>
      <c r="AQ59" s="1" t="e">
        <f>AQ22-#REF!</f>
        <v>#REF!</v>
      </c>
      <c r="AR59" s="1" t="e">
        <f>AR22-#REF!</f>
        <v>#REF!</v>
      </c>
      <c r="AS59" s="1" t="e">
        <f>AS22-#REF!</f>
        <v>#REF!</v>
      </c>
      <c r="AT59" s="1" t="e">
        <f>AT22-#REF!</f>
        <v>#REF!</v>
      </c>
      <c r="AU59" s="1" t="e">
        <f>AU22-#REF!</f>
        <v>#REF!</v>
      </c>
      <c r="AV59" s="1" t="e">
        <f>AV22-#REF!</f>
        <v>#REF!</v>
      </c>
      <c r="AW59" s="1" t="e">
        <f>AW22-#REF!</f>
        <v>#REF!</v>
      </c>
      <c r="AX59" s="1" t="e">
        <f>AX22-#REF!</f>
        <v>#REF!</v>
      </c>
      <c r="AY59" s="1" t="e">
        <f>AY22-#REF!</f>
        <v>#REF!</v>
      </c>
      <c r="AZ59" s="1" t="e">
        <f>AZ22-#REF!</f>
        <v>#REF!</v>
      </c>
      <c r="BA59" s="1" t="e">
        <f>BA22-#REF!</f>
        <v>#REF!</v>
      </c>
      <c r="BB59" s="1" t="e">
        <f>BB22-#REF!</f>
        <v>#REF!</v>
      </c>
      <c r="BC59" s="1" t="e">
        <f>BC22-#REF!</f>
        <v>#REF!</v>
      </c>
      <c r="BD59" s="1" t="e">
        <f>BD22-#REF!</f>
        <v>#REF!</v>
      </c>
      <c r="BE59" s="1" t="e">
        <f>BE22-#REF!</f>
        <v>#REF!</v>
      </c>
      <c r="BF59" s="1" t="e">
        <f>BF22-#REF!</f>
        <v>#REF!</v>
      </c>
      <c r="BG59" s="1" t="e">
        <f>BG22-#REF!</f>
        <v>#REF!</v>
      </c>
      <c r="BH59" s="1" t="e">
        <f>BH22-#REF!</f>
        <v>#REF!</v>
      </c>
      <c r="BI59" s="1" t="e">
        <f>BI22-#REF!</f>
        <v>#REF!</v>
      </c>
      <c r="BJ59" s="1" t="e">
        <f>BJ22-#REF!</f>
        <v>#REF!</v>
      </c>
      <c r="BK59" s="1" t="e">
        <f>BK22-#REF!</f>
        <v>#REF!</v>
      </c>
      <c r="BL59" s="1" t="e">
        <f>BL22-#REF!</f>
        <v>#REF!</v>
      </c>
      <c r="BM59" s="1" t="e">
        <f>BM22-#REF!</f>
        <v>#REF!</v>
      </c>
      <c r="BN59" s="1" t="e">
        <f>BN22-#REF!</f>
        <v>#REF!</v>
      </c>
      <c r="BO59" s="1" t="e">
        <f>BO22-#REF!</f>
        <v>#REF!</v>
      </c>
      <c r="BQ59" s="1" t="e">
        <f>BQ22-#REF!</f>
        <v>#REF!</v>
      </c>
      <c r="BR59" s="1" t="e">
        <f>BR22-#REF!</f>
        <v>#REF!</v>
      </c>
      <c r="BS59" s="1" t="e">
        <f>BS22-#REF!</f>
        <v>#REF!</v>
      </c>
      <c r="BT59" s="1" t="e">
        <f>BT22-#REF!</f>
        <v>#REF!</v>
      </c>
      <c r="BU59" s="1" t="e">
        <f>BU22-#REF!</f>
        <v>#REF!</v>
      </c>
    </row>
    <row r="60" spans="4:73" hidden="1" x14ac:dyDescent="0.35">
      <c r="M60" s="1" t="e">
        <f>M23-#REF!</f>
        <v>#REF!</v>
      </c>
      <c r="N60" s="1" t="e">
        <f>N23-#REF!</f>
        <v>#REF!</v>
      </c>
      <c r="O60" s="1" t="e">
        <f>O23-#REF!</f>
        <v>#REF!</v>
      </c>
      <c r="P60" s="1" t="e">
        <f>P23-#REF!</f>
        <v>#REF!</v>
      </c>
      <c r="Q60" s="1" t="e">
        <f>Q23-#REF!</f>
        <v>#REF!</v>
      </c>
      <c r="R60" s="1" t="e">
        <f>R23-#REF!</f>
        <v>#REF!</v>
      </c>
      <c r="S60" s="1" t="e">
        <f>S23-#REF!</f>
        <v>#REF!</v>
      </c>
      <c r="T60" s="1" t="e">
        <f>T23-#REF!</f>
        <v>#REF!</v>
      </c>
      <c r="U60" s="1" t="e">
        <f>U23-#REF!</f>
        <v>#REF!</v>
      </c>
      <c r="V60" s="1" t="e">
        <f>V23-#REF!</f>
        <v>#REF!</v>
      </c>
      <c r="W60" s="1" t="e">
        <f>W23-#REF!</f>
        <v>#REF!</v>
      </c>
      <c r="X60" s="1" t="e">
        <f>X23-#REF!</f>
        <v>#REF!</v>
      </c>
      <c r="Y60" s="1" t="e">
        <f>Y23-#REF!</f>
        <v>#REF!</v>
      </c>
      <c r="Z60" s="1" t="e">
        <f>Z23-#REF!</f>
        <v>#REF!</v>
      </c>
      <c r="AA60" s="1" t="e">
        <f>AA23-#REF!</f>
        <v>#REF!</v>
      </c>
      <c r="AB60" s="1" t="e">
        <f>AB23-#REF!</f>
        <v>#REF!</v>
      </c>
      <c r="AC60" s="1" t="e">
        <f>AC23-#REF!</f>
        <v>#REF!</v>
      </c>
      <c r="AD60" s="1" t="e">
        <f>AD23-#REF!</f>
        <v>#REF!</v>
      </c>
      <c r="AE60" s="1" t="e">
        <f>AE23-#REF!</f>
        <v>#REF!</v>
      </c>
      <c r="AF60" s="1" t="e">
        <f>AF23-#REF!</f>
        <v>#REF!</v>
      </c>
      <c r="AG60" s="1" t="e">
        <f>AG23-#REF!</f>
        <v>#REF!</v>
      </c>
      <c r="AH60" s="1" t="e">
        <f>AH23-#REF!</f>
        <v>#REF!</v>
      </c>
      <c r="AI60" s="1" t="e">
        <f>AI23-#REF!</f>
        <v>#REF!</v>
      </c>
      <c r="AJ60" s="1" t="e">
        <f>AJ23-#REF!</f>
        <v>#REF!</v>
      </c>
      <c r="AK60" s="1" t="e">
        <f>AK23-#REF!</f>
        <v>#REF!</v>
      </c>
      <c r="AL60" s="1" t="e">
        <f>AL23-#REF!</f>
        <v>#REF!</v>
      </c>
      <c r="AM60" s="1" t="e">
        <f>AM23-#REF!</f>
        <v>#REF!</v>
      </c>
      <c r="AN60" s="1" t="e">
        <f>AN23-#REF!</f>
        <v>#REF!</v>
      </c>
      <c r="AO60" s="1" t="e">
        <f>AO23-#REF!</f>
        <v>#REF!</v>
      </c>
      <c r="AP60" s="1" t="e">
        <f>AP23-#REF!</f>
        <v>#REF!</v>
      </c>
      <c r="AQ60" s="1" t="e">
        <f>AQ23-#REF!</f>
        <v>#REF!</v>
      </c>
      <c r="AR60" s="1" t="e">
        <f>AR23-#REF!</f>
        <v>#REF!</v>
      </c>
      <c r="AS60" s="1" t="e">
        <f>AS23-#REF!</f>
        <v>#REF!</v>
      </c>
      <c r="AT60" s="1" t="e">
        <f>AT23-#REF!</f>
        <v>#REF!</v>
      </c>
      <c r="AU60" s="1" t="e">
        <f>AU23-#REF!</f>
        <v>#REF!</v>
      </c>
      <c r="AV60" s="1" t="e">
        <f>AV23-#REF!</f>
        <v>#REF!</v>
      </c>
      <c r="AW60" s="1" t="e">
        <f>AW23-#REF!</f>
        <v>#REF!</v>
      </c>
      <c r="AX60" s="1" t="e">
        <f>AX23-#REF!</f>
        <v>#REF!</v>
      </c>
      <c r="AY60" s="1" t="e">
        <f>AY23-#REF!</f>
        <v>#REF!</v>
      </c>
      <c r="AZ60" s="1" t="e">
        <f>AZ23-#REF!</f>
        <v>#REF!</v>
      </c>
      <c r="BA60" s="1" t="e">
        <f>BA23-#REF!</f>
        <v>#REF!</v>
      </c>
      <c r="BB60" s="1" t="e">
        <f>BB23-#REF!</f>
        <v>#REF!</v>
      </c>
      <c r="BC60" s="1" t="e">
        <f>BC23-#REF!</f>
        <v>#REF!</v>
      </c>
      <c r="BD60" s="1" t="e">
        <f>BD23-#REF!</f>
        <v>#REF!</v>
      </c>
      <c r="BE60" s="1" t="e">
        <f>BE23-#REF!</f>
        <v>#REF!</v>
      </c>
      <c r="BF60" s="1" t="e">
        <f>BF23-#REF!</f>
        <v>#REF!</v>
      </c>
      <c r="BG60" s="1" t="e">
        <f>BG23-#REF!</f>
        <v>#REF!</v>
      </c>
      <c r="BH60" s="1" t="e">
        <f>BH23-#REF!</f>
        <v>#REF!</v>
      </c>
      <c r="BI60" s="1" t="e">
        <f>BI23-#REF!</f>
        <v>#REF!</v>
      </c>
      <c r="BJ60" s="1" t="e">
        <f>BJ23-#REF!</f>
        <v>#REF!</v>
      </c>
      <c r="BK60" s="1" t="e">
        <f>BK23-#REF!</f>
        <v>#REF!</v>
      </c>
      <c r="BL60" s="1" t="e">
        <f>BL23-#REF!</f>
        <v>#REF!</v>
      </c>
      <c r="BM60" s="1" t="e">
        <f>BM23-#REF!</f>
        <v>#REF!</v>
      </c>
      <c r="BN60" s="1" t="e">
        <f>BN23-#REF!</f>
        <v>#REF!</v>
      </c>
      <c r="BO60" s="1" t="e">
        <f>BO23-#REF!</f>
        <v>#REF!</v>
      </c>
      <c r="BQ60" s="1" t="e">
        <f>BQ23-#REF!</f>
        <v>#REF!</v>
      </c>
      <c r="BR60" s="1" t="e">
        <f>BR23-#REF!</f>
        <v>#REF!</v>
      </c>
      <c r="BS60" s="1" t="e">
        <f>BS23-#REF!</f>
        <v>#REF!</v>
      </c>
      <c r="BT60" s="1" t="e">
        <f>BT23-#REF!</f>
        <v>#REF!</v>
      </c>
      <c r="BU60" s="1" t="e">
        <f>BU23-#REF!</f>
        <v>#REF!</v>
      </c>
    </row>
    <row r="61" spans="4:73" hidden="1" x14ac:dyDescent="0.35">
      <c r="M61" s="1" t="e">
        <f>M24-#REF!</f>
        <v>#REF!</v>
      </c>
      <c r="N61" s="1" t="e">
        <f>N24-#REF!</f>
        <v>#REF!</v>
      </c>
      <c r="O61" s="1" t="e">
        <f>O24-#REF!</f>
        <v>#REF!</v>
      </c>
      <c r="P61" s="1" t="e">
        <f>P24-#REF!</f>
        <v>#REF!</v>
      </c>
      <c r="Q61" s="1" t="e">
        <f>Q24-#REF!</f>
        <v>#REF!</v>
      </c>
      <c r="R61" s="1" t="e">
        <f>R24-#REF!</f>
        <v>#REF!</v>
      </c>
      <c r="S61" s="1" t="e">
        <f>S24-#REF!</f>
        <v>#REF!</v>
      </c>
      <c r="T61" s="1" t="e">
        <f>T24-#REF!</f>
        <v>#REF!</v>
      </c>
      <c r="U61" s="1" t="e">
        <f>U24-#REF!</f>
        <v>#REF!</v>
      </c>
      <c r="V61" s="1" t="e">
        <f>V24-#REF!</f>
        <v>#REF!</v>
      </c>
      <c r="W61" s="1" t="e">
        <f>W24-#REF!</f>
        <v>#REF!</v>
      </c>
      <c r="X61" s="1" t="e">
        <f>X24-#REF!</f>
        <v>#REF!</v>
      </c>
      <c r="Y61" s="1" t="e">
        <f>Y24-#REF!</f>
        <v>#REF!</v>
      </c>
      <c r="Z61" s="1" t="e">
        <f>Z24-#REF!</f>
        <v>#REF!</v>
      </c>
      <c r="AA61" s="1" t="e">
        <f>AA24-#REF!</f>
        <v>#REF!</v>
      </c>
      <c r="AB61" s="1" t="e">
        <f>AB24-#REF!</f>
        <v>#REF!</v>
      </c>
      <c r="AC61" s="1" t="e">
        <f>AC24-#REF!</f>
        <v>#REF!</v>
      </c>
      <c r="AD61" s="1" t="e">
        <f>AD24-#REF!</f>
        <v>#REF!</v>
      </c>
      <c r="AE61" s="1" t="e">
        <f>AE24-#REF!</f>
        <v>#REF!</v>
      </c>
      <c r="AF61" s="1" t="e">
        <f>AF24-#REF!</f>
        <v>#REF!</v>
      </c>
      <c r="AG61" s="1" t="e">
        <f>AG24-#REF!</f>
        <v>#REF!</v>
      </c>
      <c r="AH61" s="1" t="e">
        <f>AH24-#REF!</f>
        <v>#REF!</v>
      </c>
      <c r="AI61" s="1" t="e">
        <f>AI24-#REF!</f>
        <v>#REF!</v>
      </c>
      <c r="AJ61" s="1" t="e">
        <f>AJ24-#REF!</f>
        <v>#REF!</v>
      </c>
      <c r="AK61" s="1" t="e">
        <f>AK24-#REF!</f>
        <v>#REF!</v>
      </c>
      <c r="AL61" s="1" t="e">
        <f>AL24-#REF!</f>
        <v>#REF!</v>
      </c>
      <c r="AM61" s="1" t="e">
        <f>AM24-#REF!</f>
        <v>#REF!</v>
      </c>
      <c r="AN61" s="1" t="e">
        <f>AN24-#REF!</f>
        <v>#REF!</v>
      </c>
      <c r="AO61" s="1" t="e">
        <f>AO24-#REF!</f>
        <v>#REF!</v>
      </c>
      <c r="AP61" s="1" t="e">
        <f>AP24-#REF!</f>
        <v>#REF!</v>
      </c>
      <c r="AQ61" s="1" t="e">
        <f>AQ24-#REF!</f>
        <v>#REF!</v>
      </c>
      <c r="AR61" s="1" t="e">
        <f>AR24-#REF!</f>
        <v>#REF!</v>
      </c>
      <c r="AS61" s="1" t="e">
        <f>AS24-#REF!</f>
        <v>#REF!</v>
      </c>
      <c r="AT61" s="1" t="e">
        <f>AT24-#REF!</f>
        <v>#REF!</v>
      </c>
      <c r="AU61" s="1" t="e">
        <f>AU24-#REF!</f>
        <v>#REF!</v>
      </c>
      <c r="AV61" s="1" t="e">
        <f>AV24-#REF!</f>
        <v>#REF!</v>
      </c>
      <c r="AW61" s="1" t="e">
        <f>AW24-#REF!</f>
        <v>#REF!</v>
      </c>
      <c r="AX61" s="1" t="e">
        <f>AX24-#REF!</f>
        <v>#REF!</v>
      </c>
      <c r="AY61" s="1" t="e">
        <f>AY24-#REF!</f>
        <v>#REF!</v>
      </c>
      <c r="AZ61" s="1" t="e">
        <f>AZ24-#REF!</f>
        <v>#REF!</v>
      </c>
      <c r="BA61" s="1" t="e">
        <f>BA24-#REF!</f>
        <v>#REF!</v>
      </c>
      <c r="BB61" s="1" t="e">
        <f>BB24-#REF!</f>
        <v>#REF!</v>
      </c>
      <c r="BC61" s="1" t="e">
        <f>BC24-#REF!</f>
        <v>#REF!</v>
      </c>
      <c r="BD61" s="1" t="e">
        <f>BD24-#REF!</f>
        <v>#REF!</v>
      </c>
      <c r="BE61" s="1" t="e">
        <f>BE24-#REF!</f>
        <v>#REF!</v>
      </c>
      <c r="BF61" s="1" t="e">
        <f>BF24-#REF!</f>
        <v>#REF!</v>
      </c>
      <c r="BG61" s="1" t="e">
        <f>BG24-#REF!</f>
        <v>#REF!</v>
      </c>
      <c r="BH61" s="1" t="e">
        <f>BH24-#REF!</f>
        <v>#REF!</v>
      </c>
      <c r="BI61" s="1" t="e">
        <f>BI24-#REF!</f>
        <v>#REF!</v>
      </c>
      <c r="BJ61" s="1" t="e">
        <f>BJ24-#REF!</f>
        <v>#REF!</v>
      </c>
      <c r="BK61" s="1" t="e">
        <f>BK24-#REF!</f>
        <v>#REF!</v>
      </c>
      <c r="BL61" s="1" t="e">
        <f>BL24-#REF!</f>
        <v>#REF!</v>
      </c>
      <c r="BM61" s="1" t="e">
        <f>BM24-#REF!</f>
        <v>#REF!</v>
      </c>
      <c r="BN61" s="1" t="e">
        <f>BN24-#REF!</f>
        <v>#REF!</v>
      </c>
      <c r="BO61" s="1" t="e">
        <f>BO24-#REF!</f>
        <v>#REF!</v>
      </c>
      <c r="BQ61" s="1" t="e">
        <f>BQ24-#REF!</f>
        <v>#REF!</v>
      </c>
      <c r="BR61" s="1" t="e">
        <f>BR24-#REF!</f>
        <v>#REF!</v>
      </c>
      <c r="BS61" s="1" t="e">
        <f>BS24-#REF!</f>
        <v>#REF!</v>
      </c>
      <c r="BT61" s="1" t="e">
        <f>BT24-#REF!</f>
        <v>#REF!</v>
      </c>
      <c r="BU61" s="1" t="e">
        <f>BU24-#REF!</f>
        <v>#REF!</v>
      </c>
    </row>
    <row r="62" spans="4:73" hidden="1" x14ac:dyDescent="0.35">
      <c r="M62" s="1" t="e">
        <f>M25-#REF!</f>
        <v>#REF!</v>
      </c>
      <c r="N62" s="1" t="e">
        <f>N25-#REF!</f>
        <v>#REF!</v>
      </c>
      <c r="O62" s="1" t="e">
        <f>O25-#REF!</f>
        <v>#REF!</v>
      </c>
      <c r="P62" s="1" t="e">
        <f>P25-#REF!</f>
        <v>#REF!</v>
      </c>
      <c r="Q62" s="1" t="e">
        <f>Q25-#REF!</f>
        <v>#REF!</v>
      </c>
      <c r="R62" s="1" t="e">
        <f>R25-#REF!</f>
        <v>#REF!</v>
      </c>
      <c r="S62" s="1" t="e">
        <f>S25-#REF!</f>
        <v>#REF!</v>
      </c>
      <c r="T62" s="1" t="e">
        <f>T25-#REF!</f>
        <v>#REF!</v>
      </c>
      <c r="U62" s="1" t="e">
        <f>U25-#REF!</f>
        <v>#REF!</v>
      </c>
      <c r="V62" s="1" t="e">
        <f>V25-#REF!</f>
        <v>#REF!</v>
      </c>
      <c r="W62" s="1" t="e">
        <f>W25-#REF!</f>
        <v>#REF!</v>
      </c>
      <c r="X62" s="1" t="e">
        <f>X25-#REF!</f>
        <v>#REF!</v>
      </c>
      <c r="Y62" s="1" t="e">
        <f>Y25-#REF!</f>
        <v>#REF!</v>
      </c>
      <c r="Z62" s="1" t="e">
        <f>Z25-#REF!</f>
        <v>#REF!</v>
      </c>
      <c r="AA62" s="1" t="e">
        <f>AA25-#REF!</f>
        <v>#REF!</v>
      </c>
      <c r="AB62" s="1" t="e">
        <f>AB25-#REF!</f>
        <v>#REF!</v>
      </c>
      <c r="AC62" s="1" t="e">
        <f>AC25-#REF!</f>
        <v>#REF!</v>
      </c>
      <c r="AD62" s="1" t="e">
        <f>AD25-#REF!</f>
        <v>#REF!</v>
      </c>
      <c r="AE62" s="1" t="e">
        <f>AE25-#REF!</f>
        <v>#REF!</v>
      </c>
      <c r="AF62" s="1" t="e">
        <f>AF25-#REF!</f>
        <v>#REF!</v>
      </c>
      <c r="AG62" s="1" t="e">
        <f>AG25-#REF!</f>
        <v>#REF!</v>
      </c>
      <c r="AH62" s="1" t="e">
        <f>AH25-#REF!</f>
        <v>#REF!</v>
      </c>
      <c r="AI62" s="1" t="e">
        <f>AI25-#REF!</f>
        <v>#REF!</v>
      </c>
      <c r="AJ62" s="1" t="e">
        <f>AJ25-#REF!</f>
        <v>#REF!</v>
      </c>
      <c r="AK62" s="1" t="e">
        <f>AK25-#REF!</f>
        <v>#REF!</v>
      </c>
      <c r="AL62" s="1" t="e">
        <f>AL25-#REF!</f>
        <v>#REF!</v>
      </c>
      <c r="AM62" s="1" t="e">
        <f>AM25-#REF!</f>
        <v>#REF!</v>
      </c>
      <c r="AN62" s="1" t="e">
        <f>AN25-#REF!</f>
        <v>#REF!</v>
      </c>
      <c r="AO62" s="1" t="e">
        <f>AO25-#REF!</f>
        <v>#REF!</v>
      </c>
      <c r="AP62" s="1" t="e">
        <f>AP25-#REF!</f>
        <v>#REF!</v>
      </c>
      <c r="AQ62" s="1" t="e">
        <f>AQ25-#REF!</f>
        <v>#REF!</v>
      </c>
      <c r="AR62" s="1" t="e">
        <f>AR25-#REF!</f>
        <v>#REF!</v>
      </c>
      <c r="AS62" s="1" t="e">
        <f>AS25-#REF!</f>
        <v>#REF!</v>
      </c>
      <c r="AT62" s="1" t="e">
        <f>AT25-#REF!</f>
        <v>#REF!</v>
      </c>
      <c r="AU62" s="1" t="e">
        <f>AU25-#REF!</f>
        <v>#REF!</v>
      </c>
      <c r="AV62" s="1" t="e">
        <f>AV25-#REF!</f>
        <v>#REF!</v>
      </c>
      <c r="AW62" s="1" t="e">
        <f>AW25-#REF!</f>
        <v>#REF!</v>
      </c>
      <c r="AX62" s="1" t="e">
        <f>AX25-#REF!</f>
        <v>#REF!</v>
      </c>
      <c r="AY62" s="1" t="e">
        <f>AY25-#REF!</f>
        <v>#REF!</v>
      </c>
      <c r="AZ62" s="1" t="e">
        <f>AZ25-#REF!</f>
        <v>#REF!</v>
      </c>
      <c r="BA62" s="1" t="e">
        <f>BA25-#REF!</f>
        <v>#REF!</v>
      </c>
      <c r="BB62" s="1" t="e">
        <f>BB25-#REF!</f>
        <v>#REF!</v>
      </c>
      <c r="BC62" s="1" t="e">
        <f>BC25-#REF!</f>
        <v>#REF!</v>
      </c>
      <c r="BD62" s="1" t="e">
        <f>BD25-#REF!</f>
        <v>#REF!</v>
      </c>
      <c r="BE62" s="1" t="e">
        <f>BE25-#REF!</f>
        <v>#REF!</v>
      </c>
      <c r="BF62" s="1" t="e">
        <f>BF25-#REF!</f>
        <v>#REF!</v>
      </c>
      <c r="BG62" s="1" t="e">
        <f>BG25-#REF!</f>
        <v>#REF!</v>
      </c>
      <c r="BH62" s="1" t="e">
        <f>BH25-#REF!</f>
        <v>#REF!</v>
      </c>
      <c r="BI62" s="1" t="e">
        <f>BI25-#REF!</f>
        <v>#REF!</v>
      </c>
      <c r="BJ62" s="1" t="e">
        <f>BJ25-#REF!</f>
        <v>#REF!</v>
      </c>
      <c r="BK62" s="1" t="e">
        <f>BK25-#REF!</f>
        <v>#REF!</v>
      </c>
      <c r="BL62" s="1" t="e">
        <f>BL25-#REF!</f>
        <v>#REF!</v>
      </c>
      <c r="BM62" s="1" t="e">
        <f>BM25-#REF!</f>
        <v>#REF!</v>
      </c>
      <c r="BN62" s="1" t="e">
        <f>BN25-#REF!</f>
        <v>#REF!</v>
      </c>
      <c r="BO62" s="1" t="e">
        <f>BO25-#REF!</f>
        <v>#REF!</v>
      </c>
      <c r="BQ62" s="1" t="e">
        <f>BQ25-#REF!</f>
        <v>#REF!</v>
      </c>
      <c r="BR62" s="1" t="e">
        <f>BR25-#REF!</f>
        <v>#REF!</v>
      </c>
      <c r="BS62" s="1" t="e">
        <f>BS25-#REF!</f>
        <v>#REF!</v>
      </c>
      <c r="BT62" s="1" t="e">
        <f>BT25-#REF!</f>
        <v>#REF!</v>
      </c>
      <c r="BU62" s="1" t="e">
        <f>BU25-#REF!</f>
        <v>#REF!</v>
      </c>
    </row>
    <row r="63" spans="4:73" hidden="1" x14ac:dyDescent="0.35">
      <c r="M63" s="1" t="e">
        <f>M26-#REF!</f>
        <v>#REF!</v>
      </c>
      <c r="N63" s="1" t="e">
        <f>N26-#REF!</f>
        <v>#REF!</v>
      </c>
      <c r="O63" s="1" t="e">
        <f>O26-#REF!</f>
        <v>#REF!</v>
      </c>
      <c r="P63" s="1" t="e">
        <f>P26-#REF!</f>
        <v>#REF!</v>
      </c>
      <c r="Q63" s="1" t="e">
        <f>Q26-#REF!</f>
        <v>#REF!</v>
      </c>
      <c r="R63" s="1" t="e">
        <f>R26-#REF!</f>
        <v>#REF!</v>
      </c>
      <c r="S63" s="1" t="e">
        <f>S26-#REF!</f>
        <v>#REF!</v>
      </c>
      <c r="T63" s="1" t="e">
        <f>T26-#REF!</f>
        <v>#REF!</v>
      </c>
      <c r="U63" s="1" t="e">
        <f>U26-#REF!</f>
        <v>#REF!</v>
      </c>
      <c r="V63" s="1" t="e">
        <f>V26-#REF!</f>
        <v>#REF!</v>
      </c>
      <c r="W63" s="1" t="e">
        <f>W26-#REF!</f>
        <v>#REF!</v>
      </c>
      <c r="X63" s="1" t="e">
        <f>X26-#REF!</f>
        <v>#REF!</v>
      </c>
      <c r="Y63" s="1" t="e">
        <f>Y26-#REF!</f>
        <v>#REF!</v>
      </c>
      <c r="Z63" s="1" t="e">
        <f>Z26-#REF!</f>
        <v>#REF!</v>
      </c>
      <c r="AA63" s="1" t="e">
        <f>AA26-#REF!</f>
        <v>#REF!</v>
      </c>
      <c r="AB63" s="1" t="e">
        <f>AB26-#REF!</f>
        <v>#REF!</v>
      </c>
      <c r="AC63" s="1" t="e">
        <f>AC26-#REF!</f>
        <v>#REF!</v>
      </c>
      <c r="AD63" s="1" t="e">
        <f>AD26-#REF!</f>
        <v>#REF!</v>
      </c>
      <c r="AE63" s="1" t="e">
        <f>AE26-#REF!</f>
        <v>#REF!</v>
      </c>
      <c r="AF63" s="1" t="e">
        <f>AF26-#REF!</f>
        <v>#REF!</v>
      </c>
      <c r="AG63" s="1" t="e">
        <f>AG26-#REF!</f>
        <v>#REF!</v>
      </c>
      <c r="AH63" s="1" t="e">
        <f>AH26-#REF!</f>
        <v>#REF!</v>
      </c>
      <c r="AI63" s="1" t="e">
        <f>AI26-#REF!</f>
        <v>#REF!</v>
      </c>
      <c r="AJ63" s="1" t="e">
        <f>AJ26-#REF!</f>
        <v>#REF!</v>
      </c>
      <c r="AK63" s="1" t="e">
        <f>AK26-#REF!</f>
        <v>#REF!</v>
      </c>
      <c r="AL63" s="1" t="e">
        <f>AL26-#REF!</f>
        <v>#REF!</v>
      </c>
      <c r="AM63" s="1" t="e">
        <f>AM26-#REF!</f>
        <v>#REF!</v>
      </c>
      <c r="AN63" s="1" t="e">
        <f>AN26-#REF!</f>
        <v>#REF!</v>
      </c>
      <c r="AO63" s="1" t="e">
        <f>AO26-#REF!</f>
        <v>#REF!</v>
      </c>
      <c r="AP63" s="1" t="e">
        <f>AP26-#REF!</f>
        <v>#REF!</v>
      </c>
      <c r="AQ63" s="1" t="e">
        <f>AQ26-#REF!</f>
        <v>#REF!</v>
      </c>
      <c r="AR63" s="1" t="e">
        <f>AR26-#REF!</f>
        <v>#REF!</v>
      </c>
      <c r="AS63" s="1" t="e">
        <f>AS26-#REF!</f>
        <v>#REF!</v>
      </c>
      <c r="AT63" s="1" t="e">
        <f>AT26-#REF!</f>
        <v>#REF!</v>
      </c>
      <c r="AU63" s="1" t="e">
        <f>AU26-#REF!</f>
        <v>#REF!</v>
      </c>
      <c r="AV63" s="1" t="e">
        <f>AV26-#REF!</f>
        <v>#REF!</v>
      </c>
      <c r="AW63" s="1" t="e">
        <f>AW26-#REF!</f>
        <v>#REF!</v>
      </c>
      <c r="AX63" s="1" t="e">
        <f>AX26-#REF!</f>
        <v>#REF!</v>
      </c>
      <c r="AY63" s="1" t="e">
        <f>AY26-#REF!</f>
        <v>#REF!</v>
      </c>
      <c r="AZ63" s="1" t="e">
        <f>AZ26-#REF!</f>
        <v>#REF!</v>
      </c>
      <c r="BA63" s="1" t="e">
        <f>BA26-#REF!</f>
        <v>#REF!</v>
      </c>
      <c r="BB63" s="1" t="e">
        <f>BB26-#REF!</f>
        <v>#REF!</v>
      </c>
      <c r="BC63" s="1" t="e">
        <f>BC26-#REF!</f>
        <v>#REF!</v>
      </c>
      <c r="BD63" s="1" t="e">
        <f>BD26-#REF!</f>
        <v>#REF!</v>
      </c>
      <c r="BE63" s="1" t="e">
        <f>BE26-#REF!</f>
        <v>#REF!</v>
      </c>
      <c r="BF63" s="1" t="e">
        <f>BF26-#REF!</f>
        <v>#REF!</v>
      </c>
      <c r="BG63" s="1" t="e">
        <f>BG26-#REF!</f>
        <v>#REF!</v>
      </c>
      <c r="BH63" s="1" t="e">
        <f>BH26-#REF!</f>
        <v>#REF!</v>
      </c>
      <c r="BI63" s="1" t="e">
        <f>BI26-#REF!</f>
        <v>#REF!</v>
      </c>
      <c r="BJ63" s="1" t="e">
        <f>BJ26-#REF!</f>
        <v>#REF!</v>
      </c>
      <c r="BK63" s="1" t="e">
        <f>BK26-#REF!</f>
        <v>#REF!</v>
      </c>
      <c r="BL63" s="1" t="e">
        <f>BL26-#REF!</f>
        <v>#REF!</v>
      </c>
      <c r="BM63" s="1" t="e">
        <f>BM26-#REF!</f>
        <v>#REF!</v>
      </c>
      <c r="BN63" s="1" t="e">
        <f>BN26-#REF!</f>
        <v>#REF!</v>
      </c>
      <c r="BO63" s="1" t="e">
        <f>BO26-#REF!</f>
        <v>#REF!</v>
      </c>
      <c r="BQ63" s="1" t="e">
        <f>BQ26-#REF!</f>
        <v>#REF!</v>
      </c>
      <c r="BR63" s="1" t="e">
        <f>BR26-#REF!</f>
        <v>#REF!</v>
      </c>
      <c r="BS63" s="1" t="e">
        <f>BS26-#REF!</f>
        <v>#REF!</v>
      </c>
      <c r="BT63" s="1" t="e">
        <f>BT26-#REF!</f>
        <v>#REF!</v>
      </c>
      <c r="BU63" s="1" t="e">
        <f>BU26-#REF!</f>
        <v>#REF!</v>
      </c>
    </row>
    <row r="64" spans="4:73" hidden="1" x14ac:dyDescent="0.35">
      <c r="M64" s="1" t="e">
        <f>M27-#REF!</f>
        <v>#REF!</v>
      </c>
      <c r="N64" s="1" t="e">
        <f>N27-#REF!</f>
        <v>#REF!</v>
      </c>
      <c r="O64" s="1" t="e">
        <f>O27-#REF!</f>
        <v>#REF!</v>
      </c>
      <c r="P64" s="1" t="e">
        <f>P27-#REF!</f>
        <v>#REF!</v>
      </c>
      <c r="Q64" s="1" t="e">
        <f>Q27-#REF!</f>
        <v>#REF!</v>
      </c>
      <c r="R64" s="1" t="e">
        <f>R27-#REF!</f>
        <v>#REF!</v>
      </c>
      <c r="S64" s="1" t="e">
        <f>S27-#REF!</f>
        <v>#REF!</v>
      </c>
      <c r="T64" s="1" t="e">
        <f>T27-#REF!</f>
        <v>#REF!</v>
      </c>
      <c r="U64" s="1" t="e">
        <f>U27-#REF!</f>
        <v>#REF!</v>
      </c>
      <c r="V64" s="1" t="e">
        <f>V27-#REF!</f>
        <v>#REF!</v>
      </c>
      <c r="W64" s="1" t="e">
        <f>W27-#REF!</f>
        <v>#REF!</v>
      </c>
      <c r="X64" s="1" t="e">
        <f>X27-#REF!</f>
        <v>#REF!</v>
      </c>
      <c r="Y64" s="1" t="e">
        <f>Y27-#REF!</f>
        <v>#REF!</v>
      </c>
      <c r="Z64" s="1" t="e">
        <f>Z27-#REF!</f>
        <v>#REF!</v>
      </c>
      <c r="AA64" s="1" t="e">
        <f>AA27-#REF!</f>
        <v>#REF!</v>
      </c>
      <c r="AB64" s="1" t="e">
        <f>AB27-#REF!</f>
        <v>#REF!</v>
      </c>
      <c r="AC64" s="1" t="e">
        <f>AC27-#REF!</f>
        <v>#REF!</v>
      </c>
      <c r="AD64" s="1" t="e">
        <f>AD27-#REF!</f>
        <v>#REF!</v>
      </c>
      <c r="AE64" s="1" t="e">
        <f>AE27-#REF!</f>
        <v>#REF!</v>
      </c>
      <c r="AF64" s="1" t="e">
        <f>AF27-#REF!</f>
        <v>#REF!</v>
      </c>
      <c r="AG64" s="1" t="e">
        <f>AG27-#REF!</f>
        <v>#REF!</v>
      </c>
      <c r="AH64" s="1" t="e">
        <f>AH27-#REF!</f>
        <v>#REF!</v>
      </c>
      <c r="AI64" s="1" t="e">
        <f>AI27-#REF!</f>
        <v>#REF!</v>
      </c>
      <c r="AJ64" s="1" t="e">
        <f>AJ27-#REF!</f>
        <v>#REF!</v>
      </c>
      <c r="AK64" s="1" t="e">
        <f>AK27-#REF!</f>
        <v>#REF!</v>
      </c>
      <c r="AL64" s="1" t="e">
        <f>AL27-#REF!</f>
        <v>#REF!</v>
      </c>
      <c r="AM64" s="1" t="e">
        <f>AM27-#REF!</f>
        <v>#REF!</v>
      </c>
      <c r="AN64" s="1" t="e">
        <f>AN27-#REF!</f>
        <v>#REF!</v>
      </c>
      <c r="AO64" s="1" t="e">
        <f>AO27-#REF!</f>
        <v>#REF!</v>
      </c>
      <c r="AP64" s="1" t="e">
        <f>AP27-#REF!</f>
        <v>#REF!</v>
      </c>
      <c r="AQ64" s="1" t="e">
        <f>AQ27-#REF!</f>
        <v>#REF!</v>
      </c>
      <c r="AR64" s="1" t="e">
        <f>AR27-#REF!</f>
        <v>#REF!</v>
      </c>
      <c r="AS64" s="1" t="e">
        <f>AS27-#REF!</f>
        <v>#REF!</v>
      </c>
      <c r="AT64" s="1" t="e">
        <f>AT27-#REF!</f>
        <v>#REF!</v>
      </c>
      <c r="AU64" s="1" t="e">
        <f>AU27-#REF!</f>
        <v>#REF!</v>
      </c>
      <c r="AV64" s="1" t="e">
        <f>AV27-#REF!</f>
        <v>#REF!</v>
      </c>
      <c r="AW64" s="1" t="e">
        <f>AW27-#REF!</f>
        <v>#REF!</v>
      </c>
      <c r="AX64" s="1" t="e">
        <f>AX27-#REF!</f>
        <v>#REF!</v>
      </c>
      <c r="AY64" s="1" t="e">
        <f>AY27-#REF!</f>
        <v>#REF!</v>
      </c>
      <c r="AZ64" s="1" t="e">
        <f>AZ27-#REF!</f>
        <v>#REF!</v>
      </c>
      <c r="BA64" s="1" t="e">
        <f>BA27-#REF!</f>
        <v>#REF!</v>
      </c>
      <c r="BB64" s="1" t="e">
        <f>BB27-#REF!</f>
        <v>#REF!</v>
      </c>
      <c r="BC64" s="1" t="e">
        <f>BC27-#REF!</f>
        <v>#REF!</v>
      </c>
      <c r="BD64" s="1" t="e">
        <f>BD27-#REF!</f>
        <v>#REF!</v>
      </c>
      <c r="BE64" s="1" t="e">
        <f>BE27-#REF!</f>
        <v>#REF!</v>
      </c>
      <c r="BF64" s="1" t="e">
        <f>BF27-#REF!</f>
        <v>#REF!</v>
      </c>
      <c r="BG64" s="1" t="e">
        <f>BG27-#REF!</f>
        <v>#REF!</v>
      </c>
      <c r="BH64" s="1" t="e">
        <f>BH27-#REF!</f>
        <v>#REF!</v>
      </c>
      <c r="BI64" s="1" t="e">
        <f>BI27-#REF!</f>
        <v>#REF!</v>
      </c>
      <c r="BJ64" s="1" t="e">
        <f>BJ27-#REF!</f>
        <v>#REF!</v>
      </c>
      <c r="BK64" s="1" t="e">
        <f>BK27-#REF!</f>
        <v>#REF!</v>
      </c>
      <c r="BL64" s="1" t="e">
        <f>BL27-#REF!</f>
        <v>#REF!</v>
      </c>
      <c r="BM64" s="1" t="e">
        <f>BM27-#REF!</f>
        <v>#REF!</v>
      </c>
      <c r="BN64" s="1" t="e">
        <f>BN27-#REF!</f>
        <v>#REF!</v>
      </c>
      <c r="BO64" s="1" t="e">
        <f>BO27-#REF!</f>
        <v>#REF!</v>
      </c>
      <c r="BQ64" s="1" t="e">
        <f>BQ27-#REF!</f>
        <v>#REF!</v>
      </c>
      <c r="BR64" s="1" t="e">
        <f>BR27-#REF!</f>
        <v>#REF!</v>
      </c>
      <c r="BS64" s="1" t="e">
        <f>BS27-#REF!</f>
        <v>#REF!</v>
      </c>
      <c r="BT64" s="1" t="e">
        <f>BT27-#REF!</f>
        <v>#REF!</v>
      </c>
      <c r="BU64" s="1" t="e">
        <f>BU27-#REF!</f>
        <v>#REF!</v>
      </c>
    </row>
    <row r="65" spans="13:73" hidden="1" x14ac:dyDescent="0.35">
      <c r="M65" s="1" t="e">
        <f>M28-#REF!</f>
        <v>#REF!</v>
      </c>
      <c r="N65" s="1" t="e">
        <f>N28-#REF!</f>
        <v>#REF!</v>
      </c>
      <c r="O65" s="1" t="e">
        <f>O28-#REF!</f>
        <v>#REF!</v>
      </c>
      <c r="P65" s="1" t="e">
        <f>P28-#REF!</f>
        <v>#REF!</v>
      </c>
      <c r="Q65" s="1" t="e">
        <f>Q28-#REF!</f>
        <v>#REF!</v>
      </c>
      <c r="R65" s="1" t="e">
        <f>R28-#REF!</f>
        <v>#REF!</v>
      </c>
      <c r="S65" s="1" t="e">
        <f>S28-#REF!</f>
        <v>#REF!</v>
      </c>
      <c r="T65" s="1" t="e">
        <f>T28-#REF!</f>
        <v>#REF!</v>
      </c>
      <c r="U65" s="1" t="e">
        <f>U28-#REF!</f>
        <v>#REF!</v>
      </c>
      <c r="V65" s="1" t="e">
        <f>V28-#REF!</f>
        <v>#REF!</v>
      </c>
      <c r="W65" s="1" t="e">
        <f>W28-#REF!</f>
        <v>#REF!</v>
      </c>
      <c r="X65" s="1" t="e">
        <f>X28-#REF!</f>
        <v>#REF!</v>
      </c>
      <c r="Y65" s="1" t="e">
        <f>Y28-#REF!</f>
        <v>#REF!</v>
      </c>
      <c r="Z65" s="1" t="e">
        <f>Z28-#REF!</f>
        <v>#REF!</v>
      </c>
      <c r="AA65" s="1" t="e">
        <f>AA28-#REF!</f>
        <v>#REF!</v>
      </c>
      <c r="AB65" s="1" t="e">
        <f>AB28-#REF!</f>
        <v>#REF!</v>
      </c>
      <c r="AC65" s="1" t="e">
        <f>AC28-#REF!</f>
        <v>#REF!</v>
      </c>
      <c r="AD65" s="1" t="e">
        <f>AD28-#REF!</f>
        <v>#REF!</v>
      </c>
      <c r="AE65" s="1" t="e">
        <f>AE28-#REF!</f>
        <v>#REF!</v>
      </c>
      <c r="AF65" s="1" t="e">
        <f>AF28-#REF!</f>
        <v>#REF!</v>
      </c>
      <c r="AG65" s="1" t="e">
        <f>AG28-#REF!</f>
        <v>#REF!</v>
      </c>
      <c r="AH65" s="1" t="e">
        <f>AH28-#REF!</f>
        <v>#REF!</v>
      </c>
      <c r="AI65" s="1" t="e">
        <f>AI28-#REF!</f>
        <v>#REF!</v>
      </c>
      <c r="AJ65" s="1" t="e">
        <f>AJ28-#REF!</f>
        <v>#REF!</v>
      </c>
      <c r="AK65" s="1" t="e">
        <f>AK28-#REF!</f>
        <v>#REF!</v>
      </c>
      <c r="AL65" s="1" t="e">
        <f>AL28-#REF!</f>
        <v>#REF!</v>
      </c>
      <c r="AM65" s="1" t="e">
        <f>AM28-#REF!</f>
        <v>#REF!</v>
      </c>
      <c r="AN65" s="1" t="e">
        <f>AN28-#REF!</f>
        <v>#REF!</v>
      </c>
      <c r="AO65" s="1" t="e">
        <f>AO28-#REF!</f>
        <v>#REF!</v>
      </c>
      <c r="AP65" s="1" t="e">
        <f>AP28-#REF!</f>
        <v>#REF!</v>
      </c>
      <c r="AQ65" s="1" t="e">
        <f>AQ28-#REF!</f>
        <v>#REF!</v>
      </c>
      <c r="AR65" s="1" t="e">
        <f>AR28-#REF!</f>
        <v>#REF!</v>
      </c>
      <c r="AS65" s="1" t="e">
        <f>AS28-#REF!</f>
        <v>#REF!</v>
      </c>
      <c r="AT65" s="1" t="e">
        <f>AT28-#REF!</f>
        <v>#REF!</v>
      </c>
      <c r="AU65" s="1" t="e">
        <f>AU28-#REF!</f>
        <v>#REF!</v>
      </c>
      <c r="AV65" s="1" t="e">
        <f>AV28-#REF!</f>
        <v>#REF!</v>
      </c>
      <c r="AW65" s="1" t="e">
        <f>AW28-#REF!</f>
        <v>#REF!</v>
      </c>
      <c r="AX65" s="1" t="e">
        <f>AX28-#REF!</f>
        <v>#REF!</v>
      </c>
      <c r="AY65" s="1" t="e">
        <f>AY28-#REF!</f>
        <v>#REF!</v>
      </c>
      <c r="AZ65" s="1" t="e">
        <f>AZ28-#REF!</f>
        <v>#REF!</v>
      </c>
      <c r="BA65" s="1" t="e">
        <f>BA28-#REF!</f>
        <v>#REF!</v>
      </c>
      <c r="BB65" s="1" t="e">
        <f>BB28-#REF!</f>
        <v>#REF!</v>
      </c>
      <c r="BC65" s="1" t="e">
        <f>BC28-#REF!</f>
        <v>#REF!</v>
      </c>
      <c r="BD65" s="1" t="e">
        <f>BD28-#REF!</f>
        <v>#REF!</v>
      </c>
      <c r="BE65" s="1" t="e">
        <f>BE28-#REF!</f>
        <v>#REF!</v>
      </c>
      <c r="BF65" s="1" t="e">
        <f>BF28-#REF!</f>
        <v>#REF!</v>
      </c>
      <c r="BG65" s="1" t="e">
        <f>BG28-#REF!</f>
        <v>#REF!</v>
      </c>
      <c r="BH65" s="1" t="e">
        <f>BH28-#REF!</f>
        <v>#REF!</v>
      </c>
      <c r="BI65" s="1" t="e">
        <f>BI28-#REF!</f>
        <v>#REF!</v>
      </c>
      <c r="BJ65" s="1" t="e">
        <f>BJ28-#REF!</f>
        <v>#REF!</v>
      </c>
      <c r="BK65" s="1" t="e">
        <f>BK28-#REF!</f>
        <v>#REF!</v>
      </c>
      <c r="BL65" s="1" t="e">
        <f>BL28-#REF!</f>
        <v>#REF!</v>
      </c>
      <c r="BM65" s="1" t="e">
        <f>BM28-#REF!</f>
        <v>#REF!</v>
      </c>
      <c r="BN65" s="1" t="e">
        <f>BN28-#REF!</f>
        <v>#REF!</v>
      </c>
      <c r="BO65" s="1" t="e">
        <f>BO28-#REF!</f>
        <v>#REF!</v>
      </c>
      <c r="BQ65" s="1" t="e">
        <f>BQ28-#REF!</f>
        <v>#REF!</v>
      </c>
      <c r="BR65" s="1" t="e">
        <f>BR28-#REF!</f>
        <v>#REF!</v>
      </c>
      <c r="BS65" s="1" t="e">
        <f>BS28-#REF!</f>
        <v>#REF!</v>
      </c>
      <c r="BT65" s="1" t="e">
        <f>BT28-#REF!</f>
        <v>#REF!</v>
      </c>
      <c r="BU65" s="1" t="e">
        <f>BU28-#REF!</f>
        <v>#REF!</v>
      </c>
    </row>
    <row r="66" spans="13:73" hidden="1" x14ac:dyDescent="0.35">
      <c r="M66" s="1" t="e">
        <f>M29-#REF!</f>
        <v>#REF!</v>
      </c>
      <c r="N66" s="1" t="e">
        <f>N29-#REF!</f>
        <v>#REF!</v>
      </c>
      <c r="O66" s="1" t="e">
        <f>O29-#REF!</f>
        <v>#REF!</v>
      </c>
      <c r="P66" s="1" t="e">
        <f>P29-#REF!</f>
        <v>#REF!</v>
      </c>
      <c r="Q66" s="1" t="e">
        <f>Q29-#REF!</f>
        <v>#REF!</v>
      </c>
      <c r="R66" s="1" t="e">
        <f>R29-#REF!</f>
        <v>#REF!</v>
      </c>
      <c r="S66" s="1" t="e">
        <f>S29-#REF!</f>
        <v>#REF!</v>
      </c>
      <c r="T66" s="1" t="e">
        <f>T29-#REF!</f>
        <v>#REF!</v>
      </c>
      <c r="U66" s="1" t="e">
        <f>U29-#REF!</f>
        <v>#REF!</v>
      </c>
      <c r="V66" s="1" t="e">
        <f>V29-#REF!</f>
        <v>#REF!</v>
      </c>
      <c r="W66" s="1" t="e">
        <f>W29-#REF!</f>
        <v>#REF!</v>
      </c>
      <c r="X66" s="1" t="e">
        <f>X29-#REF!</f>
        <v>#REF!</v>
      </c>
      <c r="Y66" s="1" t="e">
        <f>Y29-#REF!</f>
        <v>#REF!</v>
      </c>
      <c r="Z66" s="1" t="e">
        <f>Z29-#REF!</f>
        <v>#REF!</v>
      </c>
      <c r="AA66" s="1" t="e">
        <f>AA29-#REF!</f>
        <v>#REF!</v>
      </c>
      <c r="AB66" s="1" t="e">
        <f>AB29-#REF!</f>
        <v>#REF!</v>
      </c>
      <c r="AC66" s="1" t="e">
        <f>AC29-#REF!</f>
        <v>#REF!</v>
      </c>
      <c r="AD66" s="1" t="e">
        <f>AD29-#REF!</f>
        <v>#REF!</v>
      </c>
      <c r="AE66" s="1" t="e">
        <f>AE29-#REF!</f>
        <v>#REF!</v>
      </c>
      <c r="AF66" s="1" t="e">
        <f>AF29-#REF!</f>
        <v>#REF!</v>
      </c>
      <c r="AG66" s="1" t="e">
        <f>AG29-#REF!</f>
        <v>#REF!</v>
      </c>
      <c r="AH66" s="1" t="e">
        <f>AH29-#REF!</f>
        <v>#REF!</v>
      </c>
      <c r="AI66" s="1" t="e">
        <f>AI29-#REF!</f>
        <v>#REF!</v>
      </c>
      <c r="AJ66" s="1" t="e">
        <f>AJ29-#REF!</f>
        <v>#REF!</v>
      </c>
      <c r="AK66" s="1" t="e">
        <f>AK29-#REF!</f>
        <v>#REF!</v>
      </c>
      <c r="AL66" s="1" t="e">
        <f>AL29-#REF!</f>
        <v>#REF!</v>
      </c>
      <c r="AM66" s="1" t="e">
        <f>AM29-#REF!</f>
        <v>#REF!</v>
      </c>
      <c r="AN66" s="1" t="e">
        <f>AN29-#REF!</f>
        <v>#REF!</v>
      </c>
      <c r="AO66" s="1" t="e">
        <f>AO29-#REF!</f>
        <v>#REF!</v>
      </c>
      <c r="AP66" s="1" t="e">
        <f>AP29-#REF!</f>
        <v>#REF!</v>
      </c>
      <c r="AQ66" s="1" t="e">
        <f>AQ29-#REF!</f>
        <v>#REF!</v>
      </c>
      <c r="AR66" s="1" t="e">
        <f>AR29-#REF!</f>
        <v>#REF!</v>
      </c>
      <c r="AS66" s="1" t="e">
        <f>AS29-#REF!</f>
        <v>#REF!</v>
      </c>
      <c r="AT66" s="1" t="e">
        <f>AT29-#REF!</f>
        <v>#REF!</v>
      </c>
      <c r="AU66" s="1" t="e">
        <f>AU29-#REF!</f>
        <v>#REF!</v>
      </c>
      <c r="AV66" s="1" t="e">
        <f>AV29-#REF!</f>
        <v>#REF!</v>
      </c>
      <c r="AW66" s="1" t="e">
        <f>AW29-#REF!</f>
        <v>#REF!</v>
      </c>
      <c r="AX66" s="1" t="e">
        <f>AX29-#REF!</f>
        <v>#REF!</v>
      </c>
      <c r="AY66" s="1" t="e">
        <f>AY29-#REF!</f>
        <v>#REF!</v>
      </c>
      <c r="AZ66" s="1" t="e">
        <f>AZ29-#REF!</f>
        <v>#REF!</v>
      </c>
      <c r="BA66" s="1" t="e">
        <f>BA29-#REF!</f>
        <v>#REF!</v>
      </c>
      <c r="BB66" s="1" t="e">
        <f>BB29-#REF!</f>
        <v>#REF!</v>
      </c>
      <c r="BC66" s="1" t="e">
        <f>BC29-#REF!</f>
        <v>#REF!</v>
      </c>
      <c r="BD66" s="1" t="e">
        <f>BD29-#REF!</f>
        <v>#REF!</v>
      </c>
      <c r="BE66" s="1" t="e">
        <f>BE29-#REF!</f>
        <v>#REF!</v>
      </c>
      <c r="BF66" s="1" t="e">
        <f>BF29-#REF!</f>
        <v>#REF!</v>
      </c>
      <c r="BG66" s="1" t="e">
        <f>BG29-#REF!</f>
        <v>#REF!</v>
      </c>
      <c r="BH66" s="1" t="e">
        <f>BH29-#REF!</f>
        <v>#REF!</v>
      </c>
      <c r="BI66" s="1" t="e">
        <f>BI29-#REF!</f>
        <v>#REF!</v>
      </c>
      <c r="BJ66" s="1" t="e">
        <f>BJ29-#REF!</f>
        <v>#REF!</v>
      </c>
      <c r="BK66" s="1" t="e">
        <f>BK29-#REF!</f>
        <v>#REF!</v>
      </c>
      <c r="BL66" s="1" t="e">
        <f>BL29-#REF!</f>
        <v>#REF!</v>
      </c>
      <c r="BM66" s="1" t="e">
        <f>BM29-#REF!</f>
        <v>#REF!</v>
      </c>
      <c r="BN66" s="1" t="e">
        <f>BN29-#REF!</f>
        <v>#REF!</v>
      </c>
      <c r="BO66" s="1" t="e">
        <f>BO29-#REF!</f>
        <v>#REF!</v>
      </c>
      <c r="BQ66" s="1" t="e">
        <f>BQ29-#REF!</f>
        <v>#REF!</v>
      </c>
      <c r="BR66" s="1" t="e">
        <f>BR29-#REF!</f>
        <v>#REF!</v>
      </c>
      <c r="BS66" s="1" t="e">
        <f>BS29-#REF!</f>
        <v>#REF!</v>
      </c>
      <c r="BT66" s="1" t="e">
        <f>BT29-#REF!</f>
        <v>#REF!</v>
      </c>
      <c r="BU66" s="1" t="e">
        <f>BU29-#REF!</f>
        <v>#REF!</v>
      </c>
    </row>
    <row r="67" spans="13:73" hidden="1" x14ac:dyDescent="0.35">
      <c r="M67" s="1" t="e">
        <f>M30-#REF!</f>
        <v>#REF!</v>
      </c>
      <c r="N67" s="1" t="e">
        <f>N30-#REF!</f>
        <v>#REF!</v>
      </c>
      <c r="O67" s="1" t="e">
        <f>O30-#REF!</f>
        <v>#REF!</v>
      </c>
      <c r="P67" s="1" t="e">
        <f>P30-#REF!</f>
        <v>#REF!</v>
      </c>
      <c r="Q67" s="1" t="e">
        <f>Q30-#REF!</f>
        <v>#REF!</v>
      </c>
      <c r="R67" s="1" t="e">
        <f>R30-#REF!</f>
        <v>#REF!</v>
      </c>
      <c r="S67" s="1" t="e">
        <f>S30-#REF!</f>
        <v>#REF!</v>
      </c>
      <c r="T67" s="1" t="e">
        <f>T30-#REF!</f>
        <v>#REF!</v>
      </c>
      <c r="U67" s="1" t="e">
        <f>U30-#REF!</f>
        <v>#REF!</v>
      </c>
      <c r="V67" s="1" t="e">
        <f>V30-#REF!</f>
        <v>#REF!</v>
      </c>
      <c r="W67" s="1" t="e">
        <f>W30-#REF!</f>
        <v>#REF!</v>
      </c>
      <c r="X67" s="1" t="e">
        <f>X30-#REF!</f>
        <v>#REF!</v>
      </c>
      <c r="Y67" s="1" t="e">
        <f>Y30-#REF!</f>
        <v>#REF!</v>
      </c>
      <c r="Z67" s="1" t="e">
        <f>Z30-#REF!</f>
        <v>#REF!</v>
      </c>
      <c r="AA67" s="1" t="e">
        <f>AA30-#REF!</f>
        <v>#REF!</v>
      </c>
      <c r="AB67" s="1" t="e">
        <f>AB30-#REF!</f>
        <v>#REF!</v>
      </c>
      <c r="AC67" s="1" t="e">
        <f>AC30-#REF!</f>
        <v>#REF!</v>
      </c>
      <c r="AD67" s="1" t="e">
        <f>AD30-#REF!</f>
        <v>#REF!</v>
      </c>
      <c r="AE67" s="1" t="e">
        <f>AE30-#REF!</f>
        <v>#REF!</v>
      </c>
      <c r="AF67" s="1" t="e">
        <f>AF30-#REF!</f>
        <v>#REF!</v>
      </c>
      <c r="AG67" s="1" t="e">
        <f>AG30-#REF!</f>
        <v>#REF!</v>
      </c>
      <c r="AH67" s="1" t="e">
        <f>AH30-#REF!</f>
        <v>#REF!</v>
      </c>
      <c r="AI67" s="1" t="e">
        <f>AI30-#REF!</f>
        <v>#REF!</v>
      </c>
      <c r="AJ67" s="1" t="e">
        <f>AJ30-#REF!</f>
        <v>#REF!</v>
      </c>
      <c r="AK67" s="1" t="e">
        <f>AK30-#REF!</f>
        <v>#REF!</v>
      </c>
      <c r="AL67" s="1" t="e">
        <f>AL30-#REF!</f>
        <v>#REF!</v>
      </c>
      <c r="AM67" s="1" t="e">
        <f>AM30-#REF!</f>
        <v>#REF!</v>
      </c>
      <c r="AN67" s="1" t="e">
        <f>AN30-#REF!</f>
        <v>#REF!</v>
      </c>
      <c r="AO67" s="1" t="e">
        <f>AO30-#REF!</f>
        <v>#REF!</v>
      </c>
      <c r="AP67" s="1" t="e">
        <f>AP30-#REF!</f>
        <v>#REF!</v>
      </c>
      <c r="AQ67" s="1" t="e">
        <f>AQ30-#REF!</f>
        <v>#REF!</v>
      </c>
      <c r="AR67" s="1" t="e">
        <f>AR30-#REF!</f>
        <v>#REF!</v>
      </c>
      <c r="AS67" s="1" t="e">
        <f>AS30-#REF!</f>
        <v>#REF!</v>
      </c>
      <c r="AT67" s="1" t="e">
        <f>AT30-#REF!</f>
        <v>#REF!</v>
      </c>
      <c r="AU67" s="1" t="e">
        <f>AU30-#REF!</f>
        <v>#REF!</v>
      </c>
      <c r="AV67" s="1" t="e">
        <f>AV30-#REF!</f>
        <v>#REF!</v>
      </c>
      <c r="AW67" s="1" t="e">
        <f>AW30-#REF!</f>
        <v>#REF!</v>
      </c>
      <c r="AX67" s="1" t="e">
        <f>AX30-#REF!</f>
        <v>#REF!</v>
      </c>
      <c r="AY67" s="1" t="e">
        <f>AY30-#REF!</f>
        <v>#REF!</v>
      </c>
      <c r="AZ67" s="1" t="e">
        <f>AZ30-#REF!</f>
        <v>#REF!</v>
      </c>
      <c r="BA67" s="1" t="e">
        <f>BA30-#REF!</f>
        <v>#REF!</v>
      </c>
      <c r="BB67" s="1" t="e">
        <f>BB30-#REF!</f>
        <v>#REF!</v>
      </c>
      <c r="BC67" s="1" t="e">
        <f>BC30-#REF!</f>
        <v>#REF!</v>
      </c>
      <c r="BD67" s="1" t="e">
        <f>BD30-#REF!</f>
        <v>#REF!</v>
      </c>
      <c r="BE67" s="1" t="e">
        <f>BE30-#REF!</f>
        <v>#REF!</v>
      </c>
      <c r="BF67" s="1" t="e">
        <f>BF30-#REF!</f>
        <v>#REF!</v>
      </c>
      <c r="BG67" s="1" t="e">
        <f>BG30-#REF!</f>
        <v>#REF!</v>
      </c>
      <c r="BH67" s="1" t="e">
        <f>BH30-#REF!</f>
        <v>#REF!</v>
      </c>
      <c r="BI67" s="1" t="e">
        <f>BI30-#REF!</f>
        <v>#REF!</v>
      </c>
      <c r="BJ67" s="1" t="e">
        <f>BJ30-#REF!</f>
        <v>#REF!</v>
      </c>
      <c r="BK67" s="1" t="e">
        <f>BK30-#REF!</f>
        <v>#REF!</v>
      </c>
      <c r="BL67" s="1" t="e">
        <f>BL30-#REF!</f>
        <v>#REF!</v>
      </c>
      <c r="BM67" s="1" t="e">
        <f>BM30-#REF!</f>
        <v>#REF!</v>
      </c>
      <c r="BN67" s="1" t="e">
        <f>BN30-#REF!</f>
        <v>#REF!</v>
      </c>
      <c r="BO67" s="1" t="e">
        <f>BO30-#REF!</f>
        <v>#REF!</v>
      </c>
      <c r="BQ67" s="1" t="e">
        <f>BQ30-#REF!</f>
        <v>#REF!</v>
      </c>
      <c r="BR67" s="1" t="e">
        <f>BR30-#REF!</f>
        <v>#REF!</v>
      </c>
      <c r="BS67" s="1" t="e">
        <f>BS30-#REF!</f>
        <v>#REF!</v>
      </c>
      <c r="BT67" s="1" t="e">
        <f>BT30-#REF!</f>
        <v>#REF!</v>
      </c>
      <c r="BU67" s="1" t="e">
        <f>BU30-#REF!</f>
        <v>#REF!</v>
      </c>
    </row>
    <row r="68" spans="13:73" hidden="1" x14ac:dyDescent="0.35">
      <c r="M68" s="1" t="e">
        <f>#REF!-#REF!</f>
        <v>#REF!</v>
      </c>
      <c r="N68" s="1" t="e">
        <f>#REF!-#REF!</f>
        <v>#REF!</v>
      </c>
      <c r="O68" s="1" t="e">
        <f>#REF!-#REF!</f>
        <v>#REF!</v>
      </c>
      <c r="P68" s="1" t="e">
        <f>#REF!-#REF!</f>
        <v>#REF!</v>
      </c>
      <c r="Q68" s="1" t="e">
        <f>#REF!-#REF!</f>
        <v>#REF!</v>
      </c>
      <c r="R68" s="1" t="e">
        <f>#REF!-#REF!</f>
        <v>#REF!</v>
      </c>
      <c r="S68" s="1" t="e">
        <f>#REF!-#REF!</f>
        <v>#REF!</v>
      </c>
      <c r="T68" s="1" t="e">
        <f>#REF!-#REF!</f>
        <v>#REF!</v>
      </c>
      <c r="U68" s="1" t="e">
        <f>#REF!-#REF!</f>
        <v>#REF!</v>
      </c>
      <c r="V68" s="1" t="e">
        <f>#REF!-#REF!</f>
        <v>#REF!</v>
      </c>
      <c r="W68" s="1" t="e">
        <f>#REF!-#REF!</f>
        <v>#REF!</v>
      </c>
      <c r="X68" s="1" t="e">
        <f>#REF!-#REF!</f>
        <v>#REF!</v>
      </c>
      <c r="Y68" s="1" t="e">
        <f>#REF!-#REF!</f>
        <v>#REF!</v>
      </c>
      <c r="Z68" s="1" t="e">
        <f>#REF!-#REF!</f>
        <v>#REF!</v>
      </c>
      <c r="AA68" s="1" t="e">
        <f>#REF!-#REF!</f>
        <v>#REF!</v>
      </c>
      <c r="AB68" s="1" t="e">
        <f>#REF!-#REF!</f>
        <v>#REF!</v>
      </c>
      <c r="AC68" s="1" t="e">
        <f>#REF!-#REF!</f>
        <v>#REF!</v>
      </c>
      <c r="AD68" s="1" t="e">
        <f>#REF!-#REF!</f>
        <v>#REF!</v>
      </c>
      <c r="AE68" s="1" t="e">
        <f>#REF!-#REF!</f>
        <v>#REF!</v>
      </c>
      <c r="AF68" s="1" t="e">
        <f>#REF!-#REF!</f>
        <v>#REF!</v>
      </c>
      <c r="AG68" s="1" t="e">
        <f>#REF!-#REF!</f>
        <v>#REF!</v>
      </c>
      <c r="AH68" s="1" t="e">
        <f>#REF!-#REF!</f>
        <v>#REF!</v>
      </c>
      <c r="AI68" s="1" t="e">
        <f>#REF!-#REF!</f>
        <v>#REF!</v>
      </c>
      <c r="AJ68" s="1" t="e">
        <f>#REF!-#REF!</f>
        <v>#REF!</v>
      </c>
      <c r="AK68" s="1" t="e">
        <f>#REF!-#REF!</f>
        <v>#REF!</v>
      </c>
      <c r="AL68" s="1" t="e">
        <f>#REF!-#REF!</f>
        <v>#REF!</v>
      </c>
      <c r="AM68" s="1" t="e">
        <f>#REF!-#REF!</f>
        <v>#REF!</v>
      </c>
      <c r="AN68" s="1" t="e">
        <f>#REF!-#REF!</f>
        <v>#REF!</v>
      </c>
      <c r="AO68" s="1" t="e">
        <f>#REF!-#REF!</f>
        <v>#REF!</v>
      </c>
      <c r="AP68" s="1" t="e">
        <f>#REF!-#REF!</f>
        <v>#REF!</v>
      </c>
      <c r="AQ68" s="1" t="e">
        <f>#REF!-#REF!</f>
        <v>#REF!</v>
      </c>
      <c r="AR68" s="1" t="e">
        <f>#REF!-#REF!</f>
        <v>#REF!</v>
      </c>
      <c r="AS68" s="1" t="e">
        <f>#REF!-#REF!</f>
        <v>#REF!</v>
      </c>
      <c r="AT68" s="1" t="e">
        <f>#REF!-#REF!</f>
        <v>#REF!</v>
      </c>
      <c r="AU68" s="1" t="e">
        <f>#REF!-#REF!</f>
        <v>#REF!</v>
      </c>
      <c r="AV68" s="1" t="e">
        <f>#REF!-#REF!</f>
        <v>#REF!</v>
      </c>
      <c r="AW68" s="1" t="e">
        <f>#REF!-#REF!</f>
        <v>#REF!</v>
      </c>
      <c r="AX68" s="1" t="e">
        <f>#REF!-#REF!</f>
        <v>#REF!</v>
      </c>
      <c r="AY68" s="1" t="e">
        <f>#REF!-#REF!</f>
        <v>#REF!</v>
      </c>
      <c r="AZ68" s="1" t="e">
        <f>#REF!-#REF!</f>
        <v>#REF!</v>
      </c>
      <c r="BA68" s="1" t="e">
        <f>#REF!-#REF!</f>
        <v>#REF!</v>
      </c>
      <c r="BB68" s="1" t="e">
        <f>#REF!-#REF!</f>
        <v>#REF!</v>
      </c>
      <c r="BC68" s="1" t="e">
        <f>#REF!-#REF!</f>
        <v>#REF!</v>
      </c>
      <c r="BD68" s="1" t="e">
        <f>#REF!-#REF!</f>
        <v>#REF!</v>
      </c>
      <c r="BE68" s="1" t="e">
        <f>#REF!-#REF!</f>
        <v>#REF!</v>
      </c>
      <c r="BF68" s="1" t="e">
        <f>#REF!-#REF!</f>
        <v>#REF!</v>
      </c>
      <c r="BG68" s="1" t="e">
        <f>#REF!-#REF!</f>
        <v>#REF!</v>
      </c>
      <c r="BH68" s="1" t="e">
        <f>#REF!-#REF!</f>
        <v>#REF!</v>
      </c>
      <c r="BI68" s="1" t="e">
        <f>#REF!-#REF!</f>
        <v>#REF!</v>
      </c>
      <c r="BJ68" s="1" t="e">
        <f>#REF!-#REF!</f>
        <v>#REF!</v>
      </c>
      <c r="BK68" s="1" t="e">
        <f>#REF!-#REF!</f>
        <v>#REF!</v>
      </c>
      <c r="BL68" s="1" t="e">
        <f>#REF!-#REF!</f>
        <v>#REF!</v>
      </c>
      <c r="BM68" s="1" t="e">
        <f>#REF!-#REF!</f>
        <v>#REF!</v>
      </c>
      <c r="BN68" s="1" t="e">
        <f>#REF!-#REF!</f>
        <v>#REF!</v>
      </c>
      <c r="BO68" s="1" t="e">
        <f>#REF!-#REF!</f>
        <v>#REF!</v>
      </c>
      <c r="BQ68" s="1" t="e">
        <f>#REF!-#REF!</f>
        <v>#REF!</v>
      </c>
      <c r="BR68" s="1" t="e">
        <f>#REF!-#REF!</f>
        <v>#REF!</v>
      </c>
      <c r="BS68" s="1" t="e">
        <f>#REF!-#REF!</f>
        <v>#REF!</v>
      </c>
      <c r="BT68" s="1" t="e">
        <f>#REF!-#REF!</f>
        <v>#REF!</v>
      </c>
      <c r="BU68" s="1" t="e">
        <f>#REF!-#REF!</f>
        <v>#REF!</v>
      </c>
    </row>
    <row r="69" spans="13:73" hidden="1" x14ac:dyDescent="0.35">
      <c r="M69" s="1" t="e">
        <f>M31-#REF!</f>
        <v>#REF!</v>
      </c>
      <c r="N69" s="1" t="e">
        <f>N31-#REF!</f>
        <v>#REF!</v>
      </c>
      <c r="O69" s="1" t="e">
        <f>O31-#REF!</f>
        <v>#REF!</v>
      </c>
      <c r="P69" s="1" t="e">
        <f>P31-#REF!</f>
        <v>#REF!</v>
      </c>
      <c r="Q69" s="1" t="e">
        <f>Q31-#REF!</f>
        <v>#REF!</v>
      </c>
      <c r="R69" s="1" t="e">
        <f>R31-#REF!</f>
        <v>#REF!</v>
      </c>
      <c r="S69" s="1" t="e">
        <f>S31-#REF!</f>
        <v>#REF!</v>
      </c>
      <c r="T69" s="1" t="e">
        <f>T31-#REF!</f>
        <v>#REF!</v>
      </c>
      <c r="U69" s="1" t="e">
        <f>U31-#REF!</f>
        <v>#REF!</v>
      </c>
      <c r="V69" s="1" t="e">
        <f>V31-#REF!</f>
        <v>#REF!</v>
      </c>
      <c r="W69" s="1" t="e">
        <f>W31-#REF!</f>
        <v>#REF!</v>
      </c>
      <c r="X69" s="1" t="e">
        <f>X31-#REF!</f>
        <v>#REF!</v>
      </c>
      <c r="Y69" s="1" t="e">
        <f>Y31-#REF!</f>
        <v>#REF!</v>
      </c>
      <c r="Z69" s="1" t="e">
        <f>Z31-#REF!</f>
        <v>#REF!</v>
      </c>
      <c r="AA69" s="1" t="e">
        <f>AA31-#REF!</f>
        <v>#REF!</v>
      </c>
      <c r="AB69" s="1" t="e">
        <f>AB31-#REF!</f>
        <v>#REF!</v>
      </c>
      <c r="AC69" s="1" t="e">
        <f>AC31-#REF!</f>
        <v>#REF!</v>
      </c>
      <c r="AD69" s="1" t="e">
        <f>AD31-#REF!</f>
        <v>#REF!</v>
      </c>
      <c r="AE69" s="1" t="e">
        <f>AE31-#REF!</f>
        <v>#REF!</v>
      </c>
      <c r="AF69" s="1" t="e">
        <f>AF31-#REF!</f>
        <v>#REF!</v>
      </c>
      <c r="AG69" s="1" t="e">
        <f>AG31-#REF!</f>
        <v>#REF!</v>
      </c>
      <c r="AH69" s="1" t="e">
        <f>AH31-#REF!</f>
        <v>#REF!</v>
      </c>
      <c r="AI69" s="1" t="e">
        <f>AI31-#REF!</f>
        <v>#REF!</v>
      </c>
      <c r="AJ69" s="1" t="e">
        <f>AJ31-#REF!</f>
        <v>#REF!</v>
      </c>
      <c r="AK69" s="1" t="e">
        <f>AK31-#REF!</f>
        <v>#REF!</v>
      </c>
      <c r="AL69" s="1" t="e">
        <f>AL31-#REF!</f>
        <v>#REF!</v>
      </c>
      <c r="AM69" s="1" t="e">
        <f>AM31-#REF!</f>
        <v>#REF!</v>
      </c>
      <c r="AN69" s="1" t="e">
        <f>AN31-#REF!</f>
        <v>#REF!</v>
      </c>
      <c r="AO69" s="1" t="e">
        <f>AO31-#REF!</f>
        <v>#REF!</v>
      </c>
      <c r="AP69" s="1" t="e">
        <f>AP31-#REF!</f>
        <v>#REF!</v>
      </c>
      <c r="AQ69" s="1" t="e">
        <f>AQ31-#REF!</f>
        <v>#REF!</v>
      </c>
      <c r="AR69" s="1" t="e">
        <f>AR31-#REF!</f>
        <v>#REF!</v>
      </c>
      <c r="AS69" s="1" t="e">
        <f>AS31-#REF!</f>
        <v>#REF!</v>
      </c>
      <c r="AT69" s="1" t="e">
        <f>AT31-#REF!</f>
        <v>#REF!</v>
      </c>
      <c r="AU69" s="1" t="e">
        <f>AU31-#REF!</f>
        <v>#REF!</v>
      </c>
      <c r="AV69" s="1" t="e">
        <f>AV31-#REF!</f>
        <v>#REF!</v>
      </c>
      <c r="AW69" s="1" t="e">
        <f>AW31-#REF!</f>
        <v>#REF!</v>
      </c>
      <c r="AX69" s="1" t="e">
        <f>AX31-#REF!</f>
        <v>#REF!</v>
      </c>
      <c r="AY69" s="1" t="e">
        <f>AY31-#REF!</f>
        <v>#REF!</v>
      </c>
      <c r="AZ69" s="1" t="e">
        <f>AZ31-#REF!</f>
        <v>#REF!</v>
      </c>
      <c r="BA69" s="1" t="e">
        <f>BA31-#REF!</f>
        <v>#REF!</v>
      </c>
      <c r="BB69" s="1" t="e">
        <f>BB31-#REF!</f>
        <v>#REF!</v>
      </c>
      <c r="BC69" s="1" t="e">
        <f>BC31-#REF!</f>
        <v>#REF!</v>
      </c>
      <c r="BD69" s="1" t="e">
        <f>BD31-#REF!</f>
        <v>#REF!</v>
      </c>
      <c r="BE69" s="1" t="e">
        <f>BE31-#REF!</f>
        <v>#REF!</v>
      </c>
      <c r="BF69" s="1" t="e">
        <f>BF31-#REF!</f>
        <v>#REF!</v>
      </c>
      <c r="BG69" s="1" t="e">
        <f>BG31-#REF!</f>
        <v>#REF!</v>
      </c>
      <c r="BH69" s="1" t="e">
        <f>BH31-#REF!</f>
        <v>#REF!</v>
      </c>
      <c r="BI69" s="1" t="e">
        <f>BI31-#REF!</f>
        <v>#REF!</v>
      </c>
      <c r="BJ69" s="1" t="e">
        <f>BJ31-#REF!</f>
        <v>#REF!</v>
      </c>
      <c r="BK69" s="1" t="e">
        <f>BK31-#REF!</f>
        <v>#REF!</v>
      </c>
      <c r="BL69" s="1" t="e">
        <f>BL31-#REF!</f>
        <v>#REF!</v>
      </c>
      <c r="BM69" s="1" t="e">
        <f>BM31-#REF!</f>
        <v>#REF!</v>
      </c>
      <c r="BN69" s="1" t="e">
        <f>BN31-#REF!</f>
        <v>#REF!</v>
      </c>
      <c r="BO69" s="1" t="e">
        <f>BO31-#REF!</f>
        <v>#REF!</v>
      </c>
      <c r="BQ69" s="1" t="e">
        <f>BQ31-#REF!</f>
        <v>#REF!</v>
      </c>
      <c r="BR69" s="1" t="e">
        <f>BR31-#REF!</f>
        <v>#REF!</v>
      </c>
      <c r="BS69" s="1" t="e">
        <f>BS31-#REF!</f>
        <v>#REF!</v>
      </c>
      <c r="BT69" s="1" t="e">
        <f>BT31-#REF!</f>
        <v>#REF!</v>
      </c>
      <c r="BU69" s="1" t="e">
        <f>BU31-#REF!</f>
        <v>#REF!</v>
      </c>
    </row>
    <row r="70" spans="13:73" hidden="1" x14ac:dyDescent="0.35">
      <c r="M70" s="1" t="e">
        <f>#REF!-#REF!</f>
        <v>#REF!</v>
      </c>
      <c r="N70" s="1" t="e">
        <f>#REF!-#REF!</f>
        <v>#REF!</v>
      </c>
      <c r="O70" s="1" t="e">
        <f>#REF!-#REF!</f>
        <v>#REF!</v>
      </c>
      <c r="P70" s="1" t="e">
        <f>#REF!-#REF!</f>
        <v>#REF!</v>
      </c>
      <c r="Q70" s="1" t="e">
        <f>#REF!-#REF!</f>
        <v>#REF!</v>
      </c>
      <c r="R70" s="1" t="e">
        <f>#REF!-#REF!</f>
        <v>#REF!</v>
      </c>
      <c r="S70" s="1" t="e">
        <f>#REF!-#REF!</f>
        <v>#REF!</v>
      </c>
      <c r="T70" s="1" t="e">
        <f>#REF!-#REF!</f>
        <v>#REF!</v>
      </c>
      <c r="U70" s="1" t="e">
        <f>#REF!-#REF!</f>
        <v>#REF!</v>
      </c>
      <c r="V70" s="1" t="e">
        <f>#REF!-#REF!</f>
        <v>#REF!</v>
      </c>
      <c r="W70" s="1" t="e">
        <f>#REF!-#REF!</f>
        <v>#REF!</v>
      </c>
      <c r="X70" s="1" t="e">
        <f>#REF!-#REF!</f>
        <v>#REF!</v>
      </c>
      <c r="Y70" s="1" t="e">
        <f>#REF!-#REF!</f>
        <v>#REF!</v>
      </c>
      <c r="Z70" s="1" t="e">
        <f>#REF!-#REF!</f>
        <v>#REF!</v>
      </c>
      <c r="AA70" s="1" t="e">
        <f>#REF!-#REF!</f>
        <v>#REF!</v>
      </c>
      <c r="AB70" s="1" t="e">
        <f>#REF!-#REF!</f>
        <v>#REF!</v>
      </c>
      <c r="AC70" s="1" t="e">
        <f>#REF!-#REF!</f>
        <v>#REF!</v>
      </c>
      <c r="AD70" s="1" t="e">
        <f>#REF!-#REF!</f>
        <v>#REF!</v>
      </c>
      <c r="AE70" s="1" t="e">
        <f>#REF!-#REF!</f>
        <v>#REF!</v>
      </c>
      <c r="AF70" s="1" t="e">
        <f>#REF!-#REF!</f>
        <v>#REF!</v>
      </c>
      <c r="AG70" s="1" t="e">
        <f>#REF!-#REF!</f>
        <v>#REF!</v>
      </c>
      <c r="AH70" s="1" t="e">
        <f>#REF!-#REF!</f>
        <v>#REF!</v>
      </c>
      <c r="AI70" s="1" t="e">
        <f>#REF!-#REF!</f>
        <v>#REF!</v>
      </c>
      <c r="AJ70" s="1" t="e">
        <f>#REF!-#REF!</f>
        <v>#REF!</v>
      </c>
      <c r="AK70" s="1" t="e">
        <f>#REF!-#REF!</f>
        <v>#REF!</v>
      </c>
      <c r="AL70" s="1" t="e">
        <f>#REF!-#REF!</f>
        <v>#REF!</v>
      </c>
      <c r="AM70" s="1" t="e">
        <f>#REF!-#REF!</f>
        <v>#REF!</v>
      </c>
      <c r="AN70" s="1" t="e">
        <f>#REF!-#REF!</f>
        <v>#REF!</v>
      </c>
      <c r="AO70" s="1" t="e">
        <f>#REF!-#REF!</f>
        <v>#REF!</v>
      </c>
      <c r="AP70" s="1" t="e">
        <f>#REF!-#REF!</f>
        <v>#REF!</v>
      </c>
      <c r="AQ70" s="1" t="e">
        <f>#REF!-#REF!</f>
        <v>#REF!</v>
      </c>
      <c r="AR70" s="1" t="e">
        <f>#REF!-#REF!</f>
        <v>#REF!</v>
      </c>
      <c r="AS70" s="1" t="e">
        <f>#REF!-#REF!</f>
        <v>#REF!</v>
      </c>
      <c r="AT70" s="1" t="e">
        <f>#REF!-#REF!</f>
        <v>#REF!</v>
      </c>
      <c r="AU70" s="1" t="e">
        <f>#REF!-#REF!</f>
        <v>#REF!</v>
      </c>
      <c r="AV70" s="1" t="e">
        <f>#REF!-#REF!</f>
        <v>#REF!</v>
      </c>
      <c r="AW70" s="1" t="e">
        <f>#REF!-#REF!</f>
        <v>#REF!</v>
      </c>
      <c r="AX70" s="1" t="e">
        <f>#REF!-#REF!</f>
        <v>#REF!</v>
      </c>
      <c r="AY70" s="1" t="e">
        <f>#REF!-#REF!</f>
        <v>#REF!</v>
      </c>
      <c r="AZ70" s="1" t="e">
        <f>#REF!-#REF!</f>
        <v>#REF!</v>
      </c>
      <c r="BA70" s="1" t="e">
        <f>#REF!-#REF!</f>
        <v>#REF!</v>
      </c>
      <c r="BB70" s="1" t="e">
        <f>#REF!-#REF!</f>
        <v>#REF!</v>
      </c>
      <c r="BC70" s="1" t="e">
        <f>#REF!-#REF!</f>
        <v>#REF!</v>
      </c>
      <c r="BD70" s="1" t="e">
        <f>#REF!-#REF!</f>
        <v>#REF!</v>
      </c>
      <c r="BE70" s="1" t="e">
        <f>#REF!-#REF!</f>
        <v>#REF!</v>
      </c>
      <c r="BF70" s="1" t="e">
        <f>#REF!-#REF!</f>
        <v>#REF!</v>
      </c>
      <c r="BG70" s="1" t="e">
        <f>#REF!-#REF!</f>
        <v>#REF!</v>
      </c>
      <c r="BH70" s="1" t="e">
        <f>#REF!-#REF!</f>
        <v>#REF!</v>
      </c>
      <c r="BI70" s="1" t="e">
        <f>#REF!-#REF!</f>
        <v>#REF!</v>
      </c>
      <c r="BJ70" s="1" t="e">
        <f>#REF!-#REF!</f>
        <v>#REF!</v>
      </c>
      <c r="BK70" s="1" t="e">
        <f>#REF!-#REF!</f>
        <v>#REF!</v>
      </c>
      <c r="BL70" s="1" t="e">
        <f>#REF!-#REF!</f>
        <v>#REF!</v>
      </c>
      <c r="BM70" s="1" t="e">
        <f>#REF!-#REF!</f>
        <v>#REF!</v>
      </c>
      <c r="BN70" s="1" t="e">
        <f>#REF!-#REF!</f>
        <v>#REF!</v>
      </c>
      <c r="BO70" s="1" t="e">
        <f>#REF!-#REF!</f>
        <v>#REF!</v>
      </c>
      <c r="BQ70" s="1" t="e">
        <f>#REF!-#REF!</f>
        <v>#REF!</v>
      </c>
      <c r="BR70" s="1" t="e">
        <f>#REF!-#REF!</f>
        <v>#REF!</v>
      </c>
      <c r="BS70" s="1" t="e">
        <f>#REF!-#REF!</f>
        <v>#REF!</v>
      </c>
      <c r="BT70" s="1" t="e">
        <f>#REF!-#REF!</f>
        <v>#REF!</v>
      </c>
      <c r="BU70" s="1" t="e">
        <f>#REF!-#REF!</f>
        <v>#REF!</v>
      </c>
    </row>
    <row r="71" spans="13:73" hidden="1" x14ac:dyDescent="0.35">
      <c r="M71" s="1" t="e">
        <f>M32-#REF!</f>
        <v>#REF!</v>
      </c>
      <c r="N71" s="1" t="e">
        <f>N32-#REF!</f>
        <v>#REF!</v>
      </c>
      <c r="O71" s="1" t="e">
        <f>O32-#REF!</f>
        <v>#REF!</v>
      </c>
      <c r="P71" s="1" t="e">
        <f>P32-#REF!</f>
        <v>#REF!</v>
      </c>
      <c r="Q71" s="1" t="e">
        <f>Q32-#REF!</f>
        <v>#REF!</v>
      </c>
      <c r="R71" s="1" t="e">
        <f>R32-#REF!</f>
        <v>#REF!</v>
      </c>
      <c r="S71" s="1" t="e">
        <f>S32-#REF!</f>
        <v>#REF!</v>
      </c>
      <c r="T71" s="1" t="e">
        <f>T32-#REF!</f>
        <v>#REF!</v>
      </c>
      <c r="U71" s="1" t="e">
        <f>U32-#REF!</f>
        <v>#REF!</v>
      </c>
      <c r="V71" s="1" t="e">
        <f>V32-#REF!</f>
        <v>#REF!</v>
      </c>
      <c r="W71" s="1" t="e">
        <f>W32-#REF!</f>
        <v>#REF!</v>
      </c>
      <c r="X71" s="1" t="e">
        <f>X32-#REF!</f>
        <v>#REF!</v>
      </c>
      <c r="Y71" s="1" t="e">
        <f>Y32-#REF!</f>
        <v>#REF!</v>
      </c>
      <c r="Z71" s="1" t="e">
        <f>Z32-#REF!</f>
        <v>#REF!</v>
      </c>
      <c r="AA71" s="1" t="e">
        <f>AA32-#REF!</f>
        <v>#REF!</v>
      </c>
      <c r="AB71" s="1" t="e">
        <f>AB32-#REF!</f>
        <v>#REF!</v>
      </c>
      <c r="AC71" s="1" t="e">
        <f>AC32-#REF!</f>
        <v>#REF!</v>
      </c>
      <c r="AD71" s="1" t="e">
        <f>AD32-#REF!</f>
        <v>#REF!</v>
      </c>
      <c r="AE71" s="1" t="e">
        <f>AE32-#REF!</f>
        <v>#REF!</v>
      </c>
      <c r="AF71" s="1" t="e">
        <f>AF32-#REF!</f>
        <v>#REF!</v>
      </c>
      <c r="AG71" s="1" t="e">
        <f>AG32-#REF!</f>
        <v>#REF!</v>
      </c>
      <c r="AH71" s="1" t="e">
        <f>AH32-#REF!</f>
        <v>#REF!</v>
      </c>
      <c r="AI71" s="1" t="e">
        <f>AI32-#REF!</f>
        <v>#REF!</v>
      </c>
      <c r="AJ71" s="1" t="e">
        <f>AJ32-#REF!</f>
        <v>#REF!</v>
      </c>
      <c r="AK71" s="1" t="e">
        <f>AK32-#REF!</f>
        <v>#REF!</v>
      </c>
      <c r="AL71" s="1" t="e">
        <f>AL32-#REF!</f>
        <v>#REF!</v>
      </c>
      <c r="AM71" s="1" t="e">
        <f>AM32-#REF!</f>
        <v>#REF!</v>
      </c>
      <c r="AN71" s="1" t="e">
        <f>AN32-#REF!</f>
        <v>#REF!</v>
      </c>
      <c r="AO71" s="1" t="e">
        <f>AO32-#REF!</f>
        <v>#REF!</v>
      </c>
      <c r="AP71" s="1" t="e">
        <f>AP32-#REF!</f>
        <v>#REF!</v>
      </c>
      <c r="AQ71" s="1" t="e">
        <f>AQ32-#REF!</f>
        <v>#REF!</v>
      </c>
      <c r="AR71" s="1" t="e">
        <f>AR32-#REF!</f>
        <v>#REF!</v>
      </c>
      <c r="AS71" s="1" t="e">
        <f>AS32-#REF!</f>
        <v>#REF!</v>
      </c>
      <c r="AT71" s="1" t="e">
        <f>AT32-#REF!</f>
        <v>#REF!</v>
      </c>
      <c r="AU71" s="1" t="e">
        <f>AU32-#REF!</f>
        <v>#REF!</v>
      </c>
      <c r="AV71" s="1" t="e">
        <f>AV32-#REF!</f>
        <v>#REF!</v>
      </c>
      <c r="AW71" s="1" t="e">
        <f>AW32-#REF!</f>
        <v>#REF!</v>
      </c>
      <c r="AX71" s="1" t="e">
        <f>AX32-#REF!</f>
        <v>#REF!</v>
      </c>
      <c r="AY71" s="1" t="e">
        <f>AY32-#REF!</f>
        <v>#REF!</v>
      </c>
      <c r="AZ71" s="1" t="e">
        <f>AZ32-#REF!</f>
        <v>#REF!</v>
      </c>
      <c r="BA71" s="1" t="e">
        <f>BA32-#REF!</f>
        <v>#REF!</v>
      </c>
      <c r="BB71" s="1" t="e">
        <f>BB32-#REF!</f>
        <v>#REF!</v>
      </c>
      <c r="BC71" s="1" t="e">
        <f>BC32-#REF!</f>
        <v>#REF!</v>
      </c>
      <c r="BD71" s="1" t="e">
        <f>BD32-#REF!</f>
        <v>#REF!</v>
      </c>
      <c r="BE71" s="1" t="e">
        <f>BE32-#REF!</f>
        <v>#REF!</v>
      </c>
      <c r="BF71" s="1" t="e">
        <f>BF32-#REF!</f>
        <v>#REF!</v>
      </c>
      <c r="BG71" s="1" t="e">
        <f>BG32-#REF!</f>
        <v>#REF!</v>
      </c>
      <c r="BH71" s="1" t="e">
        <f>BH32-#REF!</f>
        <v>#REF!</v>
      </c>
      <c r="BI71" s="1" t="e">
        <f>BI32-#REF!</f>
        <v>#REF!</v>
      </c>
      <c r="BJ71" s="1" t="e">
        <f>BJ32-#REF!</f>
        <v>#REF!</v>
      </c>
      <c r="BK71" s="1" t="e">
        <f>BK32-#REF!</f>
        <v>#REF!</v>
      </c>
      <c r="BL71" s="1" t="e">
        <f>BL32-#REF!</f>
        <v>#REF!</v>
      </c>
      <c r="BM71" s="1" t="e">
        <f>BM32-#REF!</f>
        <v>#REF!</v>
      </c>
      <c r="BN71" s="1" t="e">
        <f>BN32-#REF!</f>
        <v>#REF!</v>
      </c>
      <c r="BO71" s="1" t="e">
        <f>BO32-#REF!</f>
        <v>#REF!</v>
      </c>
      <c r="BQ71" s="1" t="e">
        <f>BQ32-#REF!</f>
        <v>#REF!</v>
      </c>
      <c r="BR71" s="1" t="e">
        <f>BR32-#REF!</f>
        <v>#REF!</v>
      </c>
      <c r="BS71" s="1" t="e">
        <f>BS32-#REF!</f>
        <v>#REF!</v>
      </c>
      <c r="BT71" s="1" t="e">
        <f>BT32-#REF!</f>
        <v>#REF!</v>
      </c>
      <c r="BU71" s="1" t="e">
        <f>BU32-#REF!</f>
        <v>#REF!</v>
      </c>
    </row>
    <row r="72" spans="13:73" hidden="1" x14ac:dyDescent="0.35">
      <c r="M72" s="1" t="e">
        <f>M33-#REF!</f>
        <v>#REF!</v>
      </c>
      <c r="N72" s="1" t="e">
        <f>N33-#REF!</f>
        <v>#REF!</v>
      </c>
      <c r="O72" s="1" t="e">
        <f>O33-#REF!</f>
        <v>#REF!</v>
      </c>
      <c r="P72" s="1" t="e">
        <f>P33-#REF!</f>
        <v>#REF!</v>
      </c>
      <c r="Q72" s="1" t="e">
        <f>Q33-#REF!</f>
        <v>#REF!</v>
      </c>
      <c r="R72" s="1" t="e">
        <f>R33-#REF!</f>
        <v>#REF!</v>
      </c>
      <c r="S72" s="1" t="e">
        <f>S33-#REF!</f>
        <v>#REF!</v>
      </c>
      <c r="T72" s="1" t="e">
        <f>T33-#REF!</f>
        <v>#REF!</v>
      </c>
      <c r="U72" s="1" t="e">
        <f>U33-#REF!</f>
        <v>#REF!</v>
      </c>
      <c r="V72" s="1" t="e">
        <f>V33-#REF!</f>
        <v>#REF!</v>
      </c>
      <c r="W72" s="1" t="e">
        <f>W33-#REF!</f>
        <v>#REF!</v>
      </c>
      <c r="X72" s="1" t="e">
        <f>X33-#REF!</f>
        <v>#REF!</v>
      </c>
      <c r="Y72" s="1" t="e">
        <f>Y33-#REF!</f>
        <v>#REF!</v>
      </c>
      <c r="Z72" s="1" t="e">
        <f>Z33-#REF!</f>
        <v>#REF!</v>
      </c>
      <c r="AA72" s="1" t="e">
        <f>AA33-#REF!</f>
        <v>#REF!</v>
      </c>
      <c r="AB72" s="1" t="e">
        <f>AB33-#REF!</f>
        <v>#REF!</v>
      </c>
      <c r="AC72" s="1" t="e">
        <f>AC33-#REF!</f>
        <v>#REF!</v>
      </c>
      <c r="AD72" s="1" t="e">
        <f>AD33-#REF!</f>
        <v>#REF!</v>
      </c>
      <c r="AE72" s="1" t="e">
        <f>AE33-#REF!</f>
        <v>#REF!</v>
      </c>
      <c r="AF72" s="1" t="e">
        <f>AF33-#REF!</f>
        <v>#REF!</v>
      </c>
      <c r="AG72" s="1" t="e">
        <f>AG33-#REF!</f>
        <v>#REF!</v>
      </c>
      <c r="AH72" s="1" t="e">
        <f>AH33-#REF!</f>
        <v>#REF!</v>
      </c>
      <c r="AI72" s="1" t="e">
        <f>AI33-#REF!</f>
        <v>#REF!</v>
      </c>
      <c r="AJ72" s="1" t="e">
        <f>AJ33-#REF!</f>
        <v>#REF!</v>
      </c>
      <c r="AK72" s="1" t="e">
        <f>AK33-#REF!</f>
        <v>#REF!</v>
      </c>
      <c r="AL72" s="1" t="e">
        <f>AL33-#REF!</f>
        <v>#REF!</v>
      </c>
      <c r="AM72" s="1" t="e">
        <f>AM33-#REF!</f>
        <v>#REF!</v>
      </c>
      <c r="AN72" s="1" t="e">
        <f>AN33-#REF!</f>
        <v>#REF!</v>
      </c>
      <c r="AO72" s="1" t="e">
        <f>AO33-#REF!</f>
        <v>#REF!</v>
      </c>
      <c r="AP72" s="1" t="e">
        <f>AP33-#REF!</f>
        <v>#REF!</v>
      </c>
      <c r="AQ72" s="1" t="e">
        <f>AQ33-#REF!</f>
        <v>#REF!</v>
      </c>
      <c r="AR72" s="1" t="e">
        <f>AR33-#REF!</f>
        <v>#REF!</v>
      </c>
      <c r="AS72" s="1" t="e">
        <f>AS33-#REF!</f>
        <v>#REF!</v>
      </c>
      <c r="AT72" s="1" t="e">
        <f>AT33-#REF!</f>
        <v>#REF!</v>
      </c>
      <c r="AU72" s="1" t="e">
        <f>AU33-#REF!</f>
        <v>#REF!</v>
      </c>
      <c r="AV72" s="1" t="e">
        <f>AV33-#REF!</f>
        <v>#REF!</v>
      </c>
      <c r="AW72" s="1" t="e">
        <f>AW33-#REF!</f>
        <v>#REF!</v>
      </c>
      <c r="AX72" s="1" t="e">
        <f>AX33-#REF!</f>
        <v>#REF!</v>
      </c>
      <c r="AY72" s="1" t="e">
        <f>AY33-#REF!</f>
        <v>#REF!</v>
      </c>
      <c r="AZ72" s="1" t="e">
        <f>AZ33-#REF!</f>
        <v>#REF!</v>
      </c>
      <c r="BA72" s="1" t="e">
        <f>BA33-#REF!</f>
        <v>#REF!</v>
      </c>
      <c r="BB72" s="1" t="e">
        <f>BB33-#REF!</f>
        <v>#REF!</v>
      </c>
      <c r="BC72" s="1" t="e">
        <f>BC33-#REF!</f>
        <v>#REF!</v>
      </c>
      <c r="BD72" s="1" t="e">
        <f>BD33-#REF!</f>
        <v>#REF!</v>
      </c>
      <c r="BE72" s="1" t="e">
        <f>BE33-#REF!</f>
        <v>#REF!</v>
      </c>
      <c r="BF72" s="1" t="e">
        <f>BF33-#REF!</f>
        <v>#REF!</v>
      </c>
      <c r="BG72" s="1" t="e">
        <f>BG33-#REF!</f>
        <v>#REF!</v>
      </c>
      <c r="BH72" s="1" t="e">
        <f>BH33-#REF!</f>
        <v>#REF!</v>
      </c>
      <c r="BI72" s="1" t="e">
        <f>BI33-#REF!</f>
        <v>#REF!</v>
      </c>
      <c r="BJ72" s="1" t="e">
        <f>BJ33-#REF!</f>
        <v>#REF!</v>
      </c>
      <c r="BK72" s="1" t="e">
        <f>BK33-#REF!</f>
        <v>#REF!</v>
      </c>
      <c r="BL72" s="1" t="e">
        <f>BL33-#REF!</f>
        <v>#REF!</v>
      </c>
      <c r="BM72" s="1" t="e">
        <f>BM33-#REF!</f>
        <v>#REF!</v>
      </c>
      <c r="BN72" s="1" t="e">
        <f>BN33-#REF!</f>
        <v>#REF!</v>
      </c>
      <c r="BO72" s="1" t="e">
        <f>BO33-#REF!</f>
        <v>#REF!</v>
      </c>
      <c r="BQ72" s="1" t="e">
        <f>BQ33-#REF!</f>
        <v>#REF!</v>
      </c>
      <c r="BR72" s="1" t="e">
        <f>BR33-#REF!</f>
        <v>#REF!</v>
      </c>
      <c r="BS72" s="1" t="e">
        <f>BS33-#REF!</f>
        <v>#REF!</v>
      </c>
      <c r="BT72" s="1" t="e">
        <f>BT33-#REF!</f>
        <v>#REF!</v>
      </c>
      <c r="BU72" s="1" t="e">
        <f>BU33-#REF!</f>
        <v>#REF!</v>
      </c>
    </row>
    <row r="73" spans="13:73" hidden="1" x14ac:dyDescent="0.35">
      <c r="M73" s="1" t="e">
        <f>#REF!-#REF!</f>
        <v>#REF!</v>
      </c>
      <c r="N73" s="1" t="e">
        <f>#REF!-#REF!</f>
        <v>#REF!</v>
      </c>
      <c r="O73" s="1" t="e">
        <f>#REF!-#REF!</f>
        <v>#REF!</v>
      </c>
      <c r="P73" s="1" t="e">
        <f>#REF!-#REF!</f>
        <v>#REF!</v>
      </c>
      <c r="Q73" s="1" t="e">
        <f>#REF!-#REF!</f>
        <v>#REF!</v>
      </c>
      <c r="R73" s="1" t="e">
        <f>#REF!-#REF!</f>
        <v>#REF!</v>
      </c>
      <c r="S73" s="1" t="e">
        <f>#REF!-#REF!</f>
        <v>#REF!</v>
      </c>
      <c r="T73" s="1" t="e">
        <f>#REF!-#REF!</f>
        <v>#REF!</v>
      </c>
      <c r="U73" s="1" t="e">
        <f>#REF!-#REF!</f>
        <v>#REF!</v>
      </c>
      <c r="V73" s="1" t="e">
        <f>#REF!-#REF!</f>
        <v>#REF!</v>
      </c>
      <c r="W73" s="1" t="e">
        <f>#REF!-#REF!</f>
        <v>#REF!</v>
      </c>
      <c r="X73" s="1" t="e">
        <f>#REF!-#REF!</f>
        <v>#REF!</v>
      </c>
      <c r="Y73" s="1" t="e">
        <f>#REF!-#REF!</f>
        <v>#REF!</v>
      </c>
      <c r="Z73" s="1" t="e">
        <f>#REF!-#REF!</f>
        <v>#REF!</v>
      </c>
      <c r="AA73" s="1" t="e">
        <f>#REF!-#REF!</f>
        <v>#REF!</v>
      </c>
      <c r="AB73" s="1" t="e">
        <f>#REF!-#REF!</f>
        <v>#REF!</v>
      </c>
      <c r="AC73" s="1" t="e">
        <f>#REF!-#REF!</f>
        <v>#REF!</v>
      </c>
      <c r="AD73" s="1" t="e">
        <f>#REF!-#REF!</f>
        <v>#REF!</v>
      </c>
      <c r="AE73" s="1" t="e">
        <f>#REF!-#REF!</f>
        <v>#REF!</v>
      </c>
      <c r="AF73" s="1" t="e">
        <f>#REF!-#REF!</f>
        <v>#REF!</v>
      </c>
      <c r="AG73" s="1" t="e">
        <f>#REF!-#REF!</f>
        <v>#REF!</v>
      </c>
      <c r="AH73" s="1" t="e">
        <f>#REF!-#REF!</f>
        <v>#REF!</v>
      </c>
      <c r="AI73" s="1" t="e">
        <f>#REF!-#REF!</f>
        <v>#REF!</v>
      </c>
      <c r="AJ73" s="1" t="e">
        <f>#REF!-#REF!</f>
        <v>#REF!</v>
      </c>
      <c r="AK73" s="1" t="e">
        <f>#REF!-#REF!</f>
        <v>#REF!</v>
      </c>
      <c r="AL73" s="1" t="e">
        <f>#REF!-#REF!</f>
        <v>#REF!</v>
      </c>
      <c r="AM73" s="1" t="e">
        <f>#REF!-#REF!</f>
        <v>#REF!</v>
      </c>
      <c r="AN73" s="1" t="e">
        <f>#REF!-#REF!</f>
        <v>#REF!</v>
      </c>
      <c r="AO73" s="1" t="e">
        <f>#REF!-#REF!</f>
        <v>#REF!</v>
      </c>
      <c r="AP73" s="1" t="e">
        <f>#REF!-#REF!</f>
        <v>#REF!</v>
      </c>
      <c r="AQ73" s="1" t="e">
        <f>#REF!-#REF!</f>
        <v>#REF!</v>
      </c>
      <c r="AR73" s="1" t="e">
        <f>#REF!-#REF!</f>
        <v>#REF!</v>
      </c>
      <c r="AS73" s="1" t="e">
        <f>#REF!-#REF!</f>
        <v>#REF!</v>
      </c>
      <c r="AT73" s="1" t="e">
        <f>#REF!-#REF!</f>
        <v>#REF!</v>
      </c>
      <c r="AU73" s="1" t="e">
        <f>#REF!-#REF!</f>
        <v>#REF!</v>
      </c>
      <c r="AV73" s="1" t="e">
        <f>#REF!-#REF!</f>
        <v>#REF!</v>
      </c>
      <c r="AW73" s="1" t="e">
        <f>#REF!-#REF!</f>
        <v>#REF!</v>
      </c>
      <c r="AX73" s="1" t="e">
        <f>#REF!-#REF!</f>
        <v>#REF!</v>
      </c>
      <c r="AY73" s="1" t="e">
        <f>#REF!-#REF!</f>
        <v>#REF!</v>
      </c>
      <c r="AZ73" s="1" t="e">
        <f>#REF!-#REF!</f>
        <v>#REF!</v>
      </c>
      <c r="BA73" s="1" t="e">
        <f>#REF!-#REF!</f>
        <v>#REF!</v>
      </c>
      <c r="BB73" s="1" t="e">
        <f>#REF!-#REF!</f>
        <v>#REF!</v>
      </c>
      <c r="BC73" s="1" t="e">
        <f>#REF!-#REF!</f>
        <v>#REF!</v>
      </c>
      <c r="BD73" s="1" t="e">
        <f>#REF!-#REF!</f>
        <v>#REF!</v>
      </c>
      <c r="BE73" s="1" t="e">
        <f>#REF!-#REF!</f>
        <v>#REF!</v>
      </c>
      <c r="BF73" s="1" t="e">
        <f>#REF!-#REF!</f>
        <v>#REF!</v>
      </c>
      <c r="BG73" s="1" t="e">
        <f>#REF!-#REF!</f>
        <v>#REF!</v>
      </c>
      <c r="BH73" s="1" t="e">
        <f>#REF!-#REF!</f>
        <v>#REF!</v>
      </c>
      <c r="BI73" s="1" t="e">
        <f>#REF!-#REF!</f>
        <v>#REF!</v>
      </c>
      <c r="BJ73" s="1" t="e">
        <f>#REF!-#REF!</f>
        <v>#REF!</v>
      </c>
      <c r="BK73" s="1" t="e">
        <f>#REF!-#REF!</f>
        <v>#REF!</v>
      </c>
      <c r="BL73" s="1" t="e">
        <f>#REF!-#REF!</f>
        <v>#REF!</v>
      </c>
      <c r="BM73" s="1" t="e">
        <f>#REF!-#REF!</f>
        <v>#REF!</v>
      </c>
      <c r="BN73" s="1" t="e">
        <f>#REF!-#REF!</f>
        <v>#REF!</v>
      </c>
      <c r="BO73" s="1" t="e">
        <f>#REF!-#REF!</f>
        <v>#REF!</v>
      </c>
      <c r="BQ73" s="1" t="e">
        <f>#REF!-#REF!</f>
        <v>#REF!</v>
      </c>
      <c r="BR73" s="1" t="e">
        <f>#REF!-#REF!</f>
        <v>#REF!</v>
      </c>
      <c r="BS73" s="1" t="e">
        <f>#REF!-#REF!</f>
        <v>#REF!</v>
      </c>
      <c r="BT73" s="1" t="e">
        <f>#REF!-#REF!</f>
        <v>#REF!</v>
      </c>
      <c r="BU73" s="1" t="e">
        <f>#REF!-#REF!</f>
        <v>#REF!</v>
      </c>
    </row>
    <row r="74" spans="13:73" hidden="1" x14ac:dyDescent="0.35">
      <c r="M74" s="1" t="e">
        <f>M34-#REF!</f>
        <v>#REF!</v>
      </c>
      <c r="N74" s="1" t="e">
        <f>N34-#REF!</f>
        <v>#REF!</v>
      </c>
      <c r="O74" s="1" t="e">
        <f>O34-#REF!</f>
        <v>#REF!</v>
      </c>
      <c r="P74" s="1" t="e">
        <f>P34-#REF!</f>
        <v>#REF!</v>
      </c>
      <c r="Q74" s="1" t="e">
        <f>Q34-#REF!</f>
        <v>#REF!</v>
      </c>
      <c r="R74" s="1" t="e">
        <f>R34-#REF!</f>
        <v>#REF!</v>
      </c>
      <c r="S74" s="1" t="e">
        <f>S34-#REF!</f>
        <v>#REF!</v>
      </c>
      <c r="T74" s="1" t="e">
        <f>T34-#REF!</f>
        <v>#REF!</v>
      </c>
      <c r="U74" s="1" t="e">
        <f>U34-#REF!</f>
        <v>#REF!</v>
      </c>
      <c r="V74" s="1" t="e">
        <f>V34-#REF!</f>
        <v>#REF!</v>
      </c>
      <c r="W74" s="1" t="e">
        <f>W34-#REF!</f>
        <v>#REF!</v>
      </c>
      <c r="X74" s="1" t="e">
        <f>X34-#REF!</f>
        <v>#REF!</v>
      </c>
      <c r="Y74" s="1" t="e">
        <f>Y34-#REF!</f>
        <v>#REF!</v>
      </c>
      <c r="Z74" s="1" t="e">
        <f>Z34-#REF!</f>
        <v>#REF!</v>
      </c>
      <c r="AA74" s="1" t="e">
        <f>AA34-#REF!</f>
        <v>#REF!</v>
      </c>
      <c r="AB74" s="1" t="e">
        <f>AB34-#REF!</f>
        <v>#REF!</v>
      </c>
      <c r="AC74" s="1" t="e">
        <f>AC34-#REF!</f>
        <v>#REF!</v>
      </c>
      <c r="AD74" s="1" t="e">
        <f>AD34-#REF!</f>
        <v>#REF!</v>
      </c>
      <c r="AE74" s="1" t="e">
        <f>AE34-#REF!</f>
        <v>#REF!</v>
      </c>
      <c r="AF74" s="1" t="e">
        <f>AF34-#REF!</f>
        <v>#REF!</v>
      </c>
      <c r="AG74" s="1" t="e">
        <f>AG34-#REF!</f>
        <v>#REF!</v>
      </c>
      <c r="AH74" s="1" t="e">
        <f>AH34-#REF!</f>
        <v>#REF!</v>
      </c>
      <c r="AI74" s="1" t="e">
        <f>AI34-#REF!</f>
        <v>#REF!</v>
      </c>
      <c r="AJ74" s="1" t="e">
        <f>AJ34-#REF!</f>
        <v>#REF!</v>
      </c>
      <c r="AK74" s="1" t="e">
        <f>AK34-#REF!</f>
        <v>#REF!</v>
      </c>
      <c r="AL74" s="1" t="e">
        <f>AL34-#REF!</f>
        <v>#REF!</v>
      </c>
      <c r="AM74" s="1" t="e">
        <f>AM34-#REF!</f>
        <v>#REF!</v>
      </c>
      <c r="AN74" s="1" t="e">
        <f>AN34-#REF!</f>
        <v>#REF!</v>
      </c>
      <c r="AO74" s="1" t="e">
        <f>AO34-#REF!</f>
        <v>#REF!</v>
      </c>
      <c r="AP74" s="1" t="e">
        <f>AP34-#REF!</f>
        <v>#REF!</v>
      </c>
      <c r="AQ74" s="1" t="e">
        <f>AQ34-#REF!</f>
        <v>#REF!</v>
      </c>
      <c r="AR74" s="1" t="e">
        <f>AR34-#REF!</f>
        <v>#REF!</v>
      </c>
      <c r="AS74" s="1" t="e">
        <f>AS34-#REF!</f>
        <v>#REF!</v>
      </c>
      <c r="AT74" s="1" t="e">
        <f>AT34-#REF!</f>
        <v>#REF!</v>
      </c>
      <c r="AU74" s="1" t="e">
        <f>AU34-#REF!</f>
        <v>#REF!</v>
      </c>
      <c r="AV74" s="1" t="e">
        <f>AV34-#REF!</f>
        <v>#REF!</v>
      </c>
      <c r="AW74" s="1" t="e">
        <f>AW34-#REF!</f>
        <v>#REF!</v>
      </c>
      <c r="AX74" s="1" t="e">
        <f>AX34-#REF!</f>
        <v>#REF!</v>
      </c>
      <c r="AY74" s="1" t="e">
        <f>AY34-#REF!</f>
        <v>#REF!</v>
      </c>
      <c r="AZ74" s="1" t="e">
        <f>AZ34-#REF!</f>
        <v>#REF!</v>
      </c>
      <c r="BA74" s="1" t="e">
        <f>BA34-#REF!</f>
        <v>#REF!</v>
      </c>
      <c r="BB74" s="1" t="e">
        <f>BB34-#REF!</f>
        <v>#REF!</v>
      </c>
      <c r="BC74" s="1" t="e">
        <f>BC34-#REF!</f>
        <v>#REF!</v>
      </c>
      <c r="BD74" s="1" t="e">
        <f>BD34-#REF!</f>
        <v>#REF!</v>
      </c>
      <c r="BE74" s="1" t="e">
        <f>BE34-#REF!</f>
        <v>#REF!</v>
      </c>
      <c r="BF74" s="1" t="e">
        <f>BF34-#REF!</f>
        <v>#REF!</v>
      </c>
      <c r="BG74" s="1" t="e">
        <f>BG34-#REF!</f>
        <v>#REF!</v>
      </c>
      <c r="BH74" s="1" t="e">
        <f>BH34-#REF!</f>
        <v>#REF!</v>
      </c>
      <c r="BI74" s="1" t="e">
        <f>BI34-#REF!</f>
        <v>#REF!</v>
      </c>
      <c r="BJ74" s="1" t="e">
        <f>BJ34-#REF!</f>
        <v>#REF!</v>
      </c>
      <c r="BK74" s="1" t="e">
        <f>BK34-#REF!</f>
        <v>#REF!</v>
      </c>
      <c r="BL74" s="1" t="e">
        <f>BL34-#REF!</f>
        <v>#REF!</v>
      </c>
      <c r="BM74" s="1" t="e">
        <f>BM34-#REF!</f>
        <v>#REF!</v>
      </c>
      <c r="BN74" s="1" t="e">
        <f>BN34-#REF!</f>
        <v>#REF!</v>
      </c>
      <c r="BO74" s="1" t="e">
        <f>BO34-#REF!</f>
        <v>#REF!</v>
      </c>
      <c r="BQ74" s="1" t="e">
        <f>BQ34-#REF!</f>
        <v>#REF!</v>
      </c>
      <c r="BR74" s="1" t="e">
        <f>BR34-#REF!</f>
        <v>#REF!</v>
      </c>
      <c r="BS74" s="1" t="e">
        <f>BS34-#REF!</f>
        <v>#REF!</v>
      </c>
      <c r="BT74" s="1" t="e">
        <f>BT34-#REF!</f>
        <v>#REF!</v>
      </c>
      <c r="BU74" s="1" t="e">
        <f>BU34-#REF!</f>
        <v>#REF!</v>
      </c>
    </row>
    <row r="75" spans="13:73" hidden="1" x14ac:dyDescent="0.35">
      <c r="M75" s="1" t="e">
        <f>#REF!-#REF!</f>
        <v>#REF!</v>
      </c>
      <c r="N75" s="1" t="e">
        <f>#REF!-#REF!</f>
        <v>#REF!</v>
      </c>
      <c r="O75" s="1" t="e">
        <f>#REF!-#REF!</f>
        <v>#REF!</v>
      </c>
      <c r="P75" s="1" t="e">
        <f>#REF!-#REF!</f>
        <v>#REF!</v>
      </c>
      <c r="Q75" s="1" t="e">
        <f>#REF!-#REF!</f>
        <v>#REF!</v>
      </c>
      <c r="R75" s="1" t="e">
        <f>#REF!-#REF!</f>
        <v>#REF!</v>
      </c>
      <c r="S75" s="1" t="e">
        <f>#REF!-#REF!</f>
        <v>#REF!</v>
      </c>
      <c r="T75" s="1" t="e">
        <f>#REF!-#REF!</f>
        <v>#REF!</v>
      </c>
      <c r="U75" s="1" t="e">
        <f>#REF!-#REF!</f>
        <v>#REF!</v>
      </c>
      <c r="V75" s="1" t="e">
        <f>#REF!-#REF!</f>
        <v>#REF!</v>
      </c>
      <c r="W75" s="1" t="e">
        <f>#REF!-#REF!</f>
        <v>#REF!</v>
      </c>
      <c r="X75" s="1" t="e">
        <f>#REF!-#REF!</f>
        <v>#REF!</v>
      </c>
      <c r="Y75" s="1" t="e">
        <f>#REF!-#REF!</f>
        <v>#REF!</v>
      </c>
      <c r="Z75" s="1" t="e">
        <f>#REF!-#REF!</f>
        <v>#REF!</v>
      </c>
      <c r="AA75" s="1" t="e">
        <f>#REF!-#REF!</f>
        <v>#REF!</v>
      </c>
      <c r="AB75" s="1" t="e">
        <f>#REF!-#REF!</f>
        <v>#REF!</v>
      </c>
      <c r="AC75" s="1" t="e">
        <f>#REF!-#REF!</f>
        <v>#REF!</v>
      </c>
      <c r="AD75" s="1" t="e">
        <f>#REF!-#REF!</f>
        <v>#REF!</v>
      </c>
      <c r="AE75" s="1" t="e">
        <f>#REF!-#REF!</f>
        <v>#REF!</v>
      </c>
      <c r="AF75" s="1" t="e">
        <f>#REF!-#REF!</f>
        <v>#REF!</v>
      </c>
      <c r="AG75" s="1" t="e">
        <f>#REF!-#REF!</f>
        <v>#REF!</v>
      </c>
      <c r="AH75" s="1" t="e">
        <f>#REF!-#REF!</f>
        <v>#REF!</v>
      </c>
      <c r="AI75" s="1" t="e">
        <f>#REF!-#REF!</f>
        <v>#REF!</v>
      </c>
      <c r="AJ75" s="1" t="e">
        <f>#REF!-#REF!</f>
        <v>#REF!</v>
      </c>
      <c r="AK75" s="1" t="e">
        <f>#REF!-#REF!</f>
        <v>#REF!</v>
      </c>
      <c r="AL75" s="1" t="e">
        <f>#REF!-#REF!</f>
        <v>#REF!</v>
      </c>
      <c r="AM75" s="1" t="e">
        <f>#REF!-#REF!</f>
        <v>#REF!</v>
      </c>
      <c r="AN75" s="1" t="e">
        <f>#REF!-#REF!</f>
        <v>#REF!</v>
      </c>
      <c r="AO75" s="1" t="e">
        <f>#REF!-#REF!</f>
        <v>#REF!</v>
      </c>
      <c r="AP75" s="1" t="e">
        <f>#REF!-#REF!</f>
        <v>#REF!</v>
      </c>
      <c r="AQ75" s="1" t="e">
        <f>#REF!-#REF!</f>
        <v>#REF!</v>
      </c>
      <c r="AR75" s="1" t="e">
        <f>#REF!-#REF!</f>
        <v>#REF!</v>
      </c>
      <c r="AS75" s="1" t="e">
        <f>#REF!-#REF!</f>
        <v>#REF!</v>
      </c>
      <c r="AT75" s="1" t="e">
        <f>#REF!-#REF!</f>
        <v>#REF!</v>
      </c>
      <c r="AU75" s="1" t="e">
        <f>#REF!-#REF!</f>
        <v>#REF!</v>
      </c>
      <c r="AV75" s="1" t="e">
        <f>#REF!-#REF!</f>
        <v>#REF!</v>
      </c>
      <c r="AW75" s="1" t="e">
        <f>#REF!-#REF!</f>
        <v>#REF!</v>
      </c>
      <c r="AX75" s="1" t="e">
        <f>#REF!-#REF!</f>
        <v>#REF!</v>
      </c>
      <c r="AY75" s="1" t="e">
        <f>#REF!-#REF!</f>
        <v>#REF!</v>
      </c>
      <c r="AZ75" s="1" t="e">
        <f>#REF!-#REF!</f>
        <v>#REF!</v>
      </c>
      <c r="BA75" s="1" t="e">
        <f>#REF!-#REF!</f>
        <v>#REF!</v>
      </c>
      <c r="BB75" s="1" t="e">
        <f>#REF!-#REF!</f>
        <v>#REF!</v>
      </c>
      <c r="BC75" s="1" t="e">
        <f>#REF!-#REF!</f>
        <v>#REF!</v>
      </c>
      <c r="BD75" s="1" t="e">
        <f>#REF!-#REF!</f>
        <v>#REF!</v>
      </c>
      <c r="BE75" s="1" t="e">
        <f>#REF!-#REF!</f>
        <v>#REF!</v>
      </c>
      <c r="BF75" s="1" t="e">
        <f>#REF!-#REF!</f>
        <v>#REF!</v>
      </c>
      <c r="BG75" s="1" t="e">
        <f>#REF!-#REF!</f>
        <v>#REF!</v>
      </c>
      <c r="BH75" s="1" t="e">
        <f>#REF!-#REF!</f>
        <v>#REF!</v>
      </c>
      <c r="BI75" s="1" t="e">
        <f>#REF!-#REF!</f>
        <v>#REF!</v>
      </c>
      <c r="BJ75" s="1" t="e">
        <f>#REF!-#REF!</f>
        <v>#REF!</v>
      </c>
      <c r="BK75" s="1" t="e">
        <f>#REF!-#REF!</f>
        <v>#REF!</v>
      </c>
      <c r="BL75" s="1" t="e">
        <f>#REF!-#REF!</f>
        <v>#REF!</v>
      </c>
      <c r="BM75" s="1" t="e">
        <f>#REF!-#REF!</f>
        <v>#REF!</v>
      </c>
      <c r="BN75" s="1" t="e">
        <f>#REF!-#REF!</f>
        <v>#REF!</v>
      </c>
      <c r="BO75" s="1" t="e">
        <f>#REF!-#REF!</f>
        <v>#REF!</v>
      </c>
      <c r="BQ75" s="1" t="e">
        <f>#REF!-#REF!</f>
        <v>#REF!</v>
      </c>
      <c r="BR75" s="1" t="e">
        <f>#REF!-#REF!</f>
        <v>#REF!</v>
      </c>
      <c r="BS75" s="1" t="e">
        <f>#REF!-#REF!</f>
        <v>#REF!</v>
      </c>
      <c r="BT75" s="1" t="e">
        <f>#REF!-#REF!</f>
        <v>#REF!</v>
      </c>
      <c r="BU75" s="1" t="e">
        <f>#REF!-#REF!</f>
        <v>#REF!</v>
      </c>
    </row>
    <row r="76" spans="13:73" hidden="1" x14ac:dyDescent="0.35">
      <c r="M76" s="1" t="e">
        <f>#REF!-#REF!</f>
        <v>#REF!</v>
      </c>
      <c r="N76" s="1" t="e">
        <f>#REF!-#REF!</f>
        <v>#REF!</v>
      </c>
      <c r="O76" s="1" t="e">
        <f>#REF!-#REF!</f>
        <v>#REF!</v>
      </c>
      <c r="P76" s="1" t="e">
        <f>#REF!-#REF!</f>
        <v>#REF!</v>
      </c>
      <c r="Q76" s="1" t="e">
        <f>#REF!-#REF!</f>
        <v>#REF!</v>
      </c>
      <c r="R76" s="1" t="e">
        <f>#REF!-#REF!</f>
        <v>#REF!</v>
      </c>
      <c r="S76" s="1" t="e">
        <f>#REF!-#REF!</f>
        <v>#REF!</v>
      </c>
      <c r="T76" s="1" t="e">
        <f>#REF!-#REF!</f>
        <v>#REF!</v>
      </c>
      <c r="U76" s="1" t="e">
        <f>#REF!-#REF!</f>
        <v>#REF!</v>
      </c>
      <c r="V76" s="1" t="e">
        <f>#REF!-#REF!</f>
        <v>#REF!</v>
      </c>
      <c r="W76" s="1" t="e">
        <f>#REF!-#REF!</f>
        <v>#REF!</v>
      </c>
      <c r="X76" s="1" t="e">
        <f>#REF!-#REF!</f>
        <v>#REF!</v>
      </c>
      <c r="Y76" s="1" t="e">
        <f>#REF!-#REF!</f>
        <v>#REF!</v>
      </c>
      <c r="Z76" s="1" t="e">
        <f>#REF!-#REF!</f>
        <v>#REF!</v>
      </c>
      <c r="AA76" s="1" t="e">
        <f>#REF!-#REF!</f>
        <v>#REF!</v>
      </c>
      <c r="AB76" s="1" t="e">
        <f>#REF!-#REF!</f>
        <v>#REF!</v>
      </c>
      <c r="AC76" s="1" t="e">
        <f>#REF!-#REF!</f>
        <v>#REF!</v>
      </c>
      <c r="AD76" s="1" t="e">
        <f>#REF!-#REF!</f>
        <v>#REF!</v>
      </c>
      <c r="AE76" s="1" t="e">
        <f>#REF!-#REF!</f>
        <v>#REF!</v>
      </c>
      <c r="AF76" s="1" t="e">
        <f>#REF!-#REF!</f>
        <v>#REF!</v>
      </c>
      <c r="AG76" s="1" t="e">
        <f>#REF!-#REF!</f>
        <v>#REF!</v>
      </c>
      <c r="AH76" s="1" t="e">
        <f>#REF!-#REF!</f>
        <v>#REF!</v>
      </c>
      <c r="AI76" s="1" t="e">
        <f>#REF!-#REF!</f>
        <v>#REF!</v>
      </c>
      <c r="AJ76" s="1" t="e">
        <f>#REF!-#REF!</f>
        <v>#REF!</v>
      </c>
      <c r="AK76" s="1" t="e">
        <f>#REF!-#REF!</f>
        <v>#REF!</v>
      </c>
      <c r="AL76" s="1" t="e">
        <f>#REF!-#REF!</f>
        <v>#REF!</v>
      </c>
      <c r="AM76" s="1" t="e">
        <f>#REF!-#REF!</f>
        <v>#REF!</v>
      </c>
      <c r="AN76" s="1" t="e">
        <f>#REF!-#REF!</f>
        <v>#REF!</v>
      </c>
      <c r="AO76" s="1" t="e">
        <f>#REF!-#REF!</f>
        <v>#REF!</v>
      </c>
      <c r="AP76" s="1" t="e">
        <f>#REF!-#REF!</f>
        <v>#REF!</v>
      </c>
      <c r="AQ76" s="1" t="e">
        <f>#REF!-#REF!</f>
        <v>#REF!</v>
      </c>
      <c r="AR76" s="1" t="e">
        <f>#REF!-#REF!</f>
        <v>#REF!</v>
      </c>
      <c r="AS76" s="1" t="e">
        <f>#REF!-#REF!</f>
        <v>#REF!</v>
      </c>
      <c r="AT76" s="1" t="e">
        <f>#REF!-#REF!</f>
        <v>#REF!</v>
      </c>
      <c r="AU76" s="1" t="e">
        <f>#REF!-#REF!</f>
        <v>#REF!</v>
      </c>
      <c r="AV76" s="1" t="e">
        <f>#REF!-#REF!</f>
        <v>#REF!</v>
      </c>
      <c r="AW76" s="1" t="e">
        <f>#REF!-#REF!</f>
        <v>#REF!</v>
      </c>
      <c r="AX76" s="1" t="e">
        <f>#REF!-#REF!</f>
        <v>#REF!</v>
      </c>
      <c r="AY76" s="1" t="e">
        <f>#REF!-#REF!</f>
        <v>#REF!</v>
      </c>
      <c r="AZ76" s="1" t="e">
        <f>#REF!-#REF!</f>
        <v>#REF!</v>
      </c>
      <c r="BA76" s="1" t="e">
        <f>#REF!-#REF!</f>
        <v>#REF!</v>
      </c>
      <c r="BB76" s="1" t="e">
        <f>#REF!-#REF!</f>
        <v>#REF!</v>
      </c>
      <c r="BC76" s="1" t="e">
        <f>#REF!-#REF!</f>
        <v>#REF!</v>
      </c>
      <c r="BD76" s="1" t="e">
        <f>#REF!-#REF!</f>
        <v>#REF!</v>
      </c>
      <c r="BE76" s="1" t="e">
        <f>#REF!-#REF!</f>
        <v>#REF!</v>
      </c>
      <c r="BF76" s="1" t="e">
        <f>#REF!-#REF!</f>
        <v>#REF!</v>
      </c>
      <c r="BG76" s="1" t="e">
        <f>#REF!-#REF!</f>
        <v>#REF!</v>
      </c>
      <c r="BH76" s="1" t="e">
        <f>#REF!-#REF!</f>
        <v>#REF!</v>
      </c>
      <c r="BI76" s="1" t="e">
        <f>#REF!-#REF!</f>
        <v>#REF!</v>
      </c>
      <c r="BJ76" s="1" t="e">
        <f>#REF!-#REF!</f>
        <v>#REF!</v>
      </c>
      <c r="BK76" s="1" t="e">
        <f>#REF!-#REF!</f>
        <v>#REF!</v>
      </c>
      <c r="BL76" s="1" t="e">
        <f>#REF!-#REF!</f>
        <v>#REF!</v>
      </c>
      <c r="BM76" s="1" t="e">
        <f>#REF!-#REF!</f>
        <v>#REF!</v>
      </c>
      <c r="BN76" s="1" t="e">
        <f>#REF!-#REF!</f>
        <v>#REF!</v>
      </c>
      <c r="BO76" s="1" t="e">
        <f>#REF!-#REF!</f>
        <v>#REF!</v>
      </c>
      <c r="BQ76" s="1" t="e">
        <f>#REF!-#REF!</f>
        <v>#REF!</v>
      </c>
      <c r="BR76" s="1" t="e">
        <f>#REF!-#REF!</f>
        <v>#REF!</v>
      </c>
      <c r="BS76" s="1" t="e">
        <f>#REF!-#REF!</f>
        <v>#REF!</v>
      </c>
      <c r="BT76" s="1" t="e">
        <f>#REF!-#REF!</f>
        <v>#REF!</v>
      </c>
      <c r="BU76" s="1" t="e">
        <f>#REF!-#REF!</f>
        <v>#REF!</v>
      </c>
    </row>
    <row r="77" spans="13:73" hidden="1" x14ac:dyDescent="0.35">
      <c r="M77" s="1" t="e">
        <f>M35-#REF!</f>
        <v>#REF!</v>
      </c>
      <c r="N77" s="1" t="e">
        <f>N35-#REF!</f>
        <v>#REF!</v>
      </c>
      <c r="O77" s="1" t="e">
        <f>O35-#REF!</f>
        <v>#REF!</v>
      </c>
      <c r="P77" s="1" t="e">
        <f>P35-#REF!</f>
        <v>#REF!</v>
      </c>
      <c r="Q77" s="1" t="e">
        <f>Q35-#REF!</f>
        <v>#REF!</v>
      </c>
      <c r="R77" s="1" t="e">
        <f>R35-#REF!</f>
        <v>#REF!</v>
      </c>
      <c r="S77" s="1" t="e">
        <f>S35-#REF!</f>
        <v>#REF!</v>
      </c>
      <c r="T77" s="1" t="e">
        <f>T35-#REF!</f>
        <v>#REF!</v>
      </c>
      <c r="U77" s="1" t="e">
        <f>U35-#REF!</f>
        <v>#REF!</v>
      </c>
      <c r="V77" s="1" t="e">
        <f>V35-#REF!</f>
        <v>#REF!</v>
      </c>
      <c r="W77" s="1" t="e">
        <f>W35-#REF!</f>
        <v>#REF!</v>
      </c>
      <c r="X77" s="1" t="e">
        <f>X35-#REF!</f>
        <v>#REF!</v>
      </c>
      <c r="Y77" s="1" t="e">
        <f>Y35-#REF!</f>
        <v>#REF!</v>
      </c>
      <c r="Z77" s="1" t="e">
        <f>Z35-#REF!</f>
        <v>#REF!</v>
      </c>
      <c r="AA77" s="1" t="e">
        <f>AA35-#REF!</f>
        <v>#REF!</v>
      </c>
      <c r="AB77" s="1" t="e">
        <f>AB35-#REF!</f>
        <v>#REF!</v>
      </c>
      <c r="AC77" s="1" t="e">
        <f>AC35-#REF!</f>
        <v>#REF!</v>
      </c>
      <c r="AD77" s="1" t="e">
        <f>AD35-#REF!</f>
        <v>#REF!</v>
      </c>
      <c r="AE77" s="1" t="e">
        <f>AE35-#REF!</f>
        <v>#REF!</v>
      </c>
      <c r="AF77" s="1" t="e">
        <f>AF35-#REF!</f>
        <v>#REF!</v>
      </c>
      <c r="AG77" s="1" t="e">
        <f>AG35-#REF!</f>
        <v>#REF!</v>
      </c>
      <c r="AH77" s="1" t="e">
        <f>AH35-#REF!</f>
        <v>#REF!</v>
      </c>
      <c r="AI77" s="1" t="e">
        <f>AI35-#REF!</f>
        <v>#REF!</v>
      </c>
      <c r="AJ77" s="1" t="e">
        <f>AJ35-#REF!</f>
        <v>#REF!</v>
      </c>
      <c r="AK77" s="1" t="e">
        <f>AK35-#REF!</f>
        <v>#REF!</v>
      </c>
      <c r="AL77" s="1" t="e">
        <f>AL35-#REF!</f>
        <v>#REF!</v>
      </c>
      <c r="AM77" s="1" t="e">
        <f>AM35-#REF!</f>
        <v>#REF!</v>
      </c>
      <c r="AN77" s="1" t="e">
        <f>AN35-#REF!</f>
        <v>#REF!</v>
      </c>
      <c r="AO77" s="1" t="e">
        <f>AO35-#REF!</f>
        <v>#REF!</v>
      </c>
      <c r="AP77" s="1" t="e">
        <f>AP35-#REF!</f>
        <v>#REF!</v>
      </c>
      <c r="AQ77" s="1" t="e">
        <f>AQ35-#REF!</f>
        <v>#REF!</v>
      </c>
      <c r="AR77" s="1" t="e">
        <f>AR35-#REF!</f>
        <v>#REF!</v>
      </c>
      <c r="AS77" s="1" t="e">
        <f>AS35-#REF!</f>
        <v>#REF!</v>
      </c>
      <c r="AT77" s="1" t="e">
        <f>AT35-#REF!</f>
        <v>#REF!</v>
      </c>
      <c r="AU77" s="1" t="e">
        <f>AU35-#REF!</f>
        <v>#REF!</v>
      </c>
      <c r="AV77" s="1" t="e">
        <f>AV35-#REF!</f>
        <v>#REF!</v>
      </c>
      <c r="AW77" s="1" t="e">
        <f>AW35-#REF!</f>
        <v>#REF!</v>
      </c>
      <c r="AX77" s="1" t="e">
        <f>AX35-#REF!</f>
        <v>#REF!</v>
      </c>
      <c r="AY77" s="1" t="e">
        <f>AY35-#REF!</f>
        <v>#REF!</v>
      </c>
      <c r="AZ77" s="1" t="e">
        <f>AZ35-#REF!</f>
        <v>#REF!</v>
      </c>
      <c r="BA77" s="1" t="e">
        <f>BA35-#REF!</f>
        <v>#REF!</v>
      </c>
      <c r="BB77" s="1" t="e">
        <f>BB35-#REF!</f>
        <v>#REF!</v>
      </c>
      <c r="BC77" s="1" t="e">
        <f>BC35-#REF!</f>
        <v>#REF!</v>
      </c>
      <c r="BD77" s="1" t="e">
        <f>BD35-#REF!</f>
        <v>#REF!</v>
      </c>
      <c r="BE77" s="1" t="e">
        <f>BE35-#REF!</f>
        <v>#REF!</v>
      </c>
      <c r="BF77" s="1" t="e">
        <f>BF35-#REF!</f>
        <v>#REF!</v>
      </c>
      <c r="BG77" s="1" t="e">
        <f>BG35-#REF!</f>
        <v>#REF!</v>
      </c>
      <c r="BH77" s="1" t="e">
        <f>BH35-#REF!</f>
        <v>#REF!</v>
      </c>
      <c r="BI77" s="1" t="e">
        <f>BI35-#REF!</f>
        <v>#REF!</v>
      </c>
      <c r="BJ77" s="1" t="e">
        <f>BJ35-#REF!</f>
        <v>#REF!</v>
      </c>
      <c r="BK77" s="1" t="e">
        <f>BK35-#REF!</f>
        <v>#REF!</v>
      </c>
      <c r="BL77" s="1" t="e">
        <f>BL35-#REF!</f>
        <v>#REF!</v>
      </c>
      <c r="BM77" s="1" t="e">
        <f>BM35-#REF!</f>
        <v>#REF!</v>
      </c>
      <c r="BN77" s="1" t="e">
        <f>BN35-#REF!</f>
        <v>#REF!</v>
      </c>
      <c r="BO77" s="1" t="e">
        <f>BO35-#REF!</f>
        <v>#REF!</v>
      </c>
      <c r="BQ77" s="1" t="e">
        <f>BQ35-#REF!</f>
        <v>#REF!</v>
      </c>
      <c r="BR77" s="1" t="e">
        <f>BR35-#REF!</f>
        <v>#REF!</v>
      </c>
      <c r="BS77" s="1" t="e">
        <f>BS35-#REF!</f>
        <v>#REF!</v>
      </c>
      <c r="BT77" s="1" t="e">
        <f>BT35-#REF!</f>
        <v>#REF!</v>
      </c>
      <c r="BU77" s="1" t="e">
        <f>BU35-#REF!</f>
        <v>#REF!</v>
      </c>
    </row>
    <row r="78" spans="13:73" hidden="1" x14ac:dyDescent="0.35">
      <c r="M78" s="1" t="e">
        <f>M36-#REF!</f>
        <v>#REF!</v>
      </c>
      <c r="N78" s="1" t="e">
        <f>N36-#REF!</f>
        <v>#REF!</v>
      </c>
      <c r="O78" s="1" t="e">
        <f>O36-#REF!</f>
        <v>#REF!</v>
      </c>
      <c r="P78" s="1" t="e">
        <f>P36-#REF!</f>
        <v>#REF!</v>
      </c>
      <c r="Q78" s="1" t="e">
        <f>Q36-#REF!</f>
        <v>#REF!</v>
      </c>
      <c r="R78" s="1" t="e">
        <f>R36-#REF!</f>
        <v>#REF!</v>
      </c>
      <c r="S78" s="1" t="e">
        <f>S36-#REF!</f>
        <v>#REF!</v>
      </c>
      <c r="T78" s="1" t="e">
        <f>T36-#REF!</f>
        <v>#REF!</v>
      </c>
      <c r="U78" s="1" t="e">
        <f>U36-#REF!</f>
        <v>#REF!</v>
      </c>
      <c r="V78" s="1" t="e">
        <f>V36-#REF!</f>
        <v>#REF!</v>
      </c>
      <c r="W78" s="1" t="e">
        <f>W36-#REF!</f>
        <v>#REF!</v>
      </c>
      <c r="X78" s="1" t="e">
        <f>X36-#REF!</f>
        <v>#REF!</v>
      </c>
      <c r="Y78" s="1" t="e">
        <f>Y36-#REF!</f>
        <v>#REF!</v>
      </c>
      <c r="Z78" s="1" t="e">
        <f>Z36-#REF!</f>
        <v>#REF!</v>
      </c>
      <c r="AA78" s="1" t="e">
        <f>AA36-#REF!</f>
        <v>#REF!</v>
      </c>
      <c r="AB78" s="1" t="e">
        <f>AB36-#REF!</f>
        <v>#REF!</v>
      </c>
      <c r="AC78" s="1" t="e">
        <f>AC36-#REF!</f>
        <v>#REF!</v>
      </c>
      <c r="AD78" s="1" t="e">
        <f>AD36-#REF!</f>
        <v>#REF!</v>
      </c>
      <c r="AE78" s="1" t="e">
        <f>AE36-#REF!</f>
        <v>#REF!</v>
      </c>
      <c r="AF78" s="1" t="e">
        <f>AF36-#REF!</f>
        <v>#REF!</v>
      </c>
      <c r="AG78" s="1" t="e">
        <f>AG36-#REF!</f>
        <v>#REF!</v>
      </c>
      <c r="AH78" s="1" t="e">
        <f>AH36-#REF!</f>
        <v>#REF!</v>
      </c>
      <c r="AI78" s="1" t="e">
        <f>AI36-#REF!</f>
        <v>#REF!</v>
      </c>
      <c r="AJ78" s="1" t="e">
        <f>AJ36-#REF!</f>
        <v>#REF!</v>
      </c>
      <c r="AK78" s="1" t="e">
        <f>AK36-#REF!</f>
        <v>#REF!</v>
      </c>
      <c r="AL78" s="1" t="e">
        <f>AL36-#REF!</f>
        <v>#REF!</v>
      </c>
      <c r="AM78" s="1" t="e">
        <f>AM36-#REF!</f>
        <v>#REF!</v>
      </c>
      <c r="AN78" s="1" t="e">
        <f>AN36-#REF!</f>
        <v>#REF!</v>
      </c>
      <c r="AO78" s="1" t="e">
        <f>AO36-#REF!</f>
        <v>#REF!</v>
      </c>
      <c r="AP78" s="1" t="e">
        <f>AP36-#REF!</f>
        <v>#REF!</v>
      </c>
      <c r="AQ78" s="1" t="e">
        <f>AQ36-#REF!</f>
        <v>#REF!</v>
      </c>
      <c r="AR78" s="1" t="e">
        <f>AR36-#REF!</f>
        <v>#REF!</v>
      </c>
      <c r="AS78" s="1" t="e">
        <f>AS36-#REF!</f>
        <v>#REF!</v>
      </c>
      <c r="AT78" s="1" t="e">
        <f>AT36-#REF!</f>
        <v>#REF!</v>
      </c>
      <c r="AU78" s="1" t="e">
        <f>AU36-#REF!</f>
        <v>#REF!</v>
      </c>
      <c r="AV78" s="1" t="e">
        <f>AV36-#REF!</f>
        <v>#REF!</v>
      </c>
      <c r="AW78" s="1" t="e">
        <f>AW36-#REF!</f>
        <v>#REF!</v>
      </c>
      <c r="AX78" s="1" t="e">
        <f>AX36-#REF!</f>
        <v>#REF!</v>
      </c>
      <c r="AY78" s="1" t="e">
        <f>AY36-#REF!</f>
        <v>#REF!</v>
      </c>
      <c r="AZ78" s="1" t="e">
        <f>AZ36-#REF!</f>
        <v>#REF!</v>
      </c>
      <c r="BA78" s="1" t="e">
        <f>BA36-#REF!</f>
        <v>#REF!</v>
      </c>
      <c r="BB78" s="1" t="e">
        <f>BB36-#REF!</f>
        <v>#REF!</v>
      </c>
      <c r="BC78" s="1" t="e">
        <f>BC36-#REF!</f>
        <v>#REF!</v>
      </c>
      <c r="BD78" s="1" t="e">
        <f>BD36-#REF!</f>
        <v>#REF!</v>
      </c>
      <c r="BE78" s="1" t="e">
        <f>BE36-#REF!</f>
        <v>#REF!</v>
      </c>
      <c r="BF78" s="1" t="e">
        <f>BF36-#REF!</f>
        <v>#REF!</v>
      </c>
      <c r="BG78" s="1" t="e">
        <f>BG36-#REF!</f>
        <v>#REF!</v>
      </c>
      <c r="BH78" s="1" t="e">
        <f>BH36-#REF!</f>
        <v>#REF!</v>
      </c>
      <c r="BI78" s="1" t="e">
        <f>BI36-#REF!</f>
        <v>#REF!</v>
      </c>
      <c r="BJ78" s="1" t="e">
        <f>BJ36-#REF!</f>
        <v>#REF!</v>
      </c>
      <c r="BK78" s="1" t="e">
        <f>BK36-#REF!</f>
        <v>#REF!</v>
      </c>
      <c r="BL78" s="1" t="e">
        <f>BL36-#REF!</f>
        <v>#REF!</v>
      </c>
      <c r="BM78" s="1" t="e">
        <f>BM36-#REF!</f>
        <v>#REF!</v>
      </c>
      <c r="BN78" s="1" t="e">
        <f>BN36-#REF!</f>
        <v>#REF!</v>
      </c>
      <c r="BO78" s="1" t="e">
        <f>BO36-#REF!</f>
        <v>#REF!</v>
      </c>
      <c r="BQ78" s="1" t="e">
        <f>BQ36-#REF!</f>
        <v>#REF!</v>
      </c>
      <c r="BR78" s="1" t="e">
        <f>BR36-#REF!</f>
        <v>#REF!</v>
      </c>
      <c r="BS78" s="1" t="e">
        <f>BS36-#REF!</f>
        <v>#REF!</v>
      </c>
      <c r="BT78" s="1" t="e">
        <f>BT36-#REF!</f>
        <v>#REF!</v>
      </c>
      <c r="BU78" s="1" t="e">
        <f>BU36-#REF!</f>
        <v>#REF!</v>
      </c>
    </row>
    <row r="79" spans="13:73" hidden="1" x14ac:dyDescent="0.35">
      <c r="M79" s="1" t="e">
        <f>M37-#REF!</f>
        <v>#REF!</v>
      </c>
      <c r="N79" s="1" t="e">
        <f>N37-#REF!</f>
        <v>#REF!</v>
      </c>
      <c r="O79" s="1" t="e">
        <f>O37-#REF!</f>
        <v>#REF!</v>
      </c>
      <c r="P79" s="1" t="e">
        <f>P37-#REF!</f>
        <v>#REF!</v>
      </c>
      <c r="Q79" s="1" t="e">
        <f>Q37-#REF!</f>
        <v>#REF!</v>
      </c>
      <c r="R79" s="1" t="e">
        <f>R37-#REF!</f>
        <v>#REF!</v>
      </c>
      <c r="S79" s="1" t="e">
        <f>S37-#REF!</f>
        <v>#REF!</v>
      </c>
      <c r="T79" s="1" t="e">
        <f>T37-#REF!</f>
        <v>#REF!</v>
      </c>
      <c r="U79" s="1" t="e">
        <f>U37-#REF!</f>
        <v>#REF!</v>
      </c>
      <c r="V79" s="1" t="e">
        <f>V37-#REF!</f>
        <v>#REF!</v>
      </c>
      <c r="W79" s="1" t="e">
        <f>W37-#REF!</f>
        <v>#REF!</v>
      </c>
      <c r="X79" s="1" t="e">
        <f>X37-#REF!</f>
        <v>#REF!</v>
      </c>
      <c r="Y79" s="1" t="e">
        <f>Y37-#REF!</f>
        <v>#REF!</v>
      </c>
      <c r="Z79" s="1" t="e">
        <f>Z37-#REF!</f>
        <v>#REF!</v>
      </c>
      <c r="AA79" s="1" t="e">
        <f>AA37-#REF!</f>
        <v>#REF!</v>
      </c>
      <c r="AB79" s="1" t="e">
        <f>AB37-#REF!</f>
        <v>#REF!</v>
      </c>
      <c r="AC79" s="1" t="e">
        <f>AC37-#REF!</f>
        <v>#REF!</v>
      </c>
      <c r="AD79" s="1" t="e">
        <f>AD37-#REF!</f>
        <v>#REF!</v>
      </c>
      <c r="AE79" s="1" t="e">
        <f>AE37-#REF!</f>
        <v>#REF!</v>
      </c>
      <c r="AF79" s="1" t="e">
        <f>AF37-#REF!</f>
        <v>#REF!</v>
      </c>
      <c r="AG79" s="1" t="e">
        <f>AG37-#REF!</f>
        <v>#REF!</v>
      </c>
      <c r="AH79" s="1" t="e">
        <f>AH37-#REF!</f>
        <v>#REF!</v>
      </c>
      <c r="AI79" s="1" t="e">
        <f>AI37-#REF!</f>
        <v>#REF!</v>
      </c>
      <c r="AJ79" s="1" t="e">
        <f>AJ37-#REF!</f>
        <v>#REF!</v>
      </c>
      <c r="AK79" s="1" t="e">
        <f>AK37-#REF!</f>
        <v>#REF!</v>
      </c>
      <c r="AL79" s="1" t="e">
        <f>AL37-#REF!</f>
        <v>#REF!</v>
      </c>
      <c r="AM79" s="1" t="e">
        <f>AM37-#REF!</f>
        <v>#REF!</v>
      </c>
      <c r="AN79" s="1" t="e">
        <f>AN37-#REF!</f>
        <v>#REF!</v>
      </c>
      <c r="AO79" s="1" t="e">
        <f>AO37-#REF!</f>
        <v>#REF!</v>
      </c>
      <c r="AP79" s="1" t="e">
        <f>AP37-#REF!</f>
        <v>#REF!</v>
      </c>
      <c r="AQ79" s="1" t="e">
        <f>AQ37-#REF!</f>
        <v>#REF!</v>
      </c>
      <c r="AR79" s="1" t="e">
        <f>AR37-#REF!</f>
        <v>#REF!</v>
      </c>
      <c r="AS79" s="1" t="e">
        <f>AS37-#REF!</f>
        <v>#REF!</v>
      </c>
      <c r="AT79" s="1" t="e">
        <f>AT37-#REF!</f>
        <v>#REF!</v>
      </c>
      <c r="AU79" s="1" t="e">
        <f>AU37-#REF!</f>
        <v>#REF!</v>
      </c>
      <c r="AV79" s="1" t="e">
        <f>AV37-#REF!</f>
        <v>#REF!</v>
      </c>
      <c r="AW79" s="1" t="e">
        <f>AW37-#REF!</f>
        <v>#REF!</v>
      </c>
      <c r="AX79" s="1" t="e">
        <f>AX37-#REF!</f>
        <v>#REF!</v>
      </c>
      <c r="AY79" s="1" t="e">
        <f>AY37-#REF!</f>
        <v>#REF!</v>
      </c>
      <c r="AZ79" s="1" t="e">
        <f>AZ37-#REF!</f>
        <v>#REF!</v>
      </c>
      <c r="BA79" s="1" t="e">
        <f>BA37-#REF!</f>
        <v>#REF!</v>
      </c>
      <c r="BB79" s="1" t="e">
        <f>BB37-#REF!</f>
        <v>#REF!</v>
      </c>
      <c r="BC79" s="1" t="e">
        <f>BC37-#REF!</f>
        <v>#REF!</v>
      </c>
      <c r="BD79" s="1" t="e">
        <f>BD37-#REF!</f>
        <v>#REF!</v>
      </c>
      <c r="BE79" s="1" t="e">
        <f>BE37-#REF!</f>
        <v>#REF!</v>
      </c>
      <c r="BF79" s="1" t="e">
        <f>BF37-#REF!</f>
        <v>#REF!</v>
      </c>
      <c r="BG79" s="1" t="e">
        <f>BG37-#REF!</f>
        <v>#REF!</v>
      </c>
      <c r="BH79" s="1" t="e">
        <f>BH37-#REF!</f>
        <v>#REF!</v>
      </c>
      <c r="BI79" s="1" t="e">
        <f>BI37-#REF!</f>
        <v>#REF!</v>
      </c>
      <c r="BJ79" s="1" t="e">
        <f>BJ37-#REF!</f>
        <v>#REF!</v>
      </c>
      <c r="BK79" s="1" t="e">
        <f>BK37-#REF!</f>
        <v>#REF!</v>
      </c>
      <c r="BL79" s="1" t="e">
        <f>BL37-#REF!</f>
        <v>#REF!</v>
      </c>
      <c r="BM79" s="1" t="e">
        <f>BM37-#REF!</f>
        <v>#REF!</v>
      </c>
      <c r="BN79" s="1" t="e">
        <f>BN37-#REF!</f>
        <v>#REF!</v>
      </c>
      <c r="BO79" s="1" t="e">
        <f>BO37-#REF!</f>
        <v>#REF!</v>
      </c>
      <c r="BQ79" s="1" t="e">
        <f>BQ37-#REF!</f>
        <v>#REF!</v>
      </c>
      <c r="BR79" s="1" t="e">
        <f>BR37-#REF!</f>
        <v>#REF!</v>
      </c>
      <c r="BS79" s="1" t="e">
        <f>BS37-#REF!</f>
        <v>#REF!</v>
      </c>
      <c r="BT79" s="1" t="e">
        <f>BT37-#REF!</f>
        <v>#REF!</v>
      </c>
      <c r="BU79" s="1" t="e">
        <f>BU37-#REF!</f>
        <v>#REF!</v>
      </c>
    </row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3" hidden="1" x14ac:dyDescent="0.35"/>
    <row r="98" spans="13:13" hidden="1" x14ac:dyDescent="0.35"/>
    <row r="99" spans="13:13" hidden="1" x14ac:dyDescent="0.35"/>
    <row r="100" spans="13:13" hidden="1" x14ac:dyDescent="0.35"/>
    <row r="101" spans="13:13" hidden="1" x14ac:dyDescent="0.35"/>
    <row r="102" spans="13:13" hidden="1" x14ac:dyDescent="0.35"/>
    <row r="104" spans="13:13" x14ac:dyDescent="0.35">
      <c r="M104" s="433"/>
    </row>
  </sheetData>
  <mergeCells count="3">
    <mergeCell ref="H8:BU8"/>
    <mergeCell ref="CA9:CA10"/>
    <mergeCell ref="D38:BU3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B638-C036-4DB0-820F-263927A29C5E}">
  <sheetPr>
    <pageSetUpPr fitToPage="1"/>
  </sheetPr>
  <dimension ref="B1:AQ314"/>
  <sheetViews>
    <sheetView view="pageBreakPreview" topLeftCell="F4" zoomScale="90" zoomScaleNormal="100" zoomScaleSheetLayoutView="90" workbookViewId="0">
      <selection activeCell="V4" sqref="V1:V1048576"/>
    </sheetView>
  </sheetViews>
  <sheetFormatPr defaultColWidth="8.69140625" defaultRowHeight="12.9" x14ac:dyDescent="0.35"/>
  <cols>
    <col min="1" max="1" width="1.69140625" style="130" customWidth="1"/>
    <col min="2" max="2" width="3" style="130" customWidth="1"/>
    <col min="3" max="4" width="1.69140625" style="130" customWidth="1"/>
    <col min="5" max="5" width="43.3046875" style="130" customWidth="1"/>
    <col min="6" max="6" width="3.69140625" style="173" customWidth="1"/>
    <col min="7" max="8" width="17.69140625" style="130" customWidth="1"/>
    <col min="9" max="10" width="15.69140625" style="130" customWidth="1"/>
    <col min="11" max="11" width="15.69140625" style="130" hidden="1" customWidth="1"/>
    <col min="12" max="12" width="16" style="130" hidden="1" customWidth="1"/>
    <col min="13" max="19" width="15.69140625" style="130" hidden="1" customWidth="1"/>
    <col min="20" max="20" width="17.69140625" style="130" customWidth="1"/>
    <col min="21" max="21" width="3" style="130" customWidth="1"/>
    <col min="22" max="22" width="1.69140625" style="130" customWidth="1"/>
    <col min="23" max="23" width="16.23046875" style="130" customWidth="1"/>
    <col min="24" max="24" width="19.3046875" style="130" bestFit="1" customWidth="1"/>
    <col min="25" max="25" width="4.3046875" style="130" customWidth="1"/>
    <col min="26" max="26" width="14.69140625" style="130" hidden="1" customWidth="1"/>
    <col min="27" max="27" width="8" style="130" hidden="1" customWidth="1"/>
    <col min="28" max="28" width="11" style="128" hidden="1" customWidth="1"/>
    <col min="29" max="29" width="9.921875" style="130" hidden="1" customWidth="1"/>
    <col min="30" max="16384" width="8.69140625" style="130"/>
  </cols>
  <sheetData>
    <row r="1" spans="2:28" hidden="1" x14ac:dyDescent="0.35">
      <c r="E1" s="1"/>
      <c r="F1" s="29"/>
      <c r="N1" s="512"/>
      <c r="O1" s="512"/>
      <c r="Q1" s="512"/>
      <c r="R1" s="513"/>
      <c r="T1" s="514"/>
    </row>
    <row r="2" spans="2:28" hidden="1" x14ac:dyDescent="0.35">
      <c r="K2" s="512"/>
      <c r="L2" s="513"/>
      <c r="M2" s="513"/>
      <c r="N2" s="512"/>
      <c r="O2" s="512"/>
      <c r="Q2" s="512"/>
      <c r="T2" s="515"/>
    </row>
    <row r="3" spans="2:28" hidden="1" x14ac:dyDescent="0.35">
      <c r="K3" s="516"/>
      <c r="L3" s="513"/>
      <c r="M3" s="517"/>
      <c r="N3" s="512"/>
      <c r="O3" s="513"/>
      <c r="P3" s="513"/>
      <c r="Q3" s="513"/>
      <c r="R3" s="513"/>
      <c r="S3" s="513"/>
      <c r="T3" s="513"/>
    </row>
    <row r="4" spans="2:28" x14ac:dyDescent="0.35">
      <c r="T4" s="1"/>
    </row>
    <row r="5" spans="2:28" ht="15.45" x14ac:dyDescent="0.4">
      <c r="C5" s="125" t="s">
        <v>513</v>
      </c>
      <c r="T5" s="1"/>
      <c r="W5" s="1"/>
    </row>
    <row r="6" spans="2:28" x14ac:dyDescent="0.35">
      <c r="B6" s="518"/>
      <c r="C6" s="131"/>
      <c r="D6" s="519"/>
      <c r="E6" s="519"/>
      <c r="F6" s="520"/>
      <c r="G6" s="630" t="s">
        <v>1</v>
      </c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2"/>
      <c r="U6" s="274"/>
    </row>
    <row r="7" spans="2:28" ht="15.75" customHeight="1" x14ac:dyDescent="0.35">
      <c r="B7" s="518"/>
      <c r="C7" s="134"/>
      <c r="D7" s="128"/>
      <c r="E7" s="9"/>
      <c r="F7" s="137"/>
      <c r="G7" s="138" t="s">
        <v>2</v>
      </c>
      <c r="H7" s="152" t="s">
        <v>3</v>
      </c>
      <c r="I7" s="152" t="s">
        <v>4</v>
      </c>
      <c r="J7" s="152" t="s">
        <v>5</v>
      </c>
      <c r="K7" s="152" t="s">
        <v>6</v>
      </c>
      <c r="L7" s="138" t="s">
        <v>7</v>
      </c>
      <c r="M7" s="138" t="s">
        <v>8</v>
      </c>
      <c r="N7" s="152" t="s">
        <v>9</v>
      </c>
      <c r="O7" s="138" t="s">
        <v>10</v>
      </c>
      <c r="P7" s="152" t="s">
        <v>11</v>
      </c>
      <c r="Q7" s="138" t="s">
        <v>12</v>
      </c>
      <c r="R7" s="152" t="s">
        <v>13</v>
      </c>
      <c r="S7" s="138" t="s">
        <v>14</v>
      </c>
      <c r="T7" s="138" t="s">
        <v>15</v>
      </c>
      <c r="U7" s="274"/>
      <c r="W7" s="517"/>
      <c r="Z7" s="128" t="s">
        <v>514</v>
      </c>
    </row>
    <row r="8" spans="2:28" x14ac:dyDescent="0.35">
      <c r="B8" s="518"/>
      <c r="C8" s="280" t="s">
        <v>16</v>
      </c>
      <c r="D8" s="142"/>
      <c r="E8" s="142"/>
      <c r="F8" s="145"/>
      <c r="G8" s="521" t="s">
        <v>255</v>
      </c>
      <c r="H8" s="146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274"/>
      <c r="W8" s="29"/>
      <c r="X8" s="9"/>
    </row>
    <row r="9" spans="2:28" x14ac:dyDescent="0.35">
      <c r="B9" s="518"/>
      <c r="C9" s="274"/>
      <c r="G9" s="295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56"/>
      <c r="U9" s="274"/>
      <c r="W9" s="29"/>
    </row>
    <row r="10" spans="2:28" x14ac:dyDescent="0.35">
      <c r="B10" s="518"/>
      <c r="C10" s="134" t="s">
        <v>515</v>
      </c>
      <c r="D10" s="128"/>
      <c r="E10" s="128"/>
      <c r="F10" s="308" t="s">
        <v>516</v>
      </c>
      <c r="G10" s="288">
        <f>'[1]Statement 1'!$H$122</f>
        <v>1815020326.0409997</v>
      </c>
      <c r="H10" s="288">
        <f>87218366+[18]original!$G$6</f>
        <v>90991869</v>
      </c>
      <c r="I10" s="288">
        <f>125412957+[19]original!$H$6</f>
        <v>125989209.28402001</v>
      </c>
      <c r="J10" s="288">
        <f>199380216+[20]original!$I$6</f>
        <v>199879943.50281999</v>
      </c>
      <c r="K10" s="288">
        <v>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f>SUM(H10:S10)</f>
        <v>416861021.78683996</v>
      </c>
      <c r="U10" s="293"/>
      <c r="V10" s="173"/>
      <c r="W10" s="29"/>
      <c r="X10" s="1"/>
      <c r="Y10" s="517"/>
      <c r="Z10" s="9" t="e">
        <f>#REF!-#REF!</f>
        <v>#REF!</v>
      </c>
      <c r="AB10" s="9" t="e">
        <f>#REF!-T10</f>
        <v>#REF!</v>
      </c>
    </row>
    <row r="11" spans="2:28" x14ac:dyDescent="0.35">
      <c r="B11" s="518"/>
      <c r="C11" s="134"/>
      <c r="D11" s="128"/>
      <c r="E11" s="128"/>
      <c r="G11" s="334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93"/>
      <c r="V11" s="173"/>
      <c r="W11" s="29"/>
      <c r="X11" s="1"/>
      <c r="Z11" s="9"/>
      <c r="AB11" s="9"/>
    </row>
    <row r="12" spans="2:28" x14ac:dyDescent="0.35">
      <c r="B12" s="518"/>
      <c r="C12" s="134" t="s">
        <v>517</v>
      </c>
      <c r="D12" s="128"/>
      <c r="E12" s="128"/>
      <c r="F12" s="308" t="s">
        <v>518</v>
      </c>
      <c r="G12" s="334">
        <f>G14+G16+G24+G25</f>
        <v>2135966695</v>
      </c>
      <c r="H12" s="334">
        <f>169878477-[18]original!$G$42</f>
        <v>169944300</v>
      </c>
      <c r="I12" s="334">
        <f>139436506-[19]original!$H$42</f>
        <v>139521293.9021</v>
      </c>
      <c r="J12" s="334">
        <f>163188172-[20]original!$I$42</f>
        <v>163351685.80509999</v>
      </c>
      <c r="K12" s="334">
        <v>0</v>
      </c>
      <c r="L12" s="334">
        <v>0</v>
      </c>
      <c r="M12" s="334">
        <v>0</v>
      </c>
      <c r="N12" s="334">
        <v>0</v>
      </c>
      <c r="O12" s="334">
        <v>0</v>
      </c>
      <c r="P12" s="334">
        <v>0</v>
      </c>
      <c r="Q12" s="334">
        <v>0</v>
      </c>
      <c r="R12" s="334">
        <v>0</v>
      </c>
      <c r="S12" s="334">
        <v>0</v>
      </c>
      <c r="T12" s="334">
        <f>SUM(H12:S12)</f>
        <v>472817279.70719993</v>
      </c>
      <c r="U12" s="293"/>
      <c r="V12" s="29"/>
      <c r="W12" s="29"/>
      <c r="X12" s="1"/>
      <c r="Y12" s="517"/>
      <c r="Z12" s="9" t="e">
        <f>#REF!-#REF!</f>
        <v>#REF!</v>
      </c>
      <c r="AB12" s="9" t="e">
        <f>#REF!-T12</f>
        <v>#REF!</v>
      </c>
    </row>
    <row r="13" spans="2:28" x14ac:dyDescent="0.35">
      <c r="B13" s="518"/>
      <c r="C13" s="274"/>
      <c r="G13" s="208"/>
      <c r="H13" s="523"/>
      <c r="I13" s="523"/>
      <c r="J13" s="523"/>
      <c r="K13" s="523"/>
      <c r="L13" s="523"/>
      <c r="M13" s="523"/>
      <c r="N13" s="296"/>
      <c r="O13" s="523"/>
      <c r="P13" s="523"/>
      <c r="Q13" s="523"/>
      <c r="R13" s="523"/>
      <c r="S13" s="523"/>
      <c r="T13" s="524"/>
      <c r="U13" s="293"/>
      <c r="V13" s="173"/>
      <c r="W13" s="29"/>
      <c r="X13" s="1"/>
      <c r="Y13" s="517"/>
      <c r="Z13" s="1"/>
      <c r="AB13" s="9"/>
    </row>
    <row r="14" spans="2:28" x14ac:dyDescent="0.35">
      <c r="B14" s="518"/>
      <c r="C14" s="274"/>
      <c r="D14" s="130" t="s">
        <v>519</v>
      </c>
      <c r="F14" s="308" t="s">
        <v>520</v>
      </c>
      <c r="G14" s="208">
        <f>'[4]24-25'!$I$48</f>
        <v>1102797941</v>
      </c>
      <c r="H14" s="525">
        <f>+H12-H16</f>
        <v>108523795</v>
      </c>
      <c r="I14" s="523">
        <f>+I12-I16</f>
        <v>81503641.096410006</v>
      </c>
      <c r="J14" s="523">
        <f>+J12-J16</f>
        <v>81143760.869019985</v>
      </c>
      <c r="K14" s="523">
        <f>+K12-K16</f>
        <v>0</v>
      </c>
      <c r="L14" s="523">
        <f>+L12-L16</f>
        <v>0</v>
      </c>
      <c r="M14" s="523">
        <f t="shared" ref="M14:P14" si="0">+M12-M16</f>
        <v>0</v>
      </c>
      <c r="N14" s="523">
        <f t="shared" si="0"/>
        <v>0</v>
      </c>
      <c r="O14" s="523">
        <f>+O12-O16</f>
        <v>0</v>
      </c>
      <c r="P14" s="523">
        <f t="shared" si="0"/>
        <v>0</v>
      </c>
      <c r="Q14" s="523">
        <f>+Q12-Q16</f>
        <v>0</v>
      </c>
      <c r="R14" s="523">
        <f>+R12-R16</f>
        <v>0</v>
      </c>
      <c r="S14" s="523">
        <f>+S12-S16</f>
        <v>0</v>
      </c>
      <c r="T14" s="296">
        <f>SUM(H14:S14)</f>
        <v>271171196.96543002</v>
      </c>
      <c r="U14" s="293"/>
      <c r="V14" s="173"/>
      <c r="W14" s="29"/>
      <c r="X14" s="1"/>
      <c r="Y14" s="517"/>
      <c r="Z14" s="1" t="e">
        <f>#REF!-#REF!</f>
        <v>#REF!</v>
      </c>
      <c r="AB14" s="9" t="e">
        <f>#REF!-T14</f>
        <v>#REF!</v>
      </c>
    </row>
    <row r="15" spans="2:28" x14ac:dyDescent="0.35">
      <c r="B15" s="518"/>
      <c r="C15" s="274"/>
      <c r="G15" s="525"/>
      <c r="H15" s="523"/>
      <c r="I15" s="523"/>
      <c r="J15" s="523"/>
      <c r="K15" s="523"/>
      <c r="L15" s="523"/>
      <c r="M15" s="523"/>
      <c r="N15" s="296"/>
      <c r="O15" s="523"/>
      <c r="P15" s="523"/>
      <c r="Q15" s="523"/>
      <c r="R15" s="523"/>
      <c r="S15" s="523"/>
      <c r="T15" s="523"/>
      <c r="U15" s="293"/>
      <c r="V15" s="173"/>
      <c r="W15" s="29"/>
      <c r="X15" s="1"/>
      <c r="Y15" s="517"/>
      <c r="Z15" s="1"/>
      <c r="AB15" s="9"/>
    </row>
    <row r="16" spans="2:28" s="128" customFormat="1" x14ac:dyDescent="0.35">
      <c r="B16" s="526"/>
      <c r="C16" s="134"/>
      <c r="D16" s="128" t="s">
        <v>521</v>
      </c>
      <c r="F16" s="137"/>
      <c r="G16" s="527">
        <f t="shared" ref="G16:T16" si="1">SUM(G17:G23)-G22</f>
        <v>1027598529</v>
      </c>
      <c r="H16" s="527">
        <f t="shared" si="1"/>
        <v>61420505</v>
      </c>
      <c r="I16" s="527">
        <f t="shared" si="1"/>
        <v>58017652.805689998</v>
      </c>
      <c r="J16" s="527">
        <f t="shared" si="1"/>
        <v>82207924.936080009</v>
      </c>
      <c r="K16" s="527">
        <f t="shared" si="1"/>
        <v>0</v>
      </c>
      <c r="L16" s="527">
        <f t="shared" si="1"/>
        <v>0</v>
      </c>
      <c r="M16" s="527">
        <f t="shared" si="1"/>
        <v>0</v>
      </c>
      <c r="N16" s="527">
        <f t="shared" si="1"/>
        <v>0</v>
      </c>
      <c r="O16" s="527">
        <f t="shared" si="1"/>
        <v>0</v>
      </c>
      <c r="P16" s="527">
        <f t="shared" si="1"/>
        <v>0</v>
      </c>
      <c r="Q16" s="527">
        <f t="shared" si="1"/>
        <v>0</v>
      </c>
      <c r="R16" s="527">
        <f t="shared" si="1"/>
        <v>0</v>
      </c>
      <c r="S16" s="528">
        <f t="shared" si="1"/>
        <v>0</v>
      </c>
      <c r="T16" s="528">
        <f t="shared" si="1"/>
        <v>201646082.74177</v>
      </c>
      <c r="U16" s="322"/>
      <c r="V16" s="137"/>
      <c r="W16" s="29"/>
      <c r="X16" s="1"/>
      <c r="Y16" s="517"/>
      <c r="Z16" s="9" t="e">
        <f>#REF!-#REF!</f>
        <v>#REF!</v>
      </c>
      <c r="AB16" s="9" t="e">
        <f>#REF!-T16</f>
        <v>#REF!</v>
      </c>
    </row>
    <row r="17" spans="2:28" x14ac:dyDescent="0.35">
      <c r="B17" s="518"/>
      <c r="C17" s="274"/>
      <c r="E17" s="130" t="s">
        <v>259</v>
      </c>
      <c r="F17" s="529"/>
      <c r="G17" s="208">
        <f>'[4]24-25'!$I$53</f>
        <v>382182875</v>
      </c>
      <c r="H17" s="523">
        <f>'[4]24-25'!$N$53</f>
        <v>9011500</v>
      </c>
      <c r="I17" s="523">
        <f>'[24]MAY 2024'!$F$97/1000</f>
        <v>5197880.8056900008</v>
      </c>
      <c r="J17" s="523">
        <f>'[25]JUNE 2024'!$F$97/1000</f>
        <v>29643499.936080001</v>
      </c>
      <c r="K17" s="523">
        <v>0</v>
      </c>
      <c r="L17" s="523">
        <v>0</v>
      </c>
      <c r="M17" s="523">
        <v>0</v>
      </c>
      <c r="N17" s="523">
        <v>0</v>
      </c>
      <c r="O17" s="523">
        <v>0</v>
      </c>
      <c r="P17" s="523">
        <v>0</v>
      </c>
      <c r="Q17" s="523">
        <v>0</v>
      </c>
      <c r="R17" s="523">
        <v>0</v>
      </c>
      <c r="S17" s="523">
        <v>0</v>
      </c>
      <c r="T17" s="296">
        <f>SUM(H17:S17)</f>
        <v>43852880.741769999</v>
      </c>
      <c r="U17" s="293"/>
      <c r="V17" s="173"/>
      <c r="W17" s="29"/>
      <c r="X17" s="1"/>
      <c r="Y17" s="517"/>
      <c r="Z17" s="1" t="e">
        <f>#REF!-#REF!</f>
        <v>#REF!</v>
      </c>
      <c r="AB17" s="9" t="e">
        <f>#REF!-T17</f>
        <v>#REF!</v>
      </c>
    </row>
    <row r="18" spans="2:28" x14ac:dyDescent="0.35">
      <c r="B18" s="518"/>
      <c r="C18" s="274"/>
      <c r="E18" s="130" t="s">
        <v>260</v>
      </c>
      <c r="F18" s="29"/>
      <c r="G18" s="208">
        <f>'[4]24-25'!$I$56</f>
        <v>600475640</v>
      </c>
      <c r="H18" s="523">
        <f>'[4]24-25'!$N$56</f>
        <v>50039636</v>
      </c>
      <c r="I18" s="523">
        <f>'[24]MAY 2024'!$F$83/1000</f>
        <v>50039636</v>
      </c>
      <c r="J18" s="523">
        <f>'[25]JUNE 2024'!$F$83/1000</f>
        <v>50039636</v>
      </c>
      <c r="K18" s="523">
        <v>0</v>
      </c>
      <c r="L18" s="523">
        <v>0</v>
      </c>
      <c r="M18" s="523">
        <v>0</v>
      </c>
      <c r="N18" s="523">
        <v>0</v>
      </c>
      <c r="O18" s="523">
        <v>0</v>
      </c>
      <c r="P18" s="523">
        <v>0</v>
      </c>
      <c r="Q18" s="523">
        <v>0</v>
      </c>
      <c r="R18" s="523">
        <v>0</v>
      </c>
      <c r="S18" s="523">
        <v>0</v>
      </c>
      <c r="T18" s="296">
        <f>SUM(H18:S18)</f>
        <v>150118908</v>
      </c>
      <c r="U18" s="293"/>
      <c r="V18" s="173"/>
      <c r="W18" s="29"/>
      <c r="X18" s="1"/>
      <c r="Y18" s="517"/>
      <c r="Z18" s="1" t="e">
        <f>#REF!-#REF!</f>
        <v>#REF!</v>
      </c>
      <c r="AB18" s="9" t="e">
        <f>#REF!-T18</f>
        <v>#REF!</v>
      </c>
    </row>
    <row r="19" spans="2:28" ht="15" customHeight="1" x14ac:dyDescent="0.35">
      <c r="B19" s="518"/>
      <c r="C19" s="274"/>
      <c r="E19" s="130" t="s">
        <v>261</v>
      </c>
      <c r="G19" s="208">
        <f>'[4]24-25'!$I$57</f>
        <v>16126608</v>
      </c>
      <c r="H19" s="523">
        <f>'[4]24-25'!$N$57</f>
        <v>0</v>
      </c>
      <c r="I19" s="523">
        <v>0</v>
      </c>
      <c r="J19" s="523">
        <v>0</v>
      </c>
      <c r="K19" s="523">
        <v>0</v>
      </c>
      <c r="L19" s="523">
        <v>0</v>
      </c>
      <c r="M19" s="523">
        <v>0</v>
      </c>
      <c r="N19" s="523">
        <v>0</v>
      </c>
      <c r="O19" s="523">
        <v>0</v>
      </c>
      <c r="P19" s="523">
        <v>0</v>
      </c>
      <c r="Q19" s="523">
        <v>0</v>
      </c>
      <c r="R19" s="523">
        <v>0</v>
      </c>
      <c r="S19" s="523">
        <v>0</v>
      </c>
      <c r="T19" s="296">
        <f t="shared" ref="T19:T20" si="2">SUM(H19:S19)</f>
        <v>0</v>
      </c>
      <c r="U19" s="293"/>
      <c r="V19" s="173"/>
      <c r="W19" s="29"/>
      <c r="X19" s="1"/>
      <c r="Y19" s="517"/>
      <c r="Z19" s="1" t="e">
        <f>#REF!-#REF!</f>
        <v>#REF!</v>
      </c>
      <c r="AB19" s="9" t="e">
        <f>#REF!-T19</f>
        <v>#REF!</v>
      </c>
    </row>
    <row r="20" spans="2:28" ht="15" customHeight="1" x14ac:dyDescent="0.35">
      <c r="B20" s="518"/>
      <c r="C20" s="274"/>
      <c r="E20" s="130" t="s">
        <v>522</v>
      </c>
      <c r="G20" s="208">
        <f>'[4]24-25'!$I$63</f>
        <v>24500269</v>
      </c>
      <c r="H20" s="523">
        <f>'[4]24-25'!$N$63</f>
        <v>1973797</v>
      </c>
      <c r="I20" s="523">
        <f>'[24]MAY 2024'!$F$66/1000</f>
        <v>2447428</v>
      </c>
      <c r="J20" s="523">
        <f>'[25]JUNE 2024'!$F$66/1000</f>
        <v>2185328</v>
      </c>
      <c r="K20" s="523">
        <v>0</v>
      </c>
      <c r="L20" s="523">
        <v>0</v>
      </c>
      <c r="M20" s="523">
        <v>0</v>
      </c>
      <c r="N20" s="523">
        <v>0</v>
      </c>
      <c r="O20" s="523">
        <v>0</v>
      </c>
      <c r="P20" s="523">
        <v>0</v>
      </c>
      <c r="Q20" s="523">
        <v>0</v>
      </c>
      <c r="R20" s="523">
        <v>0</v>
      </c>
      <c r="S20" s="523">
        <v>0</v>
      </c>
      <c r="T20" s="296">
        <f t="shared" si="2"/>
        <v>6606553</v>
      </c>
      <c r="U20" s="293"/>
      <c r="V20" s="173"/>
      <c r="W20" s="29"/>
      <c r="X20" s="1"/>
      <c r="Y20" s="517"/>
      <c r="Z20" s="1" t="e">
        <f>#REF!-#REF!</f>
        <v>#REF!</v>
      </c>
      <c r="AB20" s="9" t="e">
        <f>#REF!-T20</f>
        <v>#REF!</v>
      </c>
    </row>
    <row r="21" spans="2:28" x14ac:dyDescent="0.35">
      <c r="B21" s="518"/>
      <c r="C21" s="274"/>
      <c r="E21" s="130" t="s">
        <v>263</v>
      </c>
      <c r="G21" s="208">
        <f>'[4]24-25'!$I$51+'[4]24-25'!$I$52+'[4]24-25'!$I$59+'[4]24-25'!$I$64+'[4]24-25'!$I$65+'[4]24-25'!$I$66</f>
        <v>4313137</v>
      </c>
      <c r="H21" s="523">
        <f>'[4]24-25'!$N$51+'[4]24-25'!$N$52+'[4]24-25'!$N$58+'[4]24-25'!$N$64+'[4]24-25'!$N$65+'[4]24-25'!$N$66+'[4]24-25'!$N$59</f>
        <v>395572</v>
      </c>
      <c r="I21" s="523">
        <f>('[24]MAY 2024'!$F$58+'[24]MAY 2024'!$F$59+'[24]MAY 2024'!$F$67+'[24]MAY 2024'!$F$68)/1000</f>
        <v>332708</v>
      </c>
      <c r="J21" s="523">
        <f>('[25]JUNE 2024'!$F$58+'[25]JUNE 2024'!$F$59+'[25]JUNE 2024'!$F$67+'[25]JUNE 2024'!$F$68)/1000</f>
        <v>339461</v>
      </c>
      <c r="K21" s="523">
        <v>0</v>
      </c>
      <c r="L21" s="523">
        <v>0</v>
      </c>
      <c r="M21" s="523">
        <v>0</v>
      </c>
      <c r="N21" s="523">
        <v>0</v>
      </c>
      <c r="O21" s="523">
        <v>0</v>
      </c>
      <c r="P21" s="523">
        <v>0</v>
      </c>
      <c r="Q21" s="523">
        <v>0</v>
      </c>
      <c r="R21" s="523">
        <v>0</v>
      </c>
      <c r="S21" s="523">
        <v>0</v>
      </c>
      <c r="T21" s="296">
        <f>SUM(H21:S21)</f>
        <v>1067741</v>
      </c>
      <c r="U21" s="293"/>
      <c r="V21" s="173"/>
      <c r="W21" s="29"/>
      <c r="X21" s="1"/>
      <c r="Y21" s="517"/>
      <c r="Z21" s="1" t="e">
        <f>#REF!-#REF!</f>
        <v>#REF!</v>
      </c>
      <c r="AB21" s="9" t="e">
        <f>#REF!-T21</f>
        <v>#REF!</v>
      </c>
    </row>
    <row r="22" spans="2:28" x14ac:dyDescent="0.35">
      <c r="B22" s="518"/>
      <c r="D22" s="128"/>
      <c r="E22" s="312" t="s">
        <v>264</v>
      </c>
      <c r="G22" s="208">
        <f t="shared" ref="G22:T22" si="3">SUM(G23:G23)</f>
        <v>0</v>
      </c>
      <c r="H22" s="208">
        <f t="shared" si="3"/>
        <v>0</v>
      </c>
      <c r="I22" s="208">
        <f t="shared" si="3"/>
        <v>0</v>
      </c>
      <c r="J22" s="208">
        <f t="shared" si="3"/>
        <v>0</v>
      </c>
      <c r="K22" s="208">
        <f t="shared" si="3"/>
        <v>0</v>
      </c>
      <c r="L22" s="208">
        <f t="shared" si="3"/>
        <v>0</v>
      </c>
      <c r="M22" s="208">
        <f t="shared" si="3"/>
        <v>0</v>
      </c>
      <c r="N22" s="208">
        <f t="shared" si="3"/>
        <v>0</v>
      </c>
      <c r="O22" s="208">
        <f t="shared" si="3"/>
        <v>0</v>
      </c>
      <c r="P22" s="208">
        <f t="shared" si="3"/>
        <v>0</v>
      </c>
      <c r="Q22" s="208">
        <f t="shared" si="3"/>
        <v>0</v>
      </c>
      <c r="R22" s="208">
        <f t="shared" si="3"/>
        <v>0</v>
      </c>
      <c r="S22" s="208">
        <f t="shared" si="3"/>
        <v>0</v>
      </c>
      <c r="T22" s="208">
        <f t="shared" si="3"/>
        <v>0</v>
      </c>
      <c r="U22" s="293"/>
      <c r="V22" s="173"/>
      <c r="W22" s="29"/>
      <c r="X22" s="1"/>
      <c r="Y22" s="517"/>
      <c r="Z22" s="1" t="e">
        <f>#REF!-#REF!</f>
        <v>#REF!</v>
      </c>
      <c r="AB22" s="9" t="e">
        <f>#REF!-T22</f>
        <v>#REF!</v>
      </c>
    </row>
    <row r="23" spans="2:28" s="197" customFormat="1" x14ac:dyDescent="0.35">
      <c r="B23" s="530"/>
      <c r="D23" s="302"/>
      <c r="E23" s="260" t="s">
        <v>265</v>
      </c>
      <c r="F23" s="308"/>
      <c r="G23" s="205">
        <f>'[4]24-25'!$I$62</f>
        <v>0</v>
      </c>
      <c r="H23" s="531">
        <v>0</v>
      </c>
      <c r="I23" s="531">
        <v>0</v>
      </c>
      <c r="J23" s="531">
        <v>0</v>
      </c>
      <c r="K23" s="531">
        <v>0</v>
      </c>
      <c r="L23" s="531">
        <v>0</v>
      </c>
      <c r="M23" s="531">
        <v>0</v>
      </c>
      <c r="N23" s="532">
        <v>0</v>
      </c>
      <c r="O23" s="531">
        <v>0</v>
      </c>
      <c r="P23" s="531">
        <v>0</v>
      </c>
      <c r="Q23" s="531">
        <v>0</v>
      </c>
      <c r="R23" s="531">
        <v>0</v>
      </c>
      <c r="S23" s="531">
        <v>0</v>
      </c>
      <c r="T23" s="532">
        <f t="shared" ref="T23:T25" si="4">SUM(H23:S23)</f>
        <v>0</v>
      </c>
      <c r="U23" s="306"/>
      <c r="V23" s="308"/>
      <c r="W23" s="52"/>
      <c r="X23" s="22"/>
      <c r="Y23" s="533"/>
      <c r="Z23" s="22" t="e">
        <f>#REF!-#REF!</f>
        <v>#REF!</v>
      </c>
      <c r="AB23" s="9"/>
    </row>
    <row r="24" spans="2:28" x14ac:dyDescent="0.35">
      <c r="B24" s="518"/>
      <c r="D24" s="130" t="str">
        <f>'[5]24-25'!$A$68</f>
        <v>Provisional allocations not assigned to votes</v>
      </c>
      <c r="G24" s="208">
        <f>'[4]24-25'!$I$68</f>
        <v>570225</v>
      </c>
      <c r="H24" s="523">
        <v>0</v>
      </c>
      <c r="I24" s="523">
        <v>0</v>
      </c>
      <c r="J24" s="523">
        <v>0</v>
      </c>
      <c r="K24" s="523">
        <v>0</v>
      </c>
      <c r="L24" s="523">
        <v>0</v>
      </c>
      <c r="M24" s="523">
        <v>0</v>
      </c>
      <c r="N24" s="296">
        <v>0</v>
      </c>
      <c r="O24" s="523">
        <v>0</v>
      </c>
      <c r="P24" s="523">
        <v>0</v>
      </c>
      <c r="Q24" s="523">
        <v>0</v>
      </c>
      <c r="R24" s="523">
        <v>0</v>
      </c>
      <c r="S24" s="523">
        <v>0</v>
      </c>
      <c r="T24" s="296">
        <f t="shared" si="4"/>
        <v>0</v>
      </c>
      <c r="U24" s="293"/>
      <c r="V24" s="173"/>
      <c r="W24" s="29"/>
      <c r="X24" s="1"/>
      <c r="Z24" s="1" t="e">
        <f>#REF!-#REF!</f>
        <v>#REF!</v>
      </c>
      <c r="AB24" s="9"/>
    </row>
    <row r="25" spans="2:28" s="128" customFormat="1" x14ac:dyDescent="0.35">
      <c r="B25" s="526"/>
      <c r="D25" s="169" t="str">
        <f>'[5]24-25'!$A$70</f>
        <v>Contingency reserve</v>
      </c>
      <c r="E25" s="130"/>
      <c r="F25" s="173"/>
      <c r="G25" s="208">
        <f>'[4]24-25'!$I$70</f>
        <v>5000000</v>
      </c>
      <c r="H25" s="523">
        <v>0</v>
      </c>
      <c r="I25" s="523">
        <v>0</v>
      </c>
      <c r="J25" s="523">
        <v>0</v>
      </c>
      <c r="K25" s="523">
        <v>0</v>
      </c>
      <c r="L25" s="523">
        <v>0</v>
      </c>
      <c r="M25" s="523">
        <v>0</v>
      </c>
      <c r="N25" s="296">
        <v>0</v>
      </c>
      <c r="O25" s="523">
        <v>0</v>
      </c>
      <c r="P25" s="523">
        <v>0</v>
      </c>
      <c r="Q25" s="523">
        <v>0</v>
      </c>
      <c r="R25" s="523">
        <v>0</v>
      </c>
      <c r="S25" s="523">
        <v>0</v>
      </c>
      <c r="T25" s="296">
        <f t="shared" si="4"/>
        <v>0</v>
      </c>
      <c r="U25" s="322"/>
      <c r="V25" s="137"/>
      <c r="W25" s="29"/>
      <c r="X25" s="1"/>
      <c r="Z25" s="1"/>
      <c r="AB25" s="9"/>
    </row>
    <row r="26" spans="2:28" s="128" customFormat="1" x14ac:dyDescent="0.35">
      <c r="B26" s="526"/>
      <c r="C26" s="134"/>
      <c r="E26" s="9"/>
      <c r="F26" s="137"/>
      <c r="G26" s="261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322"/>
      <c r="V26" s="137"/>
      <c r="W26" s="29"/>
      <c r="X26" s="1"/>
      <c r="Z26" s="1"/>
      <c r="AB26" s="9"/>
    </row>
    <row r="27" spans="2:28" s="128" customFormat="1" x14ac:dyDescent="0.35">
      <c r="B27" s="526"/>
      <c r="C27" s="134"/>
      <c r="F27" s="137"/>
      <c r="G27" s="334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22"/>
      <c r="V27" s="137"/>
      <c r="W27" s="29"/>
      <c r="X27" s="1"/>
      <c r="Z27" s="1"/>
      <c r="AB27" s="9"/>
    </row>
    <row r="28" spans="2:28" s="128" customFormat="1" x14ac:dyDescent="0.35">
      <c r="B28" s="526"/>
      <c r="C28" s="134" t="s">
        <v>266</v>
      </c>
      <c r="F28" s="137"/>
      <c r="G28" s="334">
        <f>+G10-G12</f>
        <v>-320946368.95900035</v>
      </c>
      <c r="H28" s="288">
        <f t="shared" ref="H28:T28" si="5">(H10-H12)</f>
        <v>-78952431</v>
      </c>
      <c r="I28" s="288">
        <f t="shared" si="5"/>
        <v>-13532084.61807999</v>
      </c>
      <c r="J28" s="288">
        <f t="shared" si="5"/>
        <v>36528257.697719991</v>
      </c>
      <c r="K28" s="288">
        <f t="shared" si="5"/>
        <v>0</v>
      </c>
      <c r="L28" s="288">
        <f t="shared" si="5"/>
        <v>0</v>
      </c>
      <c r="M28" s="288">
        <f t="shared" si="5"/>
        <v>0</v>
      </c>
      <c r="N28" s="288">
        <f t="shared" si="5"/>
        <v>0</v>
      </c>
      <c r="O28" s="288">
        <f t="shared" si="5"/>
        <v>0</v>
      </c>
      <c r="P28" s="288">
        <f t="shared" si="5"/>
        <v>0</v>
      </c>
      <c r="Q28" s="288">
        <f t="shared" si="5"/>
        <v>0</v>
      </c>
      <c r="R28" s="288">
        <f t="shared" si="5"/>
        <v>0</v>
      </c>
      <c r="S28" s="288">
        <f t="shared" si="5"/>
        <v>0</v>
      </c>
      <c r="T28" s="288">
        <f t="shared" si="5"/>
        <v>-55956257.920359969</v>
      </c>
      <c r="U28" s="322"/>
      <c r="V28" s="137"/>
      <c r="W28" s="67"/>
      <c r="X28" s="9"/>
      <c r="Z28" s="9" t="e">
        <f>#REF!-#REF!</f>
        <v>#REF!</v>
      </c>
      <c r="AB28" s="9" t="e">
        <f>#REF!-T28</f>
        <v>#REF!</v>
      </c>
    </row>
    <row r="29" spans="2:28" s="128" customFormat="1" x14ac:dyDescent="0.35">
      <c r="B29" s="526"/>
      <c r="C29" s="134"/>
      <c r="F29" s="137"/>
      <c r="G29" s="334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22"/>
      <c r="V29" s="137"/>
      <c r="W29" s="29"/>
      <c r="X29" s="1"/>
      <c r="Z29" s="9"/>
      <c r="AB29" s="9"/>
    </row>
    <row r="30" spans="2:28" s="128" customFormat="1" x14ac:dyDescent="0.35">
      <c r="B30" s="526"/>
      <c r="C30" s="134" t="s">
        <v>468</v>
      </c>
      <c r="F30" s="137"/>
      <c r="G30" s="334">
        <f>SUM(G31:G32)</f>
        <v>-172568000</v>
      </c>
      <c r="H30" s="288">
        <f t="shared" ref="H30:T30" si="6">SUM(H31:H32)</f>
        <v>-10517846</v>
      </c>
      <c r="I30" s="288">
        <f t="shared" si="6"/>
        <v>-1254261</v>
      </c>
      <c r="J30" s="288">
        <f t="shared" si="6"/>
        <v>-810875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6"/>
        <v>0</v>
      </c>
      <c r="O30" s="288">
        <f t="shared" si="6"/>
        <v>0</v>
      </c>
      <c r="P30" s="288">
        <f t="shared" si="6"/>
        <v>0</v>
      </c>
      <c r="Q30" s="288">
        <f t="shared" si="6"/>
        <v>0</v>
      </c>
      <c r="R30" s="288">
        <f t="shared" si="6"/>
        <v>0</v>
      </c>
      <c r="S30" s="288">
        <f t="shared" si="6"/>
        <v>0</v>
      </c>
      <c r="T30" s="288">
        <f t="shared" si="6"/>
        <v>-12582982</v>
      </c>
      <c r="U30" s="322"/>
      <c r="V30" s="137"/>
      <c r="W30" s="67"/>
      <c r="X30" s="9"/>
      <c r="Z30" s="9" t="e">
        <f>#REF!-#REF!</f>
        <v>#REF!</v>
      </c>
      <c r="AB30" s="9"/>
    </row>
    <row r="31" spans="2:28" s="128" customFormat="1" x14ac:dyDescent="0.35">
      <c r="B31" s="526"/>
      <c r="C31" s="134"/>
      <c r="D31" s="213" t="s">
        <v>523</v>
      </c>
      <c r="E31" s="130"/>
      <c r="F31" s="137"/>
      <c r="G31" s="208">
        <f>[15]Summary!$H$70</f>
        <v>-132087000</v>
      </c>
      <c r="H31" s="296">
        <f>[15]Summary!$M$70</f>
        <v>-874758</v>
      </c>
      <c r="I31" s="296">
        <f>[16]Summary!$R$70</f>
        <v>-1254261</v>
      </c>
      <c r="J31" s="296">
        <f>[17]Summary!$W$70</f>
        <v>-810875</v>
      </c>
      <c r="K31" s="296">
        <v>0</v>
      </c>
      <c r="L31" s="296">
        <v>0</v>
      </c>
      <c r="M31" s="296">
        <v>0</v>
      </c>
      <c r="N31" s="296">
        <v>0</v>
      </c>
      <c r="O31" s="296">
        <v>0</v>
      </c>
      <c r="P31" s="296">
        <v>0</v>
      </c>
      <c r="Q31" s="296">
        <v>0</v>
      </c>
      <c r="R31" s="296">
        <v>0</v>
      </c>
      <c r="S31" s="296">
        <v>0</v>
      </c>
      <c r="T31" s="296">
        <f>SUM(H31:S31)</f>
        <v>-2939894</v>
      </c>
      <c r="U31" s="322"/>
      <c r="V31" s="137"/>
      <c r="W31" s="29"/>
      <c r="X31" s="1"/>
      <c r="Z31" s="9" t="e">
        <f>#REF!-#REF!</f>
        <v>#REF!</v>
      </c>
      <c r="AB31" s="9"/>
    </row>
    <row r="32" spans="2:28" s="128" customFormat="1" x14ac:dyDescent="0.35">
      <c r="B32" s="526"/>
      <c r="C32" s="134"/>
      <c r="D32" s="213" t="s">
        <v>524</v>
      </c>
      <c r="E32" s="302"/>
      <c r="F32" s="137"/>
      <c r="G32" s="208">
        <f>[15]Summary!$H$71</f>
        <v>-40481000</v>
      </c>
      <c r="H32" s="296">
        <f>[15]Summary!$M$71</f>
        <v>-9643088</v>
      </c>
      <c r="I32" s="296">
        <f>[16]Summary!$R$71</f>
        <v>0</v>
      </c>
      <c r="J32" s="296">
        <f>[17]Summary!$W$71</f>
        <v>0</v>
      </c>
      <c r="K32" s="296">
        <v>0</v>
      </c>
      <c r="L32" s="296">
        <v>0</v>
      </c>
      <c r="M32" s="296">
        <v>0</v>
      </c>
      <c r="N32" s="296">
        <v>0</v>
      </c>
      <c r="O32" s="296">
        <v>0</v>
      </c>
      <c r="P32" s="296">
        <v>0</v>
      </c>
      <c r="Q32" s="296">
        <v>0</v>
      </c>
      <c r="R32" s="296">
        <v>0</v>
      </c>
      <c r="S32" s="296">
        <v>0</v>
      </c>
      <c r="T32" s="296">
        <f>SUM(H32:S32)</f>
        <v>-9643088</v>
      </c>
      <c r="U32" s="322"/>
      <c r="V32" s="137"/>
      <c r="W32" s="29"/>
      <c r="X32" s="1"/>
      <c r="Z32" s="9" t="e">
        <f>#REF!-#REF!</f>
        <v>#REF!</v>
      </c>
      <c r="AB32" s="9"/>
    </row>
    <row r="33" spans="2:29" s="128" customFormat="1" x14ac:dyDescent="0.35">
      <c r="B33" s="526"/>
      <c r="C33" s="134"/>
      <c r="E33" s="260"/>
      <c r="F33" s="137"/>
      <c r="G33" s="334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22"/>
      <c r="V33" s="137"/>
      <c r="W33" s="67"/>
      <c r="X33" s="9"/>
      <c r="Z33" s="9"/>
      <c r="AB33" s="9"/>
    </row>
    <row r="34" spans="2:29" s="128" customFormat="1" x14ac:dyDescent="0.35">
      <c r="B34" s="526"/>
      <c r="C34" s="134" t="s">
        <v>525</v>
      </c>
      <c r="E34" s="260"/>
      <c r="F34" s="308" t="s">
        <v>92</v>
      </c>
      <c r="G34" s="334">
        <v>-64154000</v>
      </c>
      <c r="H34" s="528">
        <v>0</v>
      </c>
      <c r="I34" s="528">
        <v>0</v>
      </c>
      <c r="J34" s="528">
        <v>-8000000</v>
      </c>
      <c r="K34" s="528">
        <v>0</v>
      </c>
      <c r="L34" s="528">
        <v>0</v>
      </c>
      <c r="M34" s="528">
        <v>0</v>
      </c>
      <c r="N34" s="528">
        <v>0</v>
      </c>
      <c r="O34" s="528">
        <v>0</v>
      </c>
      <c r="P34" s="528">
        <v>0</v>
      </c>
      <c r="Q34" s="528">
        <v>0</v>
      </c>
      <c r="R34" s="528">
        <v>0</v>
      </c>
      <c r="S34" s="528">
        <v>0</v>
      </c>
      <c r="T34" s="288">
        <f>SUM(H34:S34)</f>
        <v>-8000000</v>
      </c>
      <c r="U34" s="322"/>
      <c r="V34" s="137"/>
      <c r="W34" s="67"/>
      <c r="X34" s="9"/>
      <c r="Z34" s="9" t="e">
        <f>#REF!-#REF!</f>
        <v>#REF!</v>
      </c>
      <c r="AB34" s="9"/>
    </row>
    <row r="35" spans="2:29" s="128" customFormat="1" x14ac:dyDescent="0.35">
      <c r="B35" s="526"/>
      <c r="C35" s="134"/>
      <c r="E35" s="260"/>
      <c r="F35" s="308"/>
      <c r="G35" s="334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288"/>
      <c r="U35" s="322"/>
      <c r="V35" s="137"/>
      <c r="W35" s="67"/>
      <c r="X35" s="9"/>
      <c r="Z35" s="9"/>
      <c r="AB35" s="9"/>
    </row>
    <row r="36" spans="2:29" s="128" customFormat="1" x14ac:dyDescent="0.35">
      <c r="B36" s="526"/>
      <c r="C36" s="134" t="s">
        <v>526</v>
      </c>
      <c r="E36" s="260"/>
      <c r="F36" s="308" t="s">
        <v>95</v>
      </c>
      <c r="G36" s="334">
        <v>100000000</v>
      </c>
      <c r="H36" s="528">
        <v>0</v>
      </c>
      <c r="I36" s="528">
        <v>0</v>
      </c>
      <c r="J36" s="528">
        <v>0</v>
      </c>
      <c r="K36" s="528">
        <v>0</v>
      </c>
      <c r="L36" s="528">
        <v>0</v>
      </c>
      <c r="M36" s="528">
        <v>0</v>
      </c>
      <c r="N36" s="528">
        <v>0</v>
      </c>
      <c r="O36" s="528">
        <v>0</v>
      </c>
      <c r="P36" s="528">
        <v>0</v>
      </c>
      <c r="Q36" s="528">
        <v>0</v>
      </c>
      <c r="R36" s="528">
        <v>0</v>
      </c>
      <c r="S36" s="528">
        <v>0</v>
      </c>
      <c r="T36" s="288">
        <f>SUM(H36:S36)</f>
        <v>0</v>
      </c>
      <c r="U36" s="322"/>
      <c r="V36" s="137"/>
      <c r="W36" s="67"/>
      <c r="X36" s="9"/>
      <c r="Z36" s="9"/>
      <c r="AB36" s="9"/>
    </row>
    <row r="37" spans="2:29" s="128" customFormat="1" x14ac:dyDescent="0.35">
      <c r="B37" s="526"/>
      <c r="C37" s="134"/>
      <c r="E37" s="260"/>
      <c r="F37" s="137"/>
      <c r="G37" s="261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322"/>
      <c r="V37" s="137"/>
      <c r="W37" s="29"/>
      <c r="X37" s="1"/>
      <c r="Z37" s="9"/>
      <c r="AB37" s="9"/>
    </row>
    <row r="38" spans="2:29" s="128" customFormat="1" x14ac:dyDescent="0.35">
      <c r="B38" s="526"/>
      <c r="C38" s="134" t="s">
        <v>269</v>
      </c>
      <c r="E38" s="260"/>
      <c r="F38" s="137"/>
      <c r="G38" s="334">
        <f>G28+G30+G34+G36</f>
        <v>-457668368.95900035</v>
      </c>
      <c r="H38" s="288">
        <f>H28+H30+H34+H36</f>
        <v>-89470277</v>
      </c>
      <c r="I38" s="288">
        <f>I28+I30+I34+I36</f>
        <v>-14786345.61807999</v>
      </c>
      <c r="J38" s="288">
        <f t="shared" ref="J38:T38" si="7">J28+J30+J34+J36</f>
        <v>27717382.697719991</v>
      </c>
      <c r="K38" s="288">
        <f t="shared" si="7"/>
        <v>0</v>
      </c>
      <c r="L38" s="288">
        <f t="shared" si="7"/>
        <v>0</v>
      </c>
      <c r="M38" s="288">
        <f t="shared" si="7"/>
        <v>0</v>
      </c>
      <c r="N38" s="288">
        <f t="shared" si="7"/>
        <v>0</v>
      </c>
      <c r="O38" s="288">
        <f t="shared" si="7"/>
        <v>0</v>
      </c>
      <c r="P38" s="288">
        <f t="shared" si="7"/>
        <v>0</v>
      </c>
      <c r="Q38" s="288">
        <f t="shared" si="7"/>
        <v>0</v>
      </c>
      <c r="R38" s="288">
        <f t="shared" si="7"/>
        <v>0</v>
      </c>
      <c r="S38" s="288">
        <f t="shared" si="7"/>
        <v>0</v>
      </c>
      <c r="T38" s="288">
        <f t="shared" si="7"/>
        <v>-76539239.920359969</v>
      </c>
      <c r="U38" s="322"/>
      <c r="V38" s="137"/>
      <c r="W38" s="29"/>
      <c r="X38" s="1"/>
      <c r="Z38" s="9"/>
      <c r="AB38" s="9"/>
    </row>
    <row r="39" spans="2:29" s="128" customFormat="1" x14ac:dyDescent="0.35">
      <c r="B39" s="526"/>
      <c r="C39" s="134"/>
      <c r="E39" s="9"/>
      <c r="F39" s="137"/>
      <c r="G39" s="334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322"/>
      <c r="V39" s="137"/>
      <c r="W39" s="29"/>
      <c r="X39" s="1"/>
      <c r="Z39" s="9"/>
      <c r="AB39" s="9"/>
    </row>
    <row r="40" spans="2:29" s="128" customFormat="1" x14ac:dyDescent="0.35">
      <c r="C40" s="134" t="s">
        <v>527</v>
      </c>
      <c r="F40" s="308"/>
      <c r="G40" s="334">
        <f>+G43+G45+G60+G81</f>
        <v>457668368.95900035</v>
      </c>
      <c r="H40" s="288">
        <f>+H43+H45+H60+H81</f>
        <v>89470277</v>
      </c>
      <c r="I40" s="288">
        <f>+I43+I45+I60+I81</f>
        <v>14786346</v>
      </c>
      <c r="J40" s="288">
        <f>+J43+J45+J60+J81</f>
        <v>-27717383</v>
      </c>
      <c r="K40" s="288">
        <f>+K43+K45+K60+K81</f>
        <v>184917337</v>
      </c>
      <c r="L40" s="288">
        <f t="shared" ref="L40:S40" si="8">+L43+L45+L60+L81</f>
        <v>0</v>
      </c>
      <c r="M40" s="288">
        <f t="shared" si="8"/>
        <v>0</v>
      </c>
      <c r="N40" s="288">
        <f t="shared" si="8"/>
        <v>0</v>
      </c>
      <c r="O40" s="288">
        <f t="shared" si="8"/>
        <v>0</v>
      </c>
      <c r="P40" s="288">
        <f t="shared" si="8"/>
        <v>0</v>
      </c>
      <c r="Q40" s="288">
        <f t="shared" si="8"/>
        <v>0</v>
      </c>
      <c r="R40" s="288">
        <f t="shared" si="8"/>
        <v>0</v>
      </c>
      <c r="S40" s="288">
        <f t="shared" si="8"/>
        <v>0</v>
      </c>
      <c r="T40" s="288">
        <f>(+T43+T45+T60+T81)</f>
        <v>76539240</v>
      </c>
      <c r="U40" s="322"/>
      <c r="V40" s="137"/>
      <c r="W40" s="29"/>
      <c r="X40" s="1"/>
      <c r="Y40" s="9"/>
      <c r="Z40" s="9" t="e">
        <f>#REF!-#REF!</f>
        <v>#REF!</v>
      </c>
      <c r="AB40" s="9" t="e">
        <f>#REF!-T40</f>
        <v>#REF!</v>
      </c>
    </row>
    <row r="41" spans="2:29" s="128" customFormat="1" x14ac:dyDescent="0.35">
      <c r="C41" s="134"/>
      <c r="F41" s="137"/>
      <c r="G41" s="261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322"/>
      <c r="V41" s="137"/>
      <c r="W41" s="29"/>
      <c r="X41" s="1"/>
      <c r="Z41" s="1"/>
      <c r="AB41" s="9"/>
    </row>
    <row r="42" spans="2:29" s="128" customFormat="1" x14ac:dyDescent="0.35">
      <c r="C42" s="134"/>
      <c r="F42" s="137"/>
      <c r="G42" s="334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322"/>
      <c r="V42" s="137"/>
      <c r="W42" s="29"/>
      <c r="X42" s="1"/>
      <c r="Z42" s="1"/>
      <c r="AB42" s="9"/>
    </row>
    <row r="43" spans="2:29" s="128" customFormat="1" x14ac:dyDescent="0.35">
      <c r="C43" s="134" t="s">
        <v>271</v>
      </c>
      <c r="F43" s="308" t="s">
        <v>528</v>
      </c>
      <c r="G43" s="334">
        <f>[15]Summary!$H$13</f>
        <v>33000000</v>
      </c>
      <c r="H43" s="288">
        <f>[15]Summary!$M$13</f>
        <v>41087495</v>
      </c>
      <c r="I43" s="288">
        <f>[16]Summary!$R$13</f>
        <v>-13683579</v>
      </c>
      <c r="J43" s="288">
        <f>[17]Summary!$W$13</f>
        <v>-17238326</v>
      </c>
      <c r="K43" s="288">
        <v>0</v>
      </c>
      <c r="L43" s="288">
        <v>0</v>
      </c>
      <c r="M43" s="288">
        <v>0</v>
      </c>
      <c r="N43" s="288">
        <v>0</v>
      </c>
      <c r="O43" s="288">
        <v>0</v>
      </c>
      <c r="P43" s="288">
        <v>0</v>
      </c>
      <c r="Q43" s="288">
        <v>0</v>
      </c>
      <c r="R43" s="288">
        <v>0</v>
      </c>
      <c r="S43" s="288">
        <v>0</v>
      </c>
      <c r="T43" s="288">
        <f>SUM(H43:S43)</f>
        <v>10165590</v>
      </c>
      <c r="U43" s="322"/>
      <c r="V43" s="137"/>
      <c r="W43" s="29"/>
      <c r="X43" s="1"/>
      <c r="Z43" s="9" t="e">
        <f>#REF!-#REF!</f>
        <v>#REF!</v>
      </c>
      <c r="AB43" s="9" t="e">
        <f>#REF!-T43</f>
        <v>#REF!</v>
      </c>
    </row>
    <row r="44" spans="2:29" s="128" customFormat="1" x14ac:dyDescent="0.35">
      <c r="C44" s="134"/>
      <c r="F44" s="137"/>
      <c r="G44" s="334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322"/>
      <c r="V44" s="137"/>
      <c r="W44" s="29"/>
      <c r="X44" s="1"/>
      <c r="Z44" s="1"/>
      <c r="AB44" s="9"/>
    </row>
    <row r="45" spans="2:29" s="128" customFormat="1" x14ac:dyDescent="0.35">
      <c r="C45" s="134" t="s">
        <v>272</v>
      </c>
      <c r="F45" s="137"/>
      <c r="G45" s="334">
        <f>+G47+G51+G56</f>
        <v>328100000</v>
      </c>
      <c r="H45" s="301">
        <f t="shared" ref="H45:T45" si="9">+H47+H51+H56</f>
        <v>26043960</v>
      </c>
      <c r="I45" s="301">
        <f t="shared" si="9"/>
        <v>26116928</v>
      </c>
      <c r="J45" s="301">
        <f t="shared" si="9"/>
        <v>26848670</v>
      </c>
      <c r="K45" s="301">
        <f t="shared" si="9"/>
        <v>0</v>
      </c>
      <c r="L45" s="301">
        <f t="shared" si="9"/>
        <v>0</v>
      </c>
      <c r="M45" s="301">
        <f t="shared" si="9"/>
        <v>0</v>
      </c>
      <c r="N45" s="301">
        <f t="shared" si="9"/>
        <v>0</v>
      </c>
      <c r="O45" s="301">
        <f t="shared" si="9"/>
        <v>0</v>
      </c>
      <c r="P45" s="301">
        <f t="shared" si="9"/>
        <v>0</v>
      </c>
      <c r="Q45" s="301">
        <f t="shared" si="9"/>
        <v>0</v>
      </c>
      <c r="R45" s="301">
        <f t="shared" si="9"/>
        <v>0</v>
      </c>
      <c r="S45" s="301">
        <f t="shared" si="9"/>
        <v>0</v>
      </c>
      <c r="T45" s="288">
        <f t="shared" si="9"/>
        <v>79009558</v>
      </c>
      <c r="U45" s="322"/>
      <c r="V45" s="137"/>
      <c r="W45" s="535"/>
      <c r="X45" s="1"/>
      <c r="Z45" s="9" t="e">
        <f>+Z47+Z51+Z56</f>
        <v>#REF!</v>
      </c>
      <c r="AB45" s="9" t="e">
        <f>#REF!-T45</f>
        <v>#REF!</v>
      </c>
      <c r="AC45" s="279">
        <v>142399642</v>
      </c>
    </row>
    <row r="46" spans="2:29" x14ac:dyDescent="0.35">
      <c r="C46" s="274"/>
      <c r="G46" s="210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93"/>
      <c r="V46" s="173"/>
      <c r="W46" s="29"/>
      <c r="X46" s="1"/>
      <c r="Z46" s="1"/>
      <c r="AB46" s="9"/>
    </row>
    <row r="47" spans="2:29" x14ac:dyDescent="0.35">
      <c r="C47" s="274"/>
      <c r="D47" s="130" t="s">
        <v>323</v>
      </c>
      <c r="G47" s="210">
        <f t="shared" ref="G47:T47" si="10">SUM(G48:G49)</f>
        <v>328100000</v>
      </c>
      <c r="H47" s="259">
        <f t="shared" si="10"/>
        <v>25997359</v>
      </c>
      <c r="I47" s="259">
        <f t="shared" si="10"/>
        <v>25941096</v>
      </c>
      <c r="J47" s="259">
        <f t="shared" si="10"/>
        <v>26908184</v>
      </c>
      <c r="K47" s="259">
        <f t="shared" si="10"/>
        <v>0</v>
      </c>
      <c r="L47" s="259">
        <f t="shared" si="10"/>
        <v>0</v>
      </c>
      <c r="M47" s="259">
        <f t="shared" si="10"/>
        <v>0</v>
      </c>
      <c r="N47" s="259">
        <f t="shared" si="10"/>
        <v>0</v>
      </c>
      <c r="O47" s="259">
        <f t="shared" si="10"/>
        <v>0</v>
      </c>
      <c r="P47" s="259">
        <f t="shared" si="10"/>
        <v>0</v>
      </c>
      <c r="Q47" s="259">
        <f t="shared" si="10"/>
        <v>0</v>
      </c>
      <c r="R47" s="259">
        <f t="shared" si="10"/>
        <v>0</v>
      </c>
      <c r="S47" s="259">
        <f t="shared" si="10"/>
        <v>0</v>
      </c>
      <c r="T47" s="296">
        <f t="shared" si="10"/>
        <v>78846639</v>
      </c>
      <c r="U47" s="293"/>
      <c r="V47" s="173"/>
      <c r="W47" s="535"/>
      <c r="X47" s="1"/>
      <c r="Z47" s="1" t="e">
        <f>#REF!-#REF!</f>
        <v>#REF!</v>
      </c>
      <c r="AB47" s="9" t="e">
        <f>#REF!-T47</f>
        <v>#REF!</v>
      </c>
    </row>
    <row r="48" spans="2:29" x14ac:dyDescent="0.35">
      <c r="C48" s="274"/>
      <c r="E48" s="130" t="s">
        <v>529</v>
      </c>
      <c r="G48" s="208">
        <f>[15]Summary!$H$25</f>
        <v>359050000</v>
      </c>
      <c r="H48" s="296">
        <f>[15]Summary!$M$25</f>
        <v>33039392</v>
      </c>
      <c r="I48" s="296">
        <f>[16]Summary!$R$25</f>
        <v>32445328</v>
      </c>
      <c r="J48" s="296">
        <f>[17]Summary!$W$25</f>
        <v>32719843</v>
      </c>
      <c r="K48" s="296">
        <v>0</v>
      </c>
      <c r="L48" s="296">
        <v>0</v>
      </c>
      <c r="M48" s="296">
        <v>0</v>
      </c>
      <c r="N48" s="296">
        <v>0</v>
      </c>
      <c r="O48" s="296">
        <v>0</v>
      </c>
      <c r="P48" s="296">
        <v>0</v>
      </c>
      <c r="Q48" s="296">
        <v>0</v>
      </c>
      <c r="R48" s="296">
        <v>0</v>
      </c>
      <c r="S48" s="296">
        <v>0</v>
      </c>
      <c r="T48" s="296">
        <f>SUM(H48:S48)</f>
        <v>98204563</v>
      </c>
      <c r="U48" s="293"/>
      <c r="V48" s="173"/>
      <c r="W48" s="535"/>
      <c r="X48" s="1"/>
      <c r="Z48" s="1" t="e">
        <f>#REF!-#REF!</f>
        <v>#REF!</v>
      </c>
      <c r="AB48" s="9" t="e">
        <f>#REF!-T48</f>
        <v>#REF!</v>
      </c>
    </row>
    <row r="49" spans="3:28" x14ac:dyDescent="0.35">
      <c r="C49" s="274"/>
      <c r="E49" s="130" t="s">
        <v>530</v>
      </c>
      <c r="G49" s="208">
        <f>[15]Summary!$H$26</f>
        <v>-30950000</v>
      </c>
      <c r="H49" s="296">
        <f>[15]Summary!$M$26</f>
        <v>-7042033</v>
      </c>
      <c r="I49" s="296">
        <f>[16]Summary!$R$26</f>
        <v>-6504232</v>
      </c>
      <c r="J49" s="296">
        <f>[17]Summary!$W$26</f>
        <v>-5811659</v>
      </c>
      <c r="K49" s="296">
        <v>0</v>
      </c>
      <c r="L49" s="296">
        <v>0</v>
      </c>
      <c r="M49" s="296">
        <v>0</v>
      </c>
      <c r="N49" s="296">
        <v>0</v>
      </c>
      <c r="O49" s="296">
        <v>0</v>
      </c>
      <c r="P49" s="296">
        <v>0</v>
      </c>
      <c r="Q49" s="296">
        <v>0</v>
      </c>
      <c r="R49" s="296">
        <v>0</v>
      </c>
      <c r="S49" s="296">
        <v>0</v>
      </c>
      <c r="T49" s="296">
        <f>SUM(H49:S49)</f>
        <v>-19357924</v>
      </c>
      <c r="U49" s="293"/>
      <c r="V49" s="173"/>
      <c r="W49" s="535"/>
      <c r="X49" s="1"/>
      <c r="Z49" s="1" t="e">
        <f>#REF!-#REF!</f>
        <v>#REF!</v>
      </c>
      <c r="AB49" s="9" t="e">
        <f>#REF!-T49</f>
        <v>#REF!</v>
      </c>
    </row>
    <row r="50" spans="3:28" x14ac:dyDescent="0.35">
      <c r="C50" s="274"/>
      <c r="G50" s="208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3"/>
      <c r="V50" s="173"/>
      <c r="W50" s="29"/>
      <c r="X50" s="1"/>
      <c r="Z50" s="1"/>
      <c r="AB50" s="9"/>
    </row>
    <row r="51" spans="3:28" x14ac:dyDescent="0.35">
      <c r="C51" s="274"/>
      <c r="D51" s="130" t="s">
        <v>531</v>
      </c>
      <c r="G51" s="208">
        <f t="shared" ref="G51:S51" si="11">SUM(G52:G54)</f>
        <v>0</v>
      </c>
      <c r="H51" s="259">
        <f t="shared" si="11"/>
        <v>8064</v>
      </c>
      <c r="I51" s="259">
        <f t="shared" si="11"/>
        <v>123884</v>
      </c>
      <c r="J51" s="259">
        <f t="shared" si="11"/>
        <v>30971</v>
      </c>
      <c r="K51" s="259">
        <f>SUM(K52:K54)</f>
        <v>0</v>
      </c>
      <c r="L51" s="259">
        <f t="shared" si="11"/>
        <v>0</v>
      </c>
      <c r="M51" s="259">
        <f t="shared" si="11"/>
        <v>0</v>
      </c>
      <c r="N51" s="259">
        <f t="shared" si="11"/>
        <v>0</v>
      </c>
      <c r="O51" s="259">
        <f t="shared" si="11"/>
        <v>0</v>
      </c>
      <c r="P51" s="259">
        <f t="shared" si="11"/>
        <v>0</v>
      </c>
      <c r="Q51" s="259">
        <f>SUM(Q52:Q54)</f>
        <v>0</v>
      </c>
      <c r="R51" s="259">
        <f t="shared" si="11"/>
        <v>0</v>
      </c>
      <c r="S51" s="259">
        <f t="shared" si="11"/>
        <v>0</v>
      </c>
      <c r="T51" s="259">
        <f>SUM(T52:T54)</f>
        <v>162919</v>
      </c>
      <c r="U51" s="293"/>
      <c r="V51" s="173"/>
      <c r="W51" s="29"/>
      <c r="X51" s="1"/>
      <c r="Z51" s="1" t="e">
        <f>#REF!-#REF!</f>
        <v>#REF!</v>
      </c>
      <c r="AB51" s="9" t="e">
        <f>#REF!-T51</f>
        <v>#REF!</v>
      </c>
    </row>
    <row r="52" spans="3:28" x14ac:dyDescent="0.35">
      <c r="C52" s="274"/>
      <c r="E52" s="130" t="s">
        <v>529</v>
      </c>
      <c r="G52" s="208">
        <f>[15]Summary!$H$30</f>
        <v>0</v>
      </c>
      <c r="H52" s="296">
        <f>[15]Summary!$M$30</f>
        <v>17711861</v>
      </c>
      <c r="I52" s="296">
        <f>[16]Summary!$R$30</f>
        <v>11938504</v>
      </c>
      <c r="J52" s="296">
        <f>[17]Summary!$W$30</f>
        <v>11136788</v>
      </c>
      <c r="K52" s="296">
        <v>0</v>
      </c>
      <c r="L52" s="296">
        <v>0</v>
      </c>
      <c r="M52" s="296">
        <v>0</v>
      </c>
      <c r="N52" s="296">
        <v>0</v>
      </c>
      <c r="O52" s="296">
        <v>0</v>
      </c>
      <c r="P52" s="296">
        <v>0</v>
      </c>
      <c r="Q52" s="296">
        <v>0</v>
      </c>
      <c r="R52" s="296">
        <v>0</v>
      </c>
      <c r="S52" s="296">
        <v>0</v>
      </c>
      <c r="T52" s="296">
        <f>SUM(H52:S52)</f>
        <v>40787153</v>
      </c>
      <c r="U52" s="293"/>
      <c r="V52" s="173"/>
      <c r="W52" s="29"/>
      <c r="X52" s="1"/>
      <c r="Z52" s="1" t="e">
        <f>#REF!-#REF!</f>
        <v>#REF!</v>
      </c>
      <c r="AB52" s="9" t="e">
        <f>#REF!-T52</f>
        <v>#REF!</v>
      </c>
    </row>
    <row r="53" spans="3:28" x14ac:dyDescent="0.35">
      <c r="C53" s="274"/>
      <c r="E53" s="130" t="s">
        <v>530</v>
      </c>
      <c r="G53" s="208">
        <f>[15]Summary!$H$31</f>
        <v>0</v>
      </c>
      <c r="H53" s="296">
        <f>[15]Summary!$M$31</f>
        <v>-5700467</v>
      </c>
      <c r="I53" s="296">
        <f>[16]Summary!$R$31</f>
        <v>-3131313</v>
      </c>
      <c r="J53" s="296">
        <f>[17]Summary!$W$31</f>
        <v>-2348969</v>
      </c>
      <c r="K53" s="296">
        <v>0</v>
      </c>
      <c r="L53" s="296">
        <v>0</v>
      </c>
      <c r="M53" s="296">
        <v>0</v>
      </c>
      <c r="N53" s="296">
        <v>0</v>
      </c>
      <c r="O53" s="296">
        <v>0</v>
      </c>
      <c r="P53" s="296">
        <v>0</v>
      </c>
      <c r="Q53" s="296">
        <v>0</v>
      </c>
      <c r="R53" s="296">
        <v>0</v>
      </c>
      <c r="S53" s="296">
        <v>0</v>
      </c>
      <c r="T53" s="296">
        <f>SUM(H53:S53)</f>
        <v>-11180749</v>
      </c>
      <c r="U53" s="293"/>
      <c r="V53" s="173"/>
      <c r="W53" s="29"/>
      <c r="X53" s="1"/>
      <c r="Y53" s="1"/>
      <c r="Z53" s="1" t="e">
        <f>#REF!-#REF!</f>
        <v>#REF!</v>
      </c>
      <c r="AB53" s="9" t="e">
        <f>#REF!-T53</f>
        <v>#REF!</v>
      </c>
    </row>
    <row r="54" spans="3:28" x14ac:dyDescent="0.35">
      <c r="C54" s="274"/>
      <c r="E54" s="130" t="s">
        <v>532</v>
      </c>
      <c r="G54" s="208">
        <f>[15]Summary!$H$32</f>
        <v>0</v>
      </c>
      <c r="H54" s="296">
        <f>[15]Summary!$M$32</f>
        <v>-12003330</v>
      </c>
      <c r="I54" s="296">
        <f>[16]Summary!$R$32</f>
        <v>-8683307</v>
      </c>
      <c r="J54" s="296">
        <f>[17]Summary!$W$32</f>
        <v>-8756848</v>
      </c>
      <c r="K54" s="296">
        <v>0</v>
      </c>
      <c r="L54" s="296">
        <v>0</v>
      </c>
      <c r="M54" s="296">
        <v>0</v>
      </c>
      <c r="N54" s="296">
        <v>0</v>
      </c>
      <c r="O54" s="296">
        <v>0</v>
      </c>
      <c r="P54" s="296">
        <v>0</v>
      </c>
      <c r="Q54" s="296">
        <v>0</v>
      </c>
      <c r="R54" s="296">
        <v>0</v>
      </c>
      <c r="S54" s="296">
        <v>0</v>
      </c>
      <c r="T54" s="296">
        <f>SUM(H54:S54)</f>
        <v>-29443485</v>
      </c>
      <c r="U54" s="293"/>
      <c r="V54" s="173"/>
      <c r="W54" s="29"/>
      <c r="X54" s="1"/>
      <c r="Z54" s="1" t="e">
        <f>#REF!-#REF!</f>
        <v>#REF!</v>
      </c>
      <c r="AB54" s="9" t="e">
        <f>#REF!-T54</f>
        <v>#REF!</v>
      </c>
    </row>
    <row r="55" spans="3:28" x14ac:dyDescent="0.35">
      <c r="C55" s="274"/>
      <c r="G55" s="208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3"/>
      <c r="V55" s="173"/>
      <c r="W55" s="29"/>
      <c r="X55" s="1"/>
      <c r="Z55" s="1"/>
      <c r="AB55" s="9"/>
    </row>
    <row r="56" spans="3:28" x14ac:dyDescent="0.35">
      <c r="C56" s="274"/>
      <c r="D56" s="130" t="s">
        <v>533</v>
      </c>
      <c r="G56" s="208">
        <f t="shared" ref="G56:T56" si="12">SUM(G57:G58)</f>
        <v>0</v>
      </c>
      <c r="H56" s="259">
        <f t="shared" si="12"/>
        <v>38537</v>
      </c>
      <c r="I56" s="259">
        <f>SUM(I57:I58)</f>
        <v>51948</v>
      </c>
      <c r="J56" s="259">
        <f>SUM(J57:J58)</f>
        <v>-90485</v>
      </c>
      <c r="K56" s="259">
        <f>SUM(K57:K58)</f>
        <v>0</v>
      </c>
      <c r="L56" s="259">
        <f t="shared" si="12"/>
        <v>0</v>
      </c>
      <c r="M56" s="259">
        <f t="shared" si="12"/>
        <v>0</v>
      </c>
      <c r="N56" s="259">
        <f t="shared" si="12"/>
        <v>0</v>
      </c>
      <c r="O56" s="259">
        <f t="shared" si="12"/>
        <v>0</v>
      </c>
      <c r="P56" s="259">
        <f t="shared" si="12"/>
        <v>0</v>
      </c>
      <c r="Q56" s="259">
        <f t="shared" si="12"/>
        <v>0</v>
      </c>
      <c r="R56" s="259">
        <f t="shared" si="12"/>
        <v>0</v>
      </c>
      <c r="S56" s="259">
        <f t="shared" si="12"/>
        <v>0</v>
      </c>
      <c r="T56" s="296">
        <f t="shared" si="12"/>
        <v>0</v>
      </c>
      <c r="U56" s="293"/>
      <c r="V56" s="173"/>
      <c r="W56" s="29"/>
      <c r="X56" s="1"/>
      <c r="Z56" s="1" t="e">
        <f>#REF!-#REF!</f>
        <v>#REF!</v>
      </c>
      <c r="AB56" s="9" t="e">
        <f>#REF!-T56</f>
        <v>#REF!</v>
      </c>
    </row>
    <row r="57" spans="3:28" x14ac:dyDescent="0.35">
      <c r="C57" s="274"/>
      <c r="E57" s="130" t="s">
        <v>534</v>
      </c>
      <c r="G57" s="208">
        <f>[15]Summary!$H$35</f>
        <v>0</v>
      </c>
      <c r="H57" s="296">
        <f>[15]Summary!$M$35</f>
        <v>708703</v>
      </c>
      <c r="I57" s="296">
        <f>[16]Summary!$R$35</f>
        <v>484188</v>
      </c>
      <c r="J57" s="296">
        <f>[17]Summary!$W$35</f>
        <v>458370</v>
      </c>
      <c r="K57" s="296">
        <v>0</v>
      </c>
      <c r="L57" s="296">
        <v>0</v>
      </c>
      <c r="M57" s="296">
        <v>0</v>
      </c>
      <c r="N57" s="296">
        <v>0</v>
      </c>
      <c r="O57" s="296">
        <v>0</v>
      </c>
      <c r="P57" s="296">
        <v>0</v>
      </c>
      <c r="Q57" s="296">
        <v>0</v>
      </c>
      <c r="R57" s="296">
        <v>0</v>
      </c>
      <c r="S57" s="296">
        <v>0</v>
      </c>
      <c r="T57" s="296">
        <f>SUM(H57:S57)</f>
        <v>1651261</v>
      </c>
      <c r="U57" s="293"/>
      <c r="V57" s="173"/>
      <c r="W57" s="29"/>
      <c r="X57" s="1"/>
      <c r="Z57" s="1" t="e">
        <f>#REF!-#REF!</f>
        <v>#REF!</v>
      </c>
      <c r="AB57" s="9" t="e">
        <f>#REF!-T57</f>
        <v>#REF!</v>
      </c>
    </row>
    <row r="58" spans="3:28" x14ac:dyDescent="0.35">
      <c r="C58" s="274"/>
      <c r="E58" s="130" t="s">
        <v>535</v>
      </c>
      <c r="G58" s="208">
        <f>[15]Summary!$H$36</f>
        <v>0</v>
      </c>
      <c r="H58" s="296">
        <f>[15]Summary!$M$36</f>
        <v>-670166</v>
      </c>
      <c r="I58" s="296">
        <f>[16]Summary!$R$36</f>
        <v>-432240</v>
      </c>
      <c r="J58" s="296">
        <f>[17]Summary!$W$36</f>
        <v>-548855</v>
      </c>
      <c r="K58" s="296">
        <v>0</v>
      </c>
      <c r="L58" s="296">
        <v>0</v>
      </c>
      <c r="M58" s="296">
        <v>0</v>
      </c>
      <c r="N58" s="296">
        <v>0</v>
      </c>
      <c r="O58" s="296">
        <v>0</v>
      </c>
      <c r="P58" s="296">
        <v>0</v>
      </c>
      <c r="Q58" s="296">
        <v>0</v>
      </c>
      <c r="R58" s="296">
        <v>0</v>
      </c>
      <c r="S58" s="296">
        <v>0</v>
      </c>
      <c r="T58" s="296">
        <f>SUM(H58:S58)</f>
        <v>-1651261</v>
      </c>
      <c r="U58" s="293"/>
      <c r="V58" s="173"/>
      <c r="W58" s="29"/>
      <c r="X58" s="1"/>
      <c r="Z58" s="1" t="e">
        <f>#REF!-#REF!</f>
        <v>#REF!</v>
      </c>
      <c r="AB58" s="9" t="e">
        <f>#REF!-T58</f>
        <v>#REF!</v>
      </c>
    </row>
    <row r="59" spans="3:28" x14ac:dyDescent="0.35">
      <c r="C59" s="274"/>
      <c r="G59" s="208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3"/>
      <c r="V59" s="173"/>
      <c r="W59" s="29"/>
      <c r="X59" s="1"/>
      <c r="Z59" s="1"/>
      <c r="AB59" s="9"/>
    </row>
    <row r="60" spans="3:28" s="128" customFormat="1" x14ac:dyDescent="0.35">
      <c r="C60" s="134" t="s">
        <v>300</v>
      </c>
      <c r="F60" s="137"/>
      <c r="G60" s="334">
        <f>+G62+G66+G73</f>
        <v>36700000</v>
      </c>
      <c r="H60" s="288">
        <f t="shared" ref="H60:T60" si="13">+H62+H66+H73</f>
        <v>0</v>
      </c>
      <c r="I60" s="288">
        <f t="shared" si="13"/>
        <v>0</v>
      </c>
      <c r="J60" s="288">
        <f t="shared" si="13"/>
        <v>0</v>
      </c>
      <c r="K60" s="288">
        <f t="shared" si="13"/>
        <v>0</v>
      </c>
      <c r="L60" s="288">
        <f t="shared" si="13"/>
        <v>0</v>
      </c>
      <c r="M60" s="288">
        <f t="shared" si="13"/>
        <v>0</v>
      </c>
      <c r="N60" s="288">
        <f t="shared" si="13"/>
        <v>0</v>
      </c>
      <c r="O60" s="288">
        <f t="shared" si="13"/>
        <v>0</v>
      </c>
      <c r="P60" s="288">
        <f t="shared" si="13"/>
        <v>0</v>
      </c>
      <c r="Q60" s="288">
        <f t="shared" si="13"/>
        <v>0</v>
      </c>
      <c r="R60" s="288">
        <f t="shared" si="13"/>
        <v>0</v>
      </c>
      <c r="S60" s="288">
        <f t="shared" si="13"/>
        <v>0</v>
      </c>
      <c r="T60" s="288">
        <f t="shared" si="13"/>
        <v>0</v>
      </c>
      <c r="U60" s="322"/>
      <c r="V60" s="137"/>
      <c r="W60" s="29"/>
      <c r="X60" s="1"/>
      <c r="Z60" s="9" t="e">
        <f>#REF!-#REF!</f>
        <v>#REF!</v>
      </c>
      <c r="AB60" s="9" t="e">
        <f>#REF!-T60</f>
        <v>#REF!</v>
      </c>
    </row>
    <row r="61" spans="3:28" x14ac:dyDescent="0.35">
      <c r="C61" s="274"/>
      <c r="G61" s="208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3"/>
      <c r="V61" s="173"/>
      <c r="W61" s="29"/>
      <c r="X61" s="1"/>
      <c r="Z61" s="1"/>
      <c r="AB61" s="9" t="e">
        <f>#REF!-T61</f>
        <v>#REF!</v>
      </c>
    </row>
    <row r="62" spans="3:28" x14ac:dyDescent="0.35">
      <c r="C62" s="274"/>
      <c r="D62" s="130" t="s">
        <v>323</v>
      </c>
      <c r="G62" s="208">
        <f t="shared" ref="G62:S62" si="14">SUM(G63:G64)</f>
        <v>36700000</v>
      </c>
      <c r="H62" s="208">
        <f t="shared" si="14"/>
        <v>0</v>
      </c>
      <c r="I62" s="208">
        <f t="shared" si="14"/>
        <v>0</v>
      </c>
      <c r="J62" s="208">
        <f t="shared" si="14"/>
        <v>0</v>
      </c>
      <c r="K62" s="208">
        <f t="shared" si="14"/>
        <v>0</v>
      </c>
      <c r="L62" s="208">
        <f t="shared" si="14"/>
        <v>0</v>
      </c>
      <c r="M62" s="208">
        <f t="shared" si="14"/>
        <v>0</v>
      </c>
      <c r="N62" s="208">
        <f t="shared" si="14"/>
        <v>0</v>
      </c>
      <c r="O62" s="208">
        <f t="shared" si="14"/>
        <v>0</v>
      </c>
      <c r="P62" s="208">
        <f t="shared" si="14"/>
        <v>0</v>
      </c>
      <c r="Q62" s="208">
        <f t="shared" si="14"/>
        <v>0</v>
      </c>
      <c r="R62" s="208">
        <f t="shared" si="14"/>
        <v>0</v>
      </c>
      <c r="S62" s="208">
        <f t="shared" si="14"/>
        <v>0</v>
      </c>
      <c r="T62" s="208">
        <f>SUM(T63:T64)</f>
        <v>0</v>
      </c>
      <c r="U62" s="293"/>
      <c r="V62" s="173"/>
      <c r="W62" s="29"/>
      <c r="X62" s="1"/>
      <c r="Z62" s="1" t="e">
        <f>#REF!-#REF!</f>
        <v>#REF!</v>
      </c>
      <c r="AB62" s="9" t="e">
        <f>#REF!-T62</f>
        <v>#REF!</v>
      </c>
    </row>
    <row r="63" spans="3:28" x14ac:dyDescent="0.35">
      <c r="C63" s="274"/>
      <c r="E63" s="130" t="s">
        <v>529</v>
      </c>
      <c r="G63" s="208">
        <f>[15]Summary!$H$41</f>
        <v>36700000</v>
      </c>
      <c r="H63" s="296">
        <f>[15]Summary!$M$39</f>
        <v>0</v>
      </c>
      <c r="I63" s="296">
        <f>[16]Summary!$R$41</f>
        <v>0</v>
      </c>
      <c r="J63" s="296">
        <f>[17]Summary!$W$41</f>
        <v>0</v>
      </c>
      <c r="K63" s="296">
        <v>0</v>
      </c>
      <c r="L63" s="296">
        <v>0</v>
      </c>
      <c r="M63" s="296">
        <v>0</v>
      </c>
      <c r="N63" s="296">
        <v>0</v>
      </c>
      <c r="O63" s="296">
        <v>0</v>
      </c>
      <c r="P63" s="296">
        <v>0</v>
      </c>
      <c r="Q63" s="296">
        <v>0</v>
      </c>
      <c r="R63" s="296">
        <v>0</v>
      </c>
      <c r="S63" s="296">
        <v>0</v>
      </c>
      <c r="T63" s="296">
        <f>SUM(H63:S63)</f>
        <v>0</v>
      </c>
      <c r="U63" s="293"/>
      <c r="V63" s="173"/>
      <c r="W63" s="29"/>
      <c r="X63" s="1"/>
      <c r="Z63" s="1" t="e">
        <f>#REF!-#REF!</f>
        <v>#REF!</v>
      </c>
      <c r="AB63" s="9" t="e">
        <f>#REF!-T63</f>
        <v>#REF!</v>
      </c>
    </row>
    <row r="64" spans="3:28" hidden="1" x14ac:dyDescent="0.35">
      <c r="C64" s="274"/>
      <c r="E64" s="130" t="s">
        <v>530</v>
      </c>
      <c r="G64" s="208">
        <f>[26]Summary!$H$43</f>
        <v>0</v>
      </c>
      <c r="H64" s="296">
        <v>0</v>
      </c>
      <c r="I64" s="296">
        <v>0</v>
      </c>
      <c r="J64" s="296">
        <v>0</v>
      </c>
      <c r="K64" s="296">
        <v>0</v>
      </c>
      <c r="L64" s="296">
        <v>0</v>
      </c>
      <c r="M64" s="296">
        <v>0</v>
      </c>
      <c r="N64" s="296">
        <v>0</v>
      </c>
      <c r="O64" s="296">
        <v>0</v>
      </c>
      <c r="P64" s="296">
        <v>0</v>
      </c>
      <c r="Q64" s="296">
        <v>0</v>
      </c>
      <c r="R64" s="296">
        <v>0</v>
      </c>
      <c r="S64" s="296">
        <v>0</v>
      </c>
      <c r="T64" s="296">
        <f>SUM(H64:S64)</f>
        <v>0</v>
      </c>
      <c r="U64" s="293"/>
      <c r="V64" s="173"/>
      <c r="W64" s="29"/>
      <c r="X64" s="1"/>
      <c r="Z64" s="1" t="e">
        <f>#REF!-#REF!</f>
        <v>#REF!</v>
      </c>
      <c r="AB64" s="9" t="e">
        <f>#REF!-T64</f>
        <v>#REF!</v>
      </c>
    </row>
    <row r="65" spans="3:28" x14ac:dyDescent="0.35">
      <c r="C65" s="274"/>
      <c r="E65" s="311"/>
      <c r="F65" s="529"/>
      <c r="G65" s="208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3"/>
      <c r="V65" s="173"/>
      <c r="W65" s="29"/>
      <c r="X65" s="1"/>
      <c r="Z65" s="1"/>
      <c r="AB65" s="9"/>
    </row>
    <row r="66" spans="3:28" hidden="1" x14ac:dyDescent="0.35">
      <c r="C66" s="274"/>
      <c r="D66" s="130" t="s">
        <v>531</v>
      </c>
      <c r="F66" s="529"/>
      <c r="G66" s="208">
        <f t="shared" ref="G66:S66" si="15">SUM(G67:G71)</f>
        <v>0</v>
      </c>
      <c r="H66" s="208">
        <f t="shared" si="15"/>
        <v>0</v>
      </c>
      <c r="I66" s="208">
        <f t="shared" si="15"/>
        <v>0</v>
      </c>
      <c r="J66" s="208">
        <f t="shared" si="15"/>
        <v>0</v>
      </c>
      <c r="K66" s="208">
        <f t="shared" si="15"/>
        <v>0</v>
      </c>
      <c r="L66" s="208">
        <f t="shared" si="15"/>
        <v>0</v>
      </c>
      <c r="M66" s="208">
        <f t="shared" si="15"/>
        <v>0</v>
      </c>
      <c r="N66" s="208">
        <f t="shared" si="15"/>
        <v>0</v>
      </c>
      <c r="O66" s="208">
        <f t="shared" si="15"/>
        <v>0</v>
      </c>
      <c r="P66" s="208">
        <f t="shared" si="15"/>
        <v>0</v>
      </c>
      <c r="Q66" s="208">
        <f t="shared" si="15"/>
        <v>0</v>
      </c>
      <c r="R66" s="208">
        <f t="shared" si="15"/>
        <v>0</v>
      </c>
      <c r="S66" s="208">
        <f t="shared" si="15"/>
        <v>0</v>
      </c>
      <c r="T66" s="296">
        <f>SUM(T67:T71)</f>
        <v>0</v>
      </c>
      <c r="U66" s="293"/>
      <c r="V66" s="173"/>
      <c r="W66" s="29"/>
      <c r="X66" s="1"/>
      <c r="Z66" s="1" t="e">
        <f>#REF!-#REF!</f>
        <v>#REF!</v>
      </c>
      <c r="AB66" s="9" t="e">
        <f>#REF!-T66</f>
        <v>#REF!</v>
      </c>
    </row>
    <row r="67" spans="3:28" hidden="1" x14ac:dyDescent="0.35">
      <c r="C67" s="274"/>
      <c r="E67" s="130" t="s">
        <v>529</v>
      </c>
      <c r="F67" s="529"/>
      <c r="G67" s="208">
        <f>[27]summary!$H$55</f>
        <v>0</v>
      </c>
      <c r="H67" s="208">
        <f>[27]summary!$M$55</f>
        <v>0</v>
      </c>
      <c r="I67" s="208">
        <f>[28]summary!$R$55</f>
        <v>0</v>
      </c>
      <c r="J67" s="208">
        <v>0</v>
      </c>
      <c r="K67" s="208">
        <v>0</v>
      </c>
      <c r="L67" s="208">
        <v>0</v>
      </c>
      <c r="M67" s="208">
        <v>0</v>
      </c>
      <c r="N67" s="208">
        <v>0</v>
      </c>
      <c r="O67" s="208">
        <v>0</v>
      </c>
      <c r="P67" s="208">
        <v>0</v>
      </c>
      <c r="Q67" s="208">
        <v>0</v>
      </c>
      <c r="R67" s="208">
        <v>0</v>
      </c>
      <c r="S67" s="208">
        <f>[29]summary!$BP$55</f>
        <v>0</v>
      </c>
      <c r="T67" s="296">
        <f>SUM(H67:I67)</f>
        <v>0</v>
      </c>
      <c r="U67" s="293"/>
      <c r="V67" s="173"/>
      <c r="W67" s="29"/>
      <c r="X67" s="1"/>
      <c r="Z67" s="1" t="e">
        <f>#REF!-#REF!</f>
        <v>#REF!</v>
      </c>
      <c r="AB67" s="9" t="e">
        <f>#REF!-T67</f>
        <v>#REF!</v>
      </c>
    </row>
    <row r="68" spans="3:28" hidden="1" x14ac:dyDescent="0.35">
      <c r="C68" s="274"/>
      <c r="E68" s="130" t="s">
        <v>530</v>
      </c>
      <c r="F68" s="529"/>
      <c r="G68" s="208">
        <f>[27]summary!$H$56</f>
        <v>0</v>
      </c>
      <c r="H68" s="208">
        <f>[27]summary!$M$56</f>
        <v>0</v>
      </c>
      <c r="I68" s="208">
        <f>[28]summary!$R$56</f>
        <v>0</v>
      </c>
      <c r="J68" s="208">
        <v>0</v>
      </c>
      <c r="K68" s="208">
        <v>0</v>
      </c>
      <c r="L68" s="208">
        <v>0</v>
      </c>
      <c r="M68" s="208">
        <v>0</v>
      </c>
      <c r="N68" s="208">
        <v>0</v>
      </c>
      <c r="O68" s="208">
        <v>0</v>
      </c>
      <c r="P68" s="208">
        <v>0</v>
      </c>
      <c r="Q68" s="208">
        <v>0</v>
      </c>
      <c r="R68" s="208">
        <v>0</v>
      </c>
      <c r="S68" s="208">
        <f>[29]summary!$BP$56</f>
        <v>0</v>
      </c>
      <c r="T68" s="296">
        <f>SUM(H68:I68)</f>
        <v>0</v>
      </c>
      <c r="U68" s="293"/>
      <c r="V68" s="173"/>
      <c r="W68" s="29"/>
      <c r="X68" s="1"/>
      <c r="Z68" s="1" t="e">
        <f>#REF!-#REF!</f>
        <v>#REF!</v>
      </c>
      <c r="AB68" s="9" t="e">
        <f>#REF!-T68</f>
        <v>#REF!</v>
      </c>
    </row>
    <row r="69" spans="3:28" hidden="1" x14ac:dyDescent="0.35">
      <c r="C69" s="274"/>
      <c r="E69" s="130" t="s">
        <v>536</v>
      </c>
      <c r="F69" s="529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96"/>
      <c r="U69" s="293"/>
      <c r="V69" s="173"/>
      <c r="W69" s="29"/>
      <c r="X69" s="1"/>
      <c r="Z69" s="1" t="e">
        <f>#REF!-#REF!</f>
        <v>#REF!</v>
      </c>
      <c r="AB69" s="9" t="e">
        <f>#REF!-T69</f>
        <v>#REF!</v>
      </c>
    </row>
    <row r="70" spans="3:28" hidden="1" x14ac:dyDescent="0.35">
      <c r="C70" s="274"/>
      <c r="E70" s="311" t="s">
        <v>537</v>
      </c>
      <c r="F70" s="529"/>
      <c r="G70" s="208">
        <f>[27]summary!$H$58</f>
        <v>0</v>
      </c>
      <c r="H70" s="208">
        <f>[27]summary!$M$58</f>
        <v>0</v>
      </c>
      <c r="I70" s="208">
        <f>[28]summary!$R$58</f>
        <v>0</v>
      </c>
      <c r="J70" s="208">
        <v>0</v>
      </c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08">
        <v>0</v>
      </c>
      <c r="Q70" s="208">
        <v>0</v>
      </c>
      <c r="R70" s="208">
        <v>0</v>
      </c>
      <c r="S70" s="208">
        <f>[29]summary!$BP$58</f>
        <v>0</v>
      </c>
      <c r="T70" s="296">
        <f>SUM(H70:I70)</f>
        <v>0</v>
      </c>
      <c r="U70" s="293"/>
      <c r="V70" s="173"/>
      <c r="W70" s="29"/>
      <c r="X70" s="1"/>
      <c r="Z70" s="1" t="e">
        <f>#REF!-#REF!</f>
        <v>#REF!</v>
      </c>
      <c r="AB70" s="9" t="e">
        <f>#REF!-T70</f>
        <v>#REF!</v>
      </c>
    </row>
    <row r="71" spans="3:28" hidden="1" x14ac:dyDescent="0.35">
      <c r="C71" s="274"/>
      <c r="E71" s="311" t="s">
        <v>538</v>
      </c>
      <c r="F71" s="529"/>
      <c r="G71" s="208">
        <f>[27]summary!$H$59</f>
        <v>0</v>
      </c>
      <c r="H71" s="208">
        <f>[27]summary!$M$59</f>
        <v>0</v>
      </c>
      <c r="I71" s="208">
        <f>[28]summary!$R$59</f>
        <v>0</v>
      </c>
      <c r="J71" s="208">
        <v>0</v>
      </c>
      <c r="K71" s="208">
        <v>0</v>
      </c>
      <c r="L71" s="208">
        <v>0</v>
      </c>
      <c r="M71" s="208">
        <v>0</v>
      </c>
      <c r="N71" s="208">
        <v>0</v>
      </c>
      <c r="O71" s="208">
        <v>0</v>
      </c>
      <c r="P71" s="208">
        <v>0</v>
      </c>
      <c r="Q71" s="208">
        <v>0</v>
      </c>
      <c r="R71" s="208">
        <v>0</v>
      </c>
      <c r="S71" s="208">
        <f>[29]summary!$BP$59</f>
        <v>0</v>
      </c>
      <c r="T71" s="296">
        <f>SUM(H71:I71)</f>
        <v>0</v>
      </c>
      <c r="U71" s="293"/>
      <c r="V71" s="173"/>
      <c r="W71" s="29"/>
      <c r="X71" s="1"/>
      <c r="Z71" s="1" t="e">
        <f>#REF!-#REF!</f>
        <v>#REF!</v>
      </c>
      <c r="AB71" s="9" t="e">
        <f>#REF!-T71</f>
        <v>#REF!</v>
      </c>
    </row>
    <row r="72" spans="3:28" hidden="1" x14ac:dyDescent="0.35">
      <c r="C72" s="274"/>
      <c r="E72" s="311"/>
      <c r="F72" s="529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96"/>
      <c r="U72" s="293"/>
      <c r="V72" s="173"/>
      <c r="W72" s="29"/>
      <c r="X72" s="1"/>
      <c r="Z72" s="1" t="e">
        <f>#REF!-#REF!</f>
        <v>#REF!</v>
      </c>
      <c r="AB72" s="9" t="e">
        <f>#REF!-T72</f>
        <v>#REF!</v>
      </c>
    </row>
    <row r="73" spans="3:28" hidden="1" x14ac:dyDescent="0.35">
      <c r="C73" s="274"/>
      <c r="D73" s="130" t="s">
        <v>539</v>
      </c>
      <c r="F73" s="529"/>
      <c r="G73" s="208">
        <v>0</v>
      </c>
      <c r="H73" s="208">
        <f t="shared" ref="H73:S73" si="16">SUM(H74:H78)</f>
        <v>0</v>
      </c>
      <c r="I73" s="208">
        <f t="shared" si="16"/>
        <v>0</v>
      </c>
      <c r="J73" s="208">
        <f t="shared" si="16"/>
        <v>0</v>
      </c>
      <c r="K73" s="208">
        <f t="shared" si="16"/>
        <v>0</v>
      </c>
      <c r="L73" s="208">
        <f t="shared" si="16"/>
        <v>0</v>
      </c>
      <c r="M73" s="208">
        <f t="shared" si="16"/>
        <v>0</v>
      </c>
      <c r="N73" s="208">
        <f t="shared" si="16"/>
        <v>0</v>
      </c>
      <c r="O73" s="208">
        <f t="shared" si="16"/>
        <v>0</v>
      </c>
      <c r="P73" s="208">
        <f t="shared" si="16"/>
        <v>0</v>
      </c>
      <c r="Q73" s="208">
        <f t="shared" si="16"/>
        <v>0</v>
      </c>
      <c r="R73" s="208">
        <f t="shared" si="16"/>
        <v>0</v>
      </c>
      <c r="S73" s="208">
        <f t="shared" si="16"/>
        <v>0</v>
      </c>
      <c r="T73" s="296">
        <f>SUM(T74:T78)</f>
        <v>0</v>
      </c>
      <c r="U73" s="293"/>
      <c r="V73" s="173"/>
      <c r="W73" s="29"/>
      <c r="X73" s="1"/>
      <c r="Z73" s="1" t="e">
        <f>#REF!-#REF!</f>
        <v>#REF!</v>
      </c>
      <c r="AB73" s="9" t="e">
        <f>#REF!-T73</f>
        <v>#REF!</v>
      </c>
    </row>
    <row r="74" spans="3:28" hidden="1" x14ac:dyDescent="0.35">
      <c r="C74" s="274"/>
      <c r="E74" s="130" t="s">
        <v>529</v>
      </c>
      <c r="F74" s="529"/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96">
        <f>SUM(H74:S74)</f>
        <v>0</v>
      </c>
      <c r="U74" s="293"/>
      <c r="V74" s="173"/>
      <c r="W74" s="29"/>
      <c r="X74" s="1"/>
      <c r="Z74" s="1" t="e">
        <f>#REF!-#REF!</f>
        <v>#REF!</v>
      </c>
      <c r="AB74" s="9" t="e">
        <f>#REF!-T74</f>
        <v>#REF!</v>
      </c>
    </row>
    <row r="75" spans="3:28" hidden="1" x14ac:dyDescent="0.35">
      <c r="C75" s="274"/>
      <c r="E75" s="130" t="s">
        <v>530</v>
      </c>
      <c r="F75" s="529"/>
      <c r="G75" s="208">
        <v>0</v>
      </c>
      <c r="H75" s="208">
        <v>0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8">
        <v>0</v>
      </c>
      <c r="T75" s="296">
        <f>SUM(H75:S75)</f>
        <v>0</v>
      </c>
      <c r="U75" s="293"/>
      <c r="V75" s="173"/>
      <c r="W75" s="29"/>
      <c r="X75" s="1"/>
      <c r="Z75" s="1" t="e">
        <f>#REF!-#REF!</f>
        <v>#REF!</v>
      </c>
      <c r="AB75" s="9" t="e">
        <f>#REF!-T75</f>
        <v>#REF!</v>
      </c>
    </row>
    <row r="76" spans="3:28" hidden="1" x14ac:dyDescent="0.35">
      <c r="C76" s="274"/>
      <c r="E76" s="130" t="s">
        <v>540</v>
      </c>
      <c r="F76" s="529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96"/>
      <c r="U76" s="293"/>
      <c r="V76" s="173"/>
      <c r="W76" s="29"/>
      <c r="X76" s="1"/>
      <c r="Z76" s="1" t="e">
        <f>#REF!-#REF!</f>
        <v>#REF!</v>
      </c>
      <c r="AB76" s="9" t="e">
        <f>#REF!-T76</f>
        <v>#REF!</v>
      </c>
    </row>
    <row r="77" spans="3:28" hidden="1" x14ac:dyDescent="0.35">
      <c r="C77" s="274"/>
      <c r="E77" s="311" t="s">
        <v>537</v>
      </c>
      <c r="F77" s="529"/>
      <c r="G77" s="208">
        <v>0</v>
      </c>
      <c r="H77" s="208">
        <v>0</v>
      </c>
      <c r="I77" s="208">
        <v>0</v>
      </c>
      <c r="J77" s="208">
        <v>0</v>
      </c>
      <c r="K77" s="208">
        <v>0</v>
      </c>
      <c r="L77" s="208">
        <v>0</v>
      </c>
      <c r="M77" s="208">
        <v>0</v>
      </c>
      <c r="N77" s="208">
        <v>0</v>
      </c>
      <c r="O77" s="208">
        <v>0</v>
      </c>
      <c r="P77" s="208">
        <v>0</v>
      </c>
      <c r="Q77" s="208">
        <v>0</v>
      </c>
      <c r="R77" s="208">
        <v>0</v>
      </c>
      <c r="S77" s="208">
        <v>0</v>
      </c>
      <c r="T77" s="296">
        <f>SUM(H77:S77)</f>
        <v>0</v>
      </c>
      <c r="U77" s="293"/>
      <c r="V77" s="173"/>
      <c r="W77" s="29"/>
      <c r="X77" s="1"/>
      <c r="Z77" s="1" t="e">
        <f>#REF!-#REF!</f>
        <v>#REF!</v>
      </c>
      <c r="AB77" s="9" t="e">
        <f>#REF!-T77</f>
        <v>#REF!</v>
      </c>
    </row>
    <row r="78" spans="3:28" hidden="1" x14ac:dyDescent="0.35">
      <c r="C78" s="274"/>
      <c r="E78" s="311" t="s">
        <v>538</v>
      </c>
      <c r="F78" s="529"/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08">
        <v>0</v>
      </c>
      <c r="Q78" s="208">
        <v>0</v>
      </c>
      <c r="R78" s="208">
        <v>0</v>
      </c>
      <c r="S78" s="208">
        <v>0</v>
      </c>
      <c r="T78" s="296">
        <f>SUM(H78:S78)</f>
        <v>0</v>
      </c>
      <c r="U78" s="293"/>
      <c r="V78" s="173"/>
      <c r="W78" s="29"/>
      <c r="X78" s="1"/>
      <c r="Z78" s="1" t="e">
        <f>#REF!-#REF!</f>
        <v>#REF!</v>
      </c>
      <c r="AB78" s="9" t="e">
        <f>#REF!-T78</f>
        <v>#REF!</v>
      </c>
    </row>
    <row r="79" spans="3:28" hidden="1" x14ac:dyDescent="0.35">
      <c r="C79" s="274"/>
      <c r="F79" s="529"/>
      <c r="G79" s="208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3"/>
      <c r="V79" s="173"/>
      <c r="W79" s="29"/>
      <c r="X79" s="1"/>
      <c r="Z79" s="1" t="e">
        <f>#REF!-#REF!</f>
        <v>#REF!</v>
      </c>
      <c r="AB79" s="9" t="e">
        <f>#REF!-T79</f>
        <v>#REF!</v>
      </c>
    </row>
    <row r="80" spans="3:28" hidden="1" x14ac:dyDescent="0.35">
      <c r="C80" s="274"/>
      <c r="G80" s="208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3"/>
      <c r="V80" s="173"/>
      <c r="W80" s="29"/>
      <c r="X80" s="1"/>
      <c r="Z80" s="1" t="e">
        <f>#REF!-#REF!</f>
        <v>#REF!</v>
      </c>
      <c r="AB80" s="9" t="e">
        <f>#REF!-T80</f>
        <v>#REF!</v>
      </c>
    </row>
    <row r="81" spans="2:29" s="128" customFormat="1" x14ac:dyDescent="0.35">
      <c r="C81" s="134" t="s">
        <v>307</v>
      </c>
      <c r="F81" s="308" t="s">
        <v>541</v>
      </c>
      <c r="G81" s="334">
        <f>SUM(G82:G85)</f>
        <v>59868368.959000349</v>
      </c>
      <c r="H81" s="288">
        <f>SUM(H82:H85)</f>
        <v>22338822</v>
      </c>
      <c r="I81" s="288">
        <f t="shared" ref="I81:R81" si="17">SUM(I82:I85)</f>
        <v>2352997</v>
      </c>
      <c r="J81" s="288">
        <f>SUM(J82:J85)</f>
        <v>-37327727</v>
      </c>
      <c r="K81" s="288">
        <f t="shared" si="17"/>
        <v>184917337</v>
      </c>
      <c r="L81" s="288">
        <f t="shared" si="17"/>
        <v>0</v>
      </c>
      <c r="M81" s="288">
        <f t="shared" si="17"/>
        <v>0</v>
      </c>
      <c r="N81" s="288">
        <f t="shared" si="17"/>
        <v>0</v>
      </c>
      <c r="O81" s="288">
        <f t="shared" si="17"/>
        <v>0</v>
      </c>
      <c r="P81" s="288">
        <f t="shared" si="17"/>
        <v>0</v>
      </c>
      <c r="Q81" s="288">
        <f t="shared" si="17"/>
        <v>0</v>
      </c>
      <c r="R81" s="288">
        <f t="shared" si="17"/>
        <v>0</v>
      </c>
      <c r="S81" s="288">
        <f>SUM(S82:S85)</f>
        <v>0</v>
      </c>
      <c r="T81" s="288">
        <f>SUM(T82:T85)</f>
        <v>-12635908</v>
      </c>
      <c r="U81" s="322"/>
      <c r="V81" s="137"/>
      <c r="W81" s="29"/>
      <c r="X81" s="1"/>
      <c r="Z81" s="279" t="e">
        <f>#REF!-#REF!</f>
        <v>#REF!</v>
      </c>
      <c r="AB81" s="9" t="e">
        <f>#REF!-T81</f>
        <v>#REF!</v>
      </c>
    </row>
    <row r="82" spans="2:29" x14ac:dyDescent="0.35">
      <c r="C82" s="274"/>
      <c r="E82" s="130" t="s">
        <v>542</v>
      </c>
      <c r="G82" s="208">
        <f>[15]Summary!$H$63+[15]Summary!$H$64</f>
        <v>6756368.95900035</v>
      </c>
      <c r="H82" s="296">
        <f>[15]Summary!$M$63+[15]Summary!$M$64</f>
        <v>3142</v>
      </c>
      <c r="I82" s="296">
        <f>[16]Summary!$R$63+[16]Summary!$R$64</f>
        <v>782328</v>
      </c>
      <c r="J82" s="296">
        <f>[17]Summary!$W$63+[17]Summary!$W$64</f>
        <v>39</v>
      </c>
      <c r="K82" s="296">
        <v>0</v>
      </c>
      <c r="L82" s="296">
        <v>0</v>
      </c>
      <c r="M82" s="296">
        <v>0</v>
      </c>
      <c r="N82" s="296">
        <v>0</v>
      </c>
      <c r="O82" s="296">
        <v>0</v>
      </c>
      <c r="P82" s="296">
        <v>0</v>
      </c>
      <c r="Q82" s="296">
        <v>0</v>
      </c>
      <c r="R82" s="296">
        <v>0</v>
      </c>
      <c r="S82" s="296">
        <v>0</v>
      </c>
      <c r="T82" s="296">
        <f>SUM(H82:S82)</f>
        <v>785509</v>
      </c>
      <c r="U82" s="293"/>
      <c r="V82" s="173"/>
      <c r="W82" s="29"/>
      <c r="X82" s="1"/>
      <c r="Z82" s="1" t="e">
        <f>#REF!-#REF!</f>
        <v>#REF!</v>
      </c>
      <c r="AB82" s="9" t="e">
        <f>#REF!-T82</f>
        <v>#REF!</v>
      </c>
    </row>
    <row r="83" spans="2:29" x14ac:dyDescent="0.35">
      <c r="C83" s="274"/>
      <c r="E83" s="130" t="s">
        <v>543</v>
      </c>
      <c r="F83" s="536"/>
      <c r="G83" s="296">
        <f>[15]Summary!$H$61</f>
        <v>0</v>
      </c>
      <c r="H83" s="255">
        <f>[15]Summary!$M$61</f>
        <v>-24693422</v>
      </c>
      <c r="I83" s="255">
        <f>[16]Summary!$R$61</f>
        <v>-2660587</v>
      </c>
      <c r="J83" s="255">
        <f>[17]Summary!$W$61</f>
        <v>7612442</v>
      </c>
      <c r="K83" s="255">
        <v>0</v>
      </c>
      <c r="L83" s="255">
        <v>0</v>
      </c>
      <c r="M83" s="255">
        <v>0</v>
      </c>
      <c r="N83" s="255">
        <v>0</v>
      </c>
      <c r="O83" s="255">
        <v>0</v>
      </c>
      <c r="P83" s="255">
        <v>0</v>
      </c>
      <c r="Q83" s="255">
        <v>0</v>
      </c>
      <c r="R83" s="255">
        <v>0</v>
      </c>
      <c r="S83" s="255">
        <v>0</v>
      </c>
      <c r="T83" s="296">
        <f>SUM(H83:S83)</f>
        <v>-19741567</v>
      </c>
      <c r="U83" s="293"/>
      <c r="V83" s="173"/>
      <c r="W83" s="29"/>
      <c r="X83" s="1"/>
      <c r="Z83" s="1" t="e">
        <f>#REF!-#REF!</f>
        <v>#REF!</v>
      </c>
      <c r="AB83" s="9" t="e">
        <f>#REF!-T83</f>
        <v>#REF!</v>
      </c>
      <c r="AC83" s="256">
        <v>4661593</v>
      </c>
    </row>
    <row r="84" spans="2:29" x14ac:dyDescent="0.35">
      <c r="C84" s="274"/>
      <c r="E84" s="130" t="s">
        <v>311</v>
      </c>
      <c r="G84" s="208">
        <f>[15]Summary!$H$62</f>
        <v>0</v>
      </c>
      <c r="H84" s="296">
        <f>[15]Summary!$M$62</f>
        <v>0</v>
      </c>
      <c r="I84" s="296">
        <f>[16]Summary!$R$62</f>
        <v>0</v>
      </c>
      <c r="J84" s="296">
        <f>[17]Summary!$W$62</f>
        <v>0</v>
      </c>
      <c r="K84" s="296">
        <v>0</v>
      </c>
      <c r="L84" s="296">
        <v>0</v>
      </c>
      <c r="M84" s="296">
        <v>0</v>
      </c>
      <c r="N84" s="296">
        <v>0</v>
      </c>
      <c r="O84" s="296">
        <v>0</v>
      </c>
      <c r="P84" s="296">
        <v>0</v>
      </c>
      <c r="Q84" s="296">
        <v>0</v>
      </c>
      <c r="R84" s="296">
        <v>0</v>
      </c>
      <c r="S84" s="296">
        <v>0</v>
      </c>
      <c r="T84" s="296">
        <f>SUM(H84:S84)</f>
        <v>0</v>
      </c>
      <c r="U84" s="293"/>
      <c r="V84" s="173"/>
      <c r="W84" s="29"/>
      <c r="X84" s="1"/>
      <c r="Z84" s="537" t="e">
        <f>#REF!-#REF!</f>
        <v>#REF!</v>
      </c>
      <c r="AB84" s="9" t="e">
        <f>#REF!-T84</f>
        <v>#REF!</v>
      </c>
    </row>
    <row r="85" spans="2:29" x14ac:dyDescent="0.35">
      <c r="C85" s="274"/>
      <c r="E85" s="130" t="s">
        <v>544</v>
      </c>
      <c r="G85" s="208">
        <f>+G89</f>
        <v>53112000</v>
      </c>
      <c r="H85" s="296">
        <f>+H89</f>
        <v>47029102</v>
      </c>
      <c r="I85" s="296">
        <f>+I89</f>
        <v>4231256</v>
      </c>
      <c r="J85" s="296">
        <f>+J89</f>
        <v>-44940208</v>
      </c>
      <c r="K85" s="296">
        <f>+K89</f>
        <v>184917337</v>
      </c>
      <c r="L85" s="296">
        <f>L89</f>
        <v>0</v>
      </c>
      <c r="M85" s="296">
        <f t="shared" ref="M85:R85" si="18">M89</f>
        <v>0</v>
      </c>
      <c r="N85" s="296">
        <f>N89</f>
        <v>0</v>
      </c>
      <c r="O85" s="296">
        <f t="shared" si="18"/>
        <v>0</v>
      </c>
      <c r="P85" s="296">
        <f>P89</f>
        <v>0</v>
      </c>
      <c r="Q85" s="296">
        <f t="shared" si="18"/>
        <v>0</v>
      </c>
      <c r="R85" s="296">
        <f t="shared" si="18"/>
        <v>0</v>
      </c>
      <c r="S85" s="296">
        <f>S89</f>
        <v>0</v>
      </c>
      <c r="T85" s="296">
        <f t="shared" ref="T85" si="19">+T89</f>
        <v>6320150</v>
      </c>
      <c r="U85" s="293"/>
      <c r="V85" s="173"/>
      <c r="W85" s="29"/>
      <c r="X85" s="1"/>
      <c r="Z85" s="1" t="e">
        <f>#REF!-#REF!</f>
        <v>#REF!</v>
      </c>
      <c r="AB85" s="9" t="e">
        <f>#REF!-T85</f>
        <v>#REF!</v>
      </c>
    </row>
    <row r="86" spans="2:29" x14ac:dyDescent="0.35">
      <c r="C86" s="337"/>
      <c r="D86" s="127"/>
      <c r="E86" s="127"/>
      <c r="F86" s="538"/>
      <c r="G86" s="5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293"/>
      <c r="V86" s="173"/>
      <c r="W86" s="29"/>
      <c r="X86" s="1"/>
      <c r="Z86" s="1"/>
      <c r="AB86" s="9"/>
    </row>
    <row r="87" spans="2:29" x14ac:dyDescent="0.35">
      <c r="G87" s="540"/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173"/>
      <c r="V87" s="173"/>
      <c r="W87" s="29"/>
      <c r="X87" s="1"/>
      <c r="Z87" s="1"/>
      <c r="AB87" s="9"/>
    </row>
    <row r="88" spans="2:29" x14ac:dyDescent="0.35">
      <c r="B88" s="518"/>
      <c r="C88" s="541"/>
      <c r="D88" s="542"/>
      <c r="E88" s="543"/>
      <c r="F88" s="544"/>
      <c r="G88" s="545"/>
      <c r="H88" s="546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5"/>
      <c r="U88" s="322"/>
      <c r="V88" s="173"/>
      <c r="W88" s="29"/>
      <c r="X88" s="1"/>
      <c r="Z88" s="1"/>
      <c r="AB88" s="9"/>
    </row>
    <row r="89" spans="2:29" s="128" customFormat="1" x14ac:dyDescent="0.35">
      <c r="B89" s="526"/>
      <c r="C89" s="148" t="s">
        <v>545</v>
      </c>
      <c r="D89" s="547"/>
      <c r="F89" s="308" t="s">
        <v>541</v>
      </c>
      <c r="G89" s="334">
        <f>+G91-G96</f>
        <v>53112000</v>
      </c>
      <c r="H89" s="288">
        <f t="shared" ref="H89:T89" si="20">+H91-H96</f>
        <v>47029102</v>
      </c>
      <c r="I89" s="288">
        <f t="shared" si="20"/>
        <v>4231256</v>
      </c>
      <c r="J89" s="288">
        <f t="shared" si="20"/>
        <v>-44940208</v>
      </c>
      <c r="K89" s="288">
        <f t="shared" si="20"/>
        <v>184917337</v>
      </c>
      <c r="L89" s="288">
        <f t="shared" si="20"/>
        <v>0</v>
      </c>
      <c r="M89" s="288">
        <f t="shared" si="20"/>
        <v>0</v>
      </c>
      <c r="N89" s="288">
        <f t="shared" si="20"/>
        <v>0</v>
      </c>
      <c r="O89" s="288">
        <f t="shared" si="20"/>
        <v>0</v>
      </c>
      <c r="P89" s="288">
        <f t="shared" si="20"/>
        <v>0</v>
      </c>
      <c r="Q89" s="288">
        <f t="shared" si="20"/>
        <v>0</v>
      </c>
      <c r="R89" s="288">
        <f t="shared" si="20"/>
        <v>0</v>
      </c>
      <c r="S89" s="288">
        <f t="shared" si="20"/>
        <v>0</v>
      </c>
      <c r="T89" s="334">
        <f t="shared" si="20"/>
        <v>6320150</v>
      </c>
      <c r="U89" s="293"/>
      <c r="V89" s="137"/>
      <c r="W89" s="29"/>
      <c r="X89" s="1"/>
      <c r="Z89" s="9" t="e">
        <f>#REF!-#REF!</f>
        <v>#REF!</v>
      </c>
      <c r="AB89" s="9" t="e">
        <f>#REF!-T89</f>
        <v>#REF!</v>
      </c>
    </row>
    <row r="90" spans="2:29" x14ac:dyDescent="0.35">
      <c r="B90" s="518"/>
      <c r="C90" s="548"/>
      <c r="D90" s="549"/>
      <c r="G90" s="208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08"/>
      <c r="U90" s="293"/>
      <c r="V90" s="173"/>
      <c r="W90" s="29"/>
      <c r="X90" s="1"/>
      <c r="Z90" s="1"/>
      <c r="AB90" s="9"/>
    </row>
    <row r="91" spans="2:29" x14ac:dyDescent="0.35">
      <c r="B91" s="518"/>
      <c r="C91" s="274" t="s">
        <v>546</v>
      </c>
      <c r="F91" s="308" t="s">
        <v>116</v>
      </c>
      <c r="G91" s="550">
        <f t="shared" ref="G91:S91" si="21">SUM(G92:G94)</f>
        <v>150261000</v>
      </c>
      <c r="H91" s="115">
        <f t="shared" si="21"/>
        <v>191237487</v>
      </c>
      <c r="I91" s="115">
        <f t="shared" si="21"/>
        <v>144208385</v>
      </c>
      <c r="J91" s="115">
        <f t="shared" si="21"/>
        <v>139977129</v>
      </c>
      <c r="K91" s="115">
        <f t="shared" si="21"/>
        <v>184917337</v>
      </c>
      <c r="L91" s="115">
        <f t="shared" si="21"/>
        <v>0</v>
      </c>
      <c r="M91" s="115">
        <f t="shared" si="21"/>
        <v>0</v>
      </c>
      <c r="N91" s="115">
        <f t="shared" si="21"/>
        <v>0</v>
      </c>
      <c r="O91" s="115">
        <f t="shared" si="21"/>
        <v>0</v>
      </c>
      <c r="P91" s="115">
        <f t="shared" si="21"/>
        <v>0</v>
      </c>
      <c r="Q91" s="115">
        <f t="shared" si="21"/>
        <v>0</v>
      </c>
      <c r="R91" s="115">
        <f t="shared" si="21"/>
        <v>0</v>
      </c>
      <c r="S91" s="115">
        <f t="shared" si="21"/>
        <v>0</v>
      </c>
      <c r="T91" s="357">
        <f>SUM(T92:T94)</f>
        <v>191237487</v>
      </c>
      <c r="U91" s="293"/>
      <c r="V91" s="173"/>
      <c r="W91" s="29"/>
      <c r="X91" s="1"/>
      <c r="Z91" s="1" t="e">
        <f>#REF!-#REF!</f>
        <v>#REF!</v>
      </c>
      <c r="AB91" s="9" t="e">
        <f>#REF!-T91</f>
        <v>#REF!</v>
      </c>
    </row>
    <row r="92" spans="2:29" x14ac:dyDescent="0.35">
      <c r="B92" s="518"/>
      <c r="C92" s="188"/>
      <c r="D92" s="169"/>
      <c r="E92" s="130" t="s">
        <v>547</v>
      </c>
      <c r="G92" s="208">
        <f>[15]Cashbalances!$H$14</f>
        <v>85261000</v>
      </c>
      <c r="H92" s="259">
        <f>[15]Cashbalances!$M$14</f>
        <v>98917442</v>
      </c>
      <c r="I92" s="259">
        <f>H97</f>
        <v>85953674</v>
      </c>
      <c r="J92" s="259">
        <f t="shared" ref="J92:S92" si="22">I97</f>
        <v>83444558</v>
      </c>
      <c r="K92" s="259">
        <f t="shared" si="22"/>
        <v>81227773</v>
      </c>
      <c r="L92" s="259">
        <f t="shared" si="22"/>
        <v>0</v>
      </c>
      <c r="M92" s="259">
        <f t="shared" si="22"/>
        <v>0</v>
      </c>
      <c r="N92" s="259">
        <f t="shared" si="22"/>
        <v>0</v>
      </c>
      <c r="O92" s="259">
        <f t="shared" si="22"/>
        <v>0</v>
      </c>
      <c r="P92" s="259">
        <f t="shared" si="22"/>
        <v>0</v>
      </c>
      <c r="Q92" s="259">
        <f>P97</f>
        <v>0</v>
      </c>
      <c r="R92" s="259">
        <f>Q97</f>
        <v>0</v>
      </c>
      <c r="S92" s="259">
        <f t="shared" si="22"/>
        <v>0</v>
      </c>
      <c r="T92" s="208">
        <f>H92</f>
        <v>98917442</v>
      </c>
      <c r="U92" s="293"/>
      <c r="V92" s="173"/>
      <c r="W92" s="29"/>
      <c r="X92" s="1"/>
      <c r="Z92" s="1" t="e">
        <f>#REF!-#REF!</f>
        <v>#REF!</v>
      </c>
      <c r="AB92" s="9" t="e">
        <f>#REF!-T92</f>
        <v>#REF!</v>
      </c>
    </row>
    <row r="93" spans="2:29" x14ac:dyDescent="0.35">
      <c r="B93" s="518"/>
      <c r="C93" s="188"/>
      <c r="D93" s="169"/>
      <c r="E93" s="130" t="s">
        <v>286</v>
      </c>
      <c r="F93" s="308" t="s">
        <v>548</v>
      </c>
      <c r="G93" s="208">
        <f>[15]Cashbalances!$H$15</f>
        <v>0</v>
      </c>
      <c r="H93" s="259">
        <f>[15]Cashbalances!$M$15</f>
        <v>0</v>
      </c>
      <c r="I93" s="259">
        <f t="shared" ref="I93:Q94" si="23">H98</f>
        <v>0</v>
      </c>
      <c r="J93" s="259">
        <f t="shared" si="23"/>
        <v>0</v>
      </c>
      <c r="K93" s="259">
        <f t="shared" si="23"/>
        <v>0</v>
      </c>
      <c r="L93" s="259">
        <f t="shared" si="23"/>
        <v>0</v>
      </c>
      <c r="M93" s="259">
        <f t="shared" si="23"/>
        <v>0</v>
      </c>
      <c r="N93" s="259">
        <f t="shared" si="23"/>
        <v>0</v>
      </c>
      <c r="O93" s="259">
        <f t="shared" si="23"/>
        <v>0</v>
      </c>
      <c r="P93" s="259">
        <f t="shared" si="23"/>
        <v>0</v>
      </c>
      <c r="Q93" s="259">
        <f>P98</f>
        <v>0</v>
      </c>
      <c r="R93" s="259">
        <f>Q98</f>
        <v>0</v>
      </c>
      <c r="S93" s="259"/>
      <c r="T93" s="208">
        <f>H93</f>
        <v>0</v>
      </c>
      <c r="U93" s="293"/>
      <c r="V93" s="173"/>
      <c r="W93" s="29"/>
      <c r="X93" s="1"/>
      <c r="Z93" s="1"/>
      <c r="AB93" s="9"/>
    </row>
    <row r="94" spans="2:29" x14ac:dyDescent="0.35">
      <c r="B94" s="518"/>
      <c r="C94" s="188"/>
      <c r="D94" s="169"/>
      <c r="E94" s="130" t="s">
        <v>549</v>
      </c>
      <c r="G94" s="208">
        <f>[15]Cashbalances!$H$16</f>
        <v>65000000</v>
      </c>
      <c r="H94" s="259">
        <f>[15]Cashbalances!$M$16</f>
        <v>92320045</v>
      </c>
      <c r="I94" s="259">
        <f t="shared" si="23"/>
        <v>58254711</v>
      </c>
      <c r="J94" s="259">
        <f>I99</f>
        <v>56532571</v>
      </c>
      <c r="K94" s="259">
        <f t="shared" si="23"/>
        <v>103689564</v>
      </c>
      <c r="L94" s="259">
        <f t="shared" si="23"/>
        <v>0</v>
      </c>
      <c r="M94" s="259">
        <f t="shared" si="23"/>
        <v>0</v>
      </c>
      <c r="N94" s="259">
        <f>M99</f>
        <v>0</v>
      </c>
      <c r="O94" s="259">
        <f t="shared" si="23"/>
        <v>0</v>
      </c>
      <c r="P94" s="259">
        <f t="shared" si="23"/>
        <v>0</v>
      </c>
      <c r="Q94" s="259">
        <f t="shared" si="23"/>
        <v>0</v>
      </c>
      <c r="R94" s="259">
        <f>Q99</f>
        <v>0</v>
      </c>
      <c r="S94" s="259">
        <f>R99</f>
        <v>0</v>
      </c>
      <c r="T94" s="208">
        <f>H94</f>
        <v>92320045</v>
      </c>
      <c r="U94" s="293"/>
      <c r="V94" s="173"/>
      <c r="W94" s="29"/>
      <c r="X94" s="1"/>
      <c r="Z94" s="1" t="e">
        <f>#REF!-#REF!</f>
        <v>#REF!</v>
      </c>
      <c r="AB94" s="9" t="e">
        <f>#REF!-T94</f>
        <v>#REF!</v>
      </c>
    </row>
    <row r="95" spans="2:29" x14ac:dyDescent="0.35">
      <c r="B95" s="518"/>
      <c r="C95" s="274"/>
      <c r="G95" s="208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08"/>
      <c r="U95" s="293"/>
      <c r="V95" s="173"/>
      <c r="W95" s="29"/>
      <c r="X95" s="1"/>
      <c r="Z95" s="1" t="e">
        <f>#REF!-#REF!</f>
        <v>#REF!</v>
      </c>
      <c r="AB95" s="9"/>
    </row>
    <row r="96" spans="2:29" x14ac:dyDescent="0.35">
      <c r="B96" s="518"/>
      <c r="C96" s="274" t="s">
        <v>550</v>
      </c>
      <c r="G96" s="259">
        <f t="shared" ref="G96:S96" si="24">SUM(G97:G99)</f>
        <v>97149000</v>
      </c>
      <c r="H96" s="296">
        <f t="shared" si="24"/>
        <v>144208385</v>
      </c>
      <c r="I96" s="296">
        <f t="shared" si="24"/>
        <v>139977129</v>
      </c>
      <c r="J96" s="296">
        <f t="shared" si="24"/>
        <v>184917337</v>
      </c>
      <c r="K96" s="296">
        <f t="shared" si="24"/>
        <v>0</v>
      </c>
      <c r="L96" s="296">
        <f t="shared" si="24"/>
        <v>0</v>
      </c>
      <c r="M96" s="296">
        <f t="shared" si="24"/>
        <v>0</v>
      </c>
      <c r="N96" s="296">
        <f t="shared" si="24"/>
        <v>0</v>
      </c>
      <c r="O96" s="296">
        <f t="shared" si="24"/>
        <v>0</v>
      </c>
      <c r="P96" s="296">
        <f t="shared" si="24"/>
        <v>0</v>
      </c>
      <c r="Q96" s="296">
        <f t="shared" si="24"/>
        <v>0</v>
      </c>
      <c r="R96" s="296">
        <f>SUM(R97:R99)</f>
        <v>0</v>
      </c>
      <c r="S96" s="296">
        <f t="shared" si="24"/>
        <v>0</v>
      </c>
      <c r="T96" s="208">
        <f>SUM(T97:T99)</f>
        <v>184917337</v>
      </c>
      <c r="U96" s="293"/>
      <c r="V96" s="173"/>
      <c r="W96" s="29"/>
      <c r="X96" s="1"/>
      <c r="Z96" s="1" t="e">
        <f>#REF!-#REF!</f>
        <v>#REF!</v>
      </c>
      <c r="AB96" s="9" t="e">
        <f>#REF!-T96</f>
        <v>#REF!</v>
      </c>
    </row>
    <row r="97" spans="2:28" x14ac:dyDescent="0.35">
      <c r="B97" s="518"/>
      <c r="C97" s="274"/>
      <c r="E97" s="130" t="s">
        <v>547</v>
      </c>
      <c r="G97" s="208">
        <f>[15]Cashbalances!$H$19</f>
        <v>47149000</v>
      </c>
      <c r="H97" s="259">
        <f>[15]Cashbalances!$M$19</f>
        <v>85953674</v>
      </c>
      <c r="I97" s="259">
        <f>[16]Cashbalances!$R$19</f>
        <v>83444558</v>
      </c>
      <c r="J97" s="259">
        <f>[17]Cashbalances!$W$19</f>
        <v>81227773</v>
      </c>
      <c r="K97" s="259">
        <v>0</v>
      </c>
      <c r="L97" s="259">
        <v>0</v>
      </c>
      <c r="M97" s="259">
        <v>0</v>
      </c>
      <c r="N97" s="259">
        <v>0</v>
      </c>
      <c r="O97" s="259">
        <v>0</v>
      </c>
      <c r="P97" s="259">
        <v>0</v>
      </c>
      <c r="Q97" s="259">
        <v>0</v>
      </c>
      <c r="R97" s="259">
        <v>0</v>
      </c>
      <c r="S97" s="259">
        <v>0</v>
      </c>
      <c r="T97" s="208">
        <f>J97</f>
        <v>81227773</v>
      </c>
      <c r="U97" s="293"/>
      <c r="V97" s="173"/>
      <c r="W97" s="29"/>
      <c r="X97" s="1"/>
      <c r="Z97" s="1" t="e">
        <f>#REF!-#REF!</f>
        <v>#REF!</v>
      </c>
      <c r="AB97" s="9" t="e">
        <f>#REF!-T97</f>
        <v>#REF!</v>
      </c>
    </row>
    <row r="98" spans="2:28" x14ac:dyDescent="0.35">
      <c r="B98" s="518"/>
      <c r="C98" s="274"/>
      <c r="E98" s="130" t="s">
        <v>286</v>
      </c>
      <c r="F98" s="308" t="s">
        <v>548</v>
      </c>
      <c r="G98" s="208">
        <f>[15]Cashbalances!$H$20</f>
        <v>0</v>
      </c>
      <c r="H98" s="259">
        <f>[15]Cashbalances!$M$20</f>
        <v>0</v>
      </c>
      <c r="I98" s="259">
        <f>[16]Cashbalances!$CJ$20</f>
        <v>0</v>
      </c>
      <c r="J98" s="259">
        <f>[17]Cashbalances!$W$20</f>
        <v>0</v>
      </c>
      <c r="K98" s="259">
        <v>0</v>
      </c>
      <c r="L98" s="259">
        <v>0</v>
      </c>
      <c r="M98" s="259">
        <v>0</v>
      </c>
      <c r="N98" s="259">
        <v>0</v>
      </c>
      <c r="O98" s="259">
        <v>0</v>
      </c>
      <c r="P98" s="259">
        <v>0</v>
      </c>
      <c r="Q98" s="259">
        <v>0</v>
      </c>
      <c r="R98" s="259">
        <v>0</v>
      </c>
      <c r="S98" s="259">
        <v>0</v>
      </c>
      <c r="T98" s="208">
        <f t="shared" ref="T98:T99" si="25">J98</f>
        <v>0</v>
      </c>
      <c r="U98" s="293"/>
      <c r="V98" s="173"/>
      <c r="W98" s="29"/>
      <c r="X98" s="1"/>
      <c r="Z98" s="1"/>
      <c r="AB98" s="9"/>
    </row>
    <row r="99" spans="2:28" x14ac:dyDescent="0.35">
      <c r="B99" s="518"/>
      <c r="C99" s="274"/>
      <c r="E99" s="130" t="s">
        <v>551</v>
      </c>
      <c r="F99" s="308"/>
      <c r="G99" s="208">
        <f>[15]Cashbalances!$H$21</f>
        <v>50000000</v>
      </c>
      <c r="H99" s="259">
        <f>[15]Cashbalances!$M$21</f>
        <v>58254711</v>
      </c>
      <c r="I99" s="259">
        <f>[16]Cashbalances!$R$21</f>
        <v>56532571</v>
      </c>
      <c r="J99" s="259">
        <f>[17]Cashbalances!$W$21</f>
        <v>103689564</v>
      </c>
      <c r="K99" s="259">
        <v>0</v>
      </c>
      <c r="L99" s="259">
        <v>0</v>
      </c>
      <c r="M99" s="259">
        <v>0</v>
      </c>
      <c r="N99" s="259">
        <v>0</v>
      </c>
      <c r="O99" s="259">
        <v>0</v>
      </c>
      <c r="P99" s="259">
        <v>0</v>
      </c>
      <c r="Q99" s="259">
        <v>0</v>
      </c>
      <c r="R99" s="259">
        <v>0</v>
      </c>
      <c r="S99" s="259">
        <v>0</v>
      </c>
      <c r="T99" s="208">
        <f t="shared" si="25"/>
        <v>103689564</v>
      </c>
      <c r="U99" s="293"/>
      <c r="V99" s="173"/>
      <c r="W99" s="29"/>
      <c r="X99" s="1"/>
      <c r="Z99" s="1" t="e">
        <f>#REF!-#REF!</f>
        <v>#REF!</v>
      </c>
      <c r="AB99" s="9" t="e">
        <f>#REF!-T99</f>
        <v>#REF!</v>
      </c>
    </row>
    <row r="100" spans="2:28" x14ac:dyDescent="0.35">
      <c r="C100" s="337"/>
      <c r="D100" s="127"/>
      <c r="E100" s="127"/>
      <c r="F100" s="538"/>
      <c r="G100" s="539"/>
      <c r="H100" s="539"/>
      <c r="I100" s="539"/>
      <c r="J100" s="539"/>
      <c r="K100" s="539"/>
      <c r="L100" s="539"/>
      <c r="M100" s="539"/>
      <c r="N100" s="539"/>
      <c r="O100" s="339"/>
      <c r="P100" s="539"/>
      <c r="Q100" s="339"/>
      <c r="R100" s="339"/>
      <c r="S100" s="539"/>
      <c r="T100" s="339"/>
      <c r="U100" s="293"/>
      <c r="V100" s="173"/>
      <c r="W100" s="29"/>
      <c r="X100" s="1"/>
    </row>
    <row r="101" spans="2:28" x14ac:dyDescent="0.35">
      <c r="C101" s="551" t="s">
        <v>552</v>
      </c>
      <c r="D101" s="551"/>
      <c r="E101" s="197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173"/>
      <c r="V101" s="173"/>
      <c r="W101" s="29"/>
      <c r="X101" s="1"/>
    </row>
    <row r="102" spans="2:28" x14ac:dyDescent="0.35">
      <c r="C102" s="551" t="s">
        <v>553</v>
      </c>
      <c r="D102" s="551"/>
      <c r="E102" s="197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173"/>
      <c r="V102" s="173"/>
      <c r="W102" s="29"/>
      <c r="X102" s="1"/>
    </row>
    <row r="103" spans="2:28" x14ac:dyDescent="0.35">
      <c r="C103" s="551" t="s">
        <v>554</v>
      </c>
      <c r="D103" s="551"/>
      <c r="E103" s="197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173"/>
      <c r="V103" s="173"/>
      <c r="W103" s="29"/>
      <c r="X103" s="1"/>
    </row>
    <row r="104" spans="2:28" x14ac:dyDescent="0.35">
      <c r="C104" s="472" t="s">
        <v>555</v>
      </c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173"/>
      <c r="V104" s="173"/>
      <c r="W104" s="173"/>
      <c r="X104" s="1"/>
    </row>
    <row r="105" spans="2:28" x14ac:dyDescent="0.35">
      <c r="C105" s="472" t="s">
        <v>556</v>
      </c>
      <c r="E105" s="197"/>
      <c r="F105" s="308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73"/>
      <c r="V105" s="173"/>
      <c r="W105" s="29"/>
      <c r="X105" s="1"/>
    </row>
    <row r="106" spans="2:28" x14ac:dyDescent="0.35">
      <c r="C106" s="472"/>
      <c r="D106" s="130" t="s">
        <v>557</v>
      </c>
      <c r="E106" s="197"/>
      <c r="F106" s="308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73"/>
      <c r="V106" s="173"/>
      <c r="W106" s="29"/>
      <c r="X106" s="1"/>
    </row>
    <row r="107" spans="2:28" x14ac:dyDescent="0.35">
      <c r="C107" s="472" t="s">
        <v>558</v>
      </c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173"/>
      <c r="V107" s="173"/>
      <c r="W107" s="173"/>
      <c r="X107" s="1"/>
    </row>
    <row r="108" spans="2:28" x14ac:dyDescent="0.35">
      <c r="C108" s="472" t="s">
        <v>559</v>
      </c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173"/>
      <c r="V108" s="173"/>
      <c r="W108" s="173"/>
      <c r="X108" s="1"/>
    </row>
    <row r="109" spans="2:28" x14ac:dyDescent="0.35">
      <c r="C109" s="472" t="s">
        <v>560</v>
      </c>
    </row>
    <row r="110" spans="2:28" x14ac:dyDescent="0.35">
      <c r="C110" s="472" t="s">
        <v>561</v>
      </c>
    </row>
    <row r="112" spans="2:28" x14ac:dyDescent="0.35">
      <c r="E112" s="1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173"/>
      <c r="V112" s="173"/>
      <c r="W112" s="173"/>
      <c r="X112" s="1"/>
    </row>
    <row r="113" spans="4:24" x14ac:dyDescent="0.35"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173"/>
      <c r="V113" s="173"/>
      <c r="W113" s="173"/>
      <c r="X113" s="1"/>
    </row>
    <row r="114" spans="4:24" s="128" customFormat="1" x14ac:dyDescent="0.35">
      <c r="F114" s="137"/>
      <c r="G114" s="291"/>
      <c r="H114" s="291"/>
      <c r="I114" s="291"/>
      <c r="J114" s="291"/>
      <c r="K114" s="291"/>
      <c r="L114" s="291"/>
      <c r="M114" s="291"/>
      <c r="N114" s="291"/>
      <c r="O114" s="582"/>
      <c r="P114" s="291"/>
      <c r="Q114" s="291"/>
      <c r="R114" s="291"/>
      <c r="S114" s="291"/>
      <c r="T114" s="291"/>
      <c r="U114" s="137"/>
      <c r="V114" s="137"/>
      <c r="W114" s="137"/>
      <c r="X114" s="9"/>
    </row>
    <row r="115" spans="4:24" x14ac:dyDescent="0.35"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173"/>
      <c r="V115" s="173"/>
      <c r="W115" s="173"/>
      <c r="X115" s="1"/>
    </row>
    <row r="116" spans="4:24" x14ac:dyDescent="0.35"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173"/>
      <c r="V116" s="173"/>
      <c r="W116" s="173"/>
      <c r="X116" s="1"/>
    </row>
    <row r="117" spans="4:24" s="128" customFormat="1" x14ac:dyDescent="0.35">
      <c r="F117" s="137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137"/>
      <c r="V117" s="137"/>
      <c r="W117" s="137"/>
      <c r="X117" s="9"/>
    </row>
    <row r="118" spans="4:24" x14ac:dyDescent="0.35"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173"/>
      <c r="V118" s="173"/>
      <c r="W118" s="173"/>
      <c r="X118" s="1"/>
    </row>
    <row r="119" spans="4:24" x14ac:dyDescent="0.35">
      <c r="G119" s="552"/>
      <c r="H119" s="209"/>
      <c r="I119" s="209"/>
      <c r="J119" s="209"/>
      <c r="K119" s="209"/>
      <c r="L119" s="553"/>
      <c r="M119" s="209"/>
      <c r="N119" s="209"/>
      <c r="O119" s="209"/>
      <c r="P119" s="552"/>
      <c r="Q119" s="209"/>
      <c r="R119" s="209"/>
      <c r="S119" s="209"/>
      <c r="T119" s="209"/>
      <c r="U119" s="173"/>
      <c r="V119" s="173"/>
      <c r="W119" s="173"/>
      <c r="X119" s="1"/>
    </row>
    <row r="120" spans="4:24" x14ac:dyDescent="0.35">
      <c r="G120" s="512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552"/>
      <c r="S120" s="209"/>
      <c r="T120" s="209"/>
      <c r="U120" s="173"/>
      <c r="V120" s="173"/>
      <c r="W120" s="173"/>
      <c r="X120" s="1"/>
    </row>
    <row r="121" spans="4:24" x14ac:dyDescent="0.35">
      <c r="D121" s="551"/>
      <c r="E121" s="551"/>
      <c r="F121" s="197"/>
      <c r="G121" s="512"/>
      <c r="H121" s="209"/>
      <c r="I121" s="209"/>
      <c r="J121" s="209"/>
      <c r="K121" s="209"/>
      <c r="L121" s="209"/>
      <c r="M121" s="209"/>
      <c r="N121" s="209"/>
      <c r="O121" s="552"/>
      <c r="P121" s="209"/>
      <c r="Q121" s="209"/>
      <c r="R121" s="209"/>
      <c r="S121" s="209"/>
      <c r="T121" s="209"/>
      <c r="U121" s="173"/>
      <c r="V121" s="173"/>
      <c r="W121" s="173"/>
      <c r="X121" s="1"/>
    </row>
    <row r="122" spans="4:24" x14ac:dyDescent="0.35">
      <c r="D122" s="551"/>
      <c r="E122" s="551"/>
      <c r="F122" s="197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U122" s="173"/>
      <c r="V122" s="173"/>
      <c r="W122" s="173"/>
      <c r="X122" s="1"/>
    </row>
    <row r="123" spans="4:24" x14ac:dyDescent="0.35">
      <c r="D123" s="551"/>
      <c r="E123" s="551"/>
      <c r="F123" s="197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173"/>
      <c r="V123" s="173"/>
      <c r="W123" s="173"/>
      <c r="X123" s="1"/>
    </row>
    <row r="124" spans="4:24" x14ac:dyDescent="0.35">
      <c r="D124" s="472"/>
      <c r="F124" s="130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173"/>
      <c r="V124" s="173"/>
      <c r="W124" s="173"/>
      <c r="X124" s="1"/>
    </row>
    <row r="125" spans="4:24" x14ac:dyDescent="0.35">
      <c r="D125" s="554"/>
      <c r="E125" s="197"/>
      <c r="F125" s="197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173"/>
      <c r="V125" s="173"/>
      <c r="W125" s="173"/>
      <c r="X125" s="1"/>
    </row>
    <row r="126" spans="4:24" x14ac:dyDescent="0.35">
      <c r="D126" s="472"/>
      <c r="F126" s="130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173"/>
      <c r="V126" s="173"/>
      <c r="W126" s="173"/>
      <c r="X126" s="1"/>
    </row>
    <row r="127" spans="4:24" x14ac:dyDescent="0.35">
      <c r="D127" s="472"/>
      <c r="F127" s="130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173"/>
      <c r="V127" s="173"/>
      <c r="W127" s="173"/>
      <c r="X127" s="1"/>
    </row>
    <row r="128" spans="4:24" x14ac:dyDescent="0.35">
      <c r="D128" s="472"/>
      <c r="F128" s="130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173"/>
      <c r="V128" s="173"/>
      <c r="W128" s="173"/>
      <c r="X128" s="1"/>
    </row>
    <row r="129" spans="2:24" x14ac:dyDescent="0.35">
      <c r="D129" s="472"/>
      <c r="F129" s="130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173"/>
      <c r="V129" s="173"/>
      <c r="W129" s="173"/>
      <c r="X129" s="1"/>
    </row>
    <row r="130" spans="2:24" x14ac:dyDescent="0.35">
      <c r="D130" s="472"/>
      <c r="F130" s="130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173"/>
      <c r="V130" s="173"/>
      <c r="W130" s="173"/>
      <c r="X130" s="1"/>
    </row>
    <row r="131" spans="2:24" x14ac:dyDescent="0.35"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173"/>
      <c r="V131" s="173"/>
      <c r="W131" s="173"/>
      <c r="X131" s="1"/>
    </row>
    <row r="132" spans="2:24" x14ac:dyDescent="0.35"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173"/>
      <c r="V132" s="173"/>
      <c r="W132" s="173"/>
      <c r="X132" s="1"/>
    </row>
    <row r="133" spans="2:24" x14ac:dyDescent="0.35"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173"/>
      <c r="V133" s="173"/>
      <c r="W133" s="173"/>
      <c r="X133" s="1"/>
    </row>
    <row r="134" spans="2:24" x14ac:dyDescent="0.35"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173"/>
      <c r="V134" s="173"/>
      <c r="W134" s="173"/>
      <c r="X134" s="1"/>
    </row>
    <row r="135" spans="2:24" x14ac:dyDescent="0.35">
      <c r="B135" s="197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173"/>
      <c r="V135" s="173"/>
      <c r="W135" s="173"/>
      <c r="X135" s="1"/>
    </row>
    <row r="136" spans="2:24" x14ac:dyDescent="0.35"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173"/>
      <c r="V136" s="173"/>
      <c r="W136" s="173"/>
      <c r="X136" s="1"/>
    </row>
    <row r="137" spans="2:24" x14ac:dyDescent="0.35"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173"/>
      <c r="V137" s="173"/>
      <c r="W137" s="173"/>
      <c r="X137" s="1"/>
    </row>
    <row r="138" spans="2:24" x14ac:dyDescent="0.35"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173"/>
      <c r="V138" s="173"/>
      <c r="W138" s="173"/>
      <c r="X138" s="1"/>
    </row>
    <row r="139" spans="2:24" x14ac:dyDescent="0.35"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173"/>
      <c r="V139" s="173"/>
      <c r="W139" s="173"/>
      <c r="X139" s="1"/>
    </row>
    <row r="140" spans="2:24" x14ac:dyDescent="0.35"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173"/>
      <c r="V140" s="173"/>
      <c r="W140" s="173"/>
      <c r="X140" s="1"/>
    </row>
    <row r="141" spans="2:24" x14ac:dyDescent="0.35"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173"/>
      <c r="V141" s="173"/>
      <c r="W141" s="173"/>
      <c r="X141" s="1"/>
    </row>
    <row r="142" spans="2:24" x14ac:dyDescent="0.35"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173"/>
      <c r="V142" s="173"/>
      <c r="W142" s="173"/>
      <c r="X142" s="1"/>
    </row>
    <row r="143" spans="2:24" x14ac:dyDescent="0.35"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173"/>
      <c r="V143" s="173"/>
      <c r="W143" s="173"/>
      <c r="X143" s="1"/>
    </row>
    <row r="144" spans="2:24" x14ac:dyDescent="0.35"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173"/>
      <c r="V144" s="173"/>
      <c r="W144" s="173"/>
      <c r="X144" s="1"/>
    </row>
    <row r="145" spans="7:24" x14ac:dyDescent="0.35"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173"/>
      <c r="V145" s="173"/>
      <c r="W145" s="173"/>
      <c r="X145" s="1"/>
    </row>
    <row r="146" spans="7:24" x14ac:dyDescent="0.35"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173"/>
      <c r="V146" s="173"/>
      <c r="W146" s="173"/>
      <c r="X146" s="1"/>
    </row>
    <row r="147" spans="7:24" x14ac:dyDescent="0.35"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173"/>
      <c r="V147" s="173"/>
      <c r="W147" s="173"/>
      <c r="X147" s="1"/>
    </row>
    <row r="148" spans="7:24" x14ac:dyDescent="0.35"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173"/>
      <c r="V148" s="173"/>
      <c r="W148" s="173"/>
      <c r="X148" s="1"/>
    </row>
    <row r="149" spans="7:24" x14ac:dyDescent="0.35"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173"/>
      <c r="V149" s="173"/>
      <c r="W149" s="173"/>
      <c r="X149" s="1"/>
    </row>
    <row r="150" spans="7:24" x14ac:dyDescent="0.35"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173"/>
      <c r="V150" s="173"/>
      <c r="W150" s="173"/>
      <c r="X150" s="1"/>
    </row>
    <row r="151" spans="7:24" x14ac:dyDescent="0.35"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173"/>
      <c r="V151" s="173"/>
      <c r="W151" s="173"/>
      <c r="X151" s="1"/>
    </row>
    <row r="152" spans="7:24" x14ac:dyDescent="0.35"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173"/>
      <c r="V152" s="173"/>
      <c r="W152" s="173"/>
      <c r="X152" s="1"/>
    </row>
    <row r="153" spans="7:24" x14ac:dyDescent="0.35"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173"/>
      <c r="V153" s="173"/>
      <c r="W153" s="173"/>
      <c r="X153" s="1"/>
    </row>
    <row r="154" spans="7:24" x14ac:dyDescent="0.35"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173"/>
      <c r="V154" s="173"/>
      <c r="W154" s="173"/>
      <c r="X154" s="1"/>
    </row>
    <row r="155" spans="7:24" x14ac:dyDescent="0.35"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173"/>
      <c r="V155" s="173"/>
      <c r="W155" s="173"/>
      <c r="X155" s="1"/>
    </row>
    <row r="156" spans="7:24" x14ac:dyDescent="0.35"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173"/>
      <c r="V156" s="173"/>
      <c r="W156" s="173"/>
      <c r="X156" s="1"/>
    </row>
    <row r="157" spans="7:24" x14ac:dyDescent="0.35"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173"/>
      <c r="V157" s="173"/>
      <c r="W157" s="173"/>
      <c r="X157" s="1"/>
    </row>
    <row r="158" spans="7:24" x14ac:dyDescent="0.35"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173"/>
      <c r="V158" s="173"/>
      <c r="W158" s="173"/>
      <c r="X158" s="1"/>
    </row>
    <row r="159" spans="7:24" x14ac:dyDescent="0.35"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173"/>
      <c r="V159" s="173"/>
      <c r="W159" s="173"/>
      <c r="X159" s="1"/>
    </row>
    <row r="160" spans="7:24" x14ac:dyDescent="0.35"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173"/>
      <c r="V160" s="173"/>
      <c r="W160" s="173"/>
      <c r="X160" s="1"/>
    </row>
    <row r="161" spans="7:24" x14ac:dyDescent="0.35"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173"/>
      <c r="V161" s="173"/>
      <c r="W161" s="173"/>
      <c r="X161" s="1"/>
    </row>
    <row r="162" spans="7:24" x14ac:dyDescent="0.35"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173"/>
      <c r="V162" s="173"/>
      <c r="W162" s="173"/>
      <c r="X162" s="1"/>
    </row>
    <row r="163" spans="7:24" x14ac:dyDescent="0.35"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173"/>
      <c r="V163" s="173"/>
      <c r="W163" s="173"/>
      <c r="X163" s="1"/>
    </row>
    <row r="164" spans="7:24" x14ac:dyDescent="0.35"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173"/>
      <c r="V164" s="173"/>
      <c r="W164" s="173"/>
      <c r="X164" s="1"/>
    </row>
    <row r="165" spans="7:24" x14ac:dyDescent="0.35"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173"/>
      <c r="V165" s="173"/>
      <c r="W165" s="173"/>
      <c r="X165" s="1"/>
    </row>
    <row r="166" spans="7:24" x14ac:dyDescent="0.35"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173"/>
      <c r="V166" s="173"/>
      <c r="W166" s="173"/>
      <c r="X166" s="1"/>
    </row>
    <row r="167" spans="7:24" x14ac:dyDescent="0.35"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173"/>
      <c r="V167" s="173"/>
      <c r="W167" s="173"/>
      <c r="X167" s="1"/>
    </row>
    <row r="168" spans="7:24" x14ac:dyDescent="0.35"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173"/>
      <c r="V168" s="173"/>
      <c r="W168" s="173"/>
      <c r="X168" s="1"/>
    </row>
    <row r="169" spans="7:24" x14ac:dyDescent="0.35"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173"/>
      <c r="V169" s="173"/>
      <c r="W169" s="173"/>
      <c r="X169" s="1"/>
    </row>
    <row r="170" spans="7:24" x14ac:dyDescent="0.35"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173"/>
      <c r="V170" s="173"/>
      <c r="W170" s="173"/>
      <c r="X170" s="1"/>
    </row>
    <row r="171" spans="7:24" x14ac:dyDescent="0.35"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173"/>
      <c r="V171" s="173"/>
      <c r="W171" s="173"/>
      <c r="X171" s="1"/>
    </row>
    <row r="172" spans="7:24" x14ac:dyDescent="0.35"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173"/>
      <c r="V172" s="173"/>
      <c r="W172" s="173"/>
      <c r="X172" s="1"/>
    </row>
    <row r="173" spans="7:24" x14ac:dyDescent="0.35"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173"/>
      <c r="V173" s="173"/>
      <c r="W173" s="173"/>
      <c r="X173" s="1"/>
    </row>
    <row r="174" spans="7:24" x14ac:dyDescent="0.35"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173"/>
      <c r="V174" s="173"/>
      <c r="W174" s="173"/>
      <c r="X174" s="1"/>
    </row>
    <row r="175" spans="7:24" x14ac:dyDescent="0.35"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173"/>
      <c r="V175" s="173"/>
      <c r="W175" s="173"/>
      <c r="X175" s="1"/>
    </row>
    <row r="176" spans="7:24" x14ac:dyDescent="0.35"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173"/>
      <c r="V176" s="173"/>
      <c r="W176" s="173"/>
      <c r="X176" s="1"/>
    </row>
    <row r="177" spans="7:24" x14ac:dyDescent="0.35"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173"/>
      <c r="V177" s="173"/>
      <c r="W177" s="173"/>
      <c r="X177" s="1"/>
    </row>
    <row r="178" spans="7:24" x14ac:dyDescent="0.35"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173"/>
      <c r="V178" s="173"/>
      <c r="W178" s="173"/>
      <c r="X178" s="1"/>
    </row>
    <row r="179" spans="7:24" x14ac:dyDescent="0.35"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173"/>
      <c r="V179" s="173"/>
      <c r="W179" s="173"/>
      <c r="X179" s="1"/>
    </row>
    <row r="180" spans="7:24" x14ac:dyDescent="0.35"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173"/>
      <c r="V180" s="173"/>
      <c r="W180" s="173"/>
      <c r="X180" s="1"/>
    </row>
    <row r="181" spans="7:24" x14ac:dyDescent="0.35"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173"/>
      <c r="V181" s="173"/>
      <c r="W181" s="173"/>
      <c r="X181" s="1"/>
    </row>
    <row r="182" spans="7:24" x14ac:dyDescent="0.35"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173"/>
      <c r="V182" s="173"/>
      <c r="W182" s="173"/>
      <c r="X182" s="1"/>
    </row>
    <row r="183" spans="7:24" x14ac:dyDescent="0.35"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173"/>
      <c r="V183" s="173"/>
      <c r="W183" s="173"/>
      <c r="X183" s="1"/>
    </row>
    <row r="184" spans="7:24" x14ac:dyDescent="0.35"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173"/>
      <c r="V184" s="173"/>
      <c r="W184" s="173"/>
      <c r="X184" s="1"/>
    </row>
    <row r="185" spans="7:24" x14ac:dyDescent="0.35"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173"/>
      <c r="V185" s="173"/>
      <c r="W185" s="173"/>
      <c r="X185" s="1"/>
    </row>
    <row r="186" spans="7:24" x14ac:dyDescent="0.35"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173"/>
      <c r="V186" s="173"/>
      <c r="W186" s="173"/>
      <c r="X186" s="1"/>
    </row>
    <row r="187" spans="7:24" x14ac:dyDescent="0.35"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173"/>
      <c r="V187" s="173"/>
      <c r="W187" s="173"/>
      <c r="X187" s="1"/>
    </row>
    <row r="188" spans="7:24" x14ac:dyDescent="0.35"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173"/>
      <c r="V188" s="173"/>
      <c r="W188" s="173"/>
      <c r="X188" s="1"/>
    </row>
    <row r="189" spans="7:24" x14ac:dyDescent="0.35"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173"/>
      <c r="V189" s="173"/>
      <c r="W189" s="173"/>
      <c r="X189" s="1"/>
    </row>
    <row r="190" spans="7:24" x14ac:dyDescent="0.35"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173"/>
      <c r="V190" s="173"/>
      <c r="W190" s="173"/>
      <c r="X190" s="1"/>
    </row>
    <row r="191" spans="7:24" x14ac:dyDescent="0.35"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173"/>
      <c r="V191" s="173"/>
      <c r="W191" s="173"/>
      <c r="X191" s="1"/>
    </row>
    <row r="192" spans="7:24" x14ac:dyDescent="0.35"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173"/>
      <c r="V192" s="173"/>
      <c r="W192" s="173"/>
      <c r="X192" s="1"/>
    </row>
    <row r="193" spans="7:24" x14ac:dyDescent="0.35"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173"/>
      <c r="V193" s="173"/>
      <c r="W193" s="173"/>
      <c r="X193" s="1"/>
    </row>
    <row r="194" spans="7:24" x14ac:dyDescent="0.35"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173"/>
      <c r="V194" s="173"/>
      <c r="W194" s="173"/>
      <c r="X194" s="1"/>
    </row>
    <row r="195" spans="7:24" x14ac:dyDescent="0.35"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173"/>
      <c r="V195" s="173"/>
      <c r="W195" s="173"/>
      <c r="X195" s="1"/>
    </row>
    <row r="196" spans="7:24" x14ac:dyDescent="0.35"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173"/>
      <c r="V196" s="173"/>
      <c r="W196" s="173"/>
      <c r="X196" s="1"/>
    </row>
    <row r="197" spans="7:24" x14ac:dyDescent="0.35"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173"/>
      <c r="V197" s="173"/>
      <c r="W197" s="173"/>
      <c r="X197" s="1"/>
    </row>
    <row r="198" spans="7:24" x14ac:dyDescent="0.35"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173"/>
      <c r="V198" s="173"/>
      <c r="W198" s="173"/>
      <c r="X198" s="1"/>
    </row>
    <row r="199" spans="7:24" x14ac:dyDescent="0.35"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173"/>
      <c r="V199" s="173"/>
      <c r="W199" s="173"/>
      <c r="X199" s="1"/>
    </row>
    <row r="200" spans="7:24" x14ac:dyDescent="0.35"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173"/>
      <c r="V200" s="173"/>
      <c r="W200" s="173"/>
      <c r="X200" s="1"/>
    </row>
    <row r="201" spans="7:24" x14ac:dyDescent="0.35"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173"/>
      <c r="V201" s="173"/>
      <c r="W201" s="173"/>
      <c r="X201" s="1"/>
    </row>
    <row r="202" spans="7:24" x14ac:dyDescent="0.35"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173"/>
      <c r="V202" s="173"/>
      <c r="W202" s="173"/>
      <c r="X202" s="1"/>
    </row>
    <row r="203" spans="7:24" x14ac:dyDescent="0.35"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173"/>
      <c r="V203" s="173"/>
      <c r="W203" s="173"/>
      <c r="X203" s="1"/>
    </row>
    <row r="204" spans="7:24" x14ac:dyDescent="0.35"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173"/>
      <c r="V204" s="173"/>
      <c r="W204" s="173"/>
      <c r="X204" s="1"/>
    </row>
    <row r="205" spans="7:24" x14ac:dyDescent="0.35"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173"/>
      <c r="V205" s="173"/>
      <c r="W205" s="173"/>
      <c r="X205" s="1"/>
    </row>
    <row r="206" spans="7:24" x14ac:dyDescent="0.35"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173"/>
      <c r="V206" s="173"/>
      <c r="W206" s="173"/>
      <c r="X206" s="1"/>
    </row>
    <row r="207" spans="7:24" x14ac:dyDescent="0.35"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173"/>
      <c r="V207" s="173"/>
      <c r="W207" s="173"/>
      <c r="X207" s="1"/>
    </row>
    <row r="208" spans="7:24" x14ac:dyDescent="0.35"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173"/>
      <c r="V208" s="173"/>
      <c r="W208" s="173"/>
      <c r="X208" s="1"/>
    </row>
    <row r="209" spans="7:24" x14ac:dyDescent="0.35"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173"/>
      <c r="V209" s="173"/>
      <c r="W209" s="173"/>
      <c r="X209" s="1"/>
    </row>
    <row r="210" spans="7:24" x14ac:dyDescent="0.35"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173"/>
      <c r="V210" s="173"/>
      <c r="W210" s="173"/>
      <c r="X210" s="1"/>
    </row>
    <row r="211" spans="7:24" x14ac:dyDescent="0.35"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173"/>
      <c r="V211" s="173"/>
      <c r="W211" s="173"/>
      <c r="X211" s="1"/>
    </row>
    <row r="212" spans="7:24" x14ac:dyDescent="0.35"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173"/>
      <c r="V212" s="173"/>
      <c r="W212" s="173"/>
      <c r="X212" s="1"/>
    </row>
    <row r="213" spans="7:24" x14ac:dyDescent="0.35"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173"/>
      <c r="V213" s="173"/>
      <c r="W213" s="173"/>
      <c r="X213" s="1"/>
    </row>
    <row r="214" spans="7:24" x14ac:dyDescent="0.35"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173"/>
      <c r="V214" s="173"/>
      <c r="W214" s="173"/>
      <c r="X214" s="1"/>
    </row>
    <row r="215" spans="7:24" x14ac:dyDescent="0.35"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173"/>
      <c r="V215" s="173"/>
      <c r="W215" s="173"/>
      <c r="X215" s="1"/>
    </row>
    <row r="216" spans="7:24" x14ac:dyDescent="0.35"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173"/>
      <c r="V216" s="173"/>
      <c r="W216" s="173"/>
      <c r="X216" s="1"/>
    </row>
    <row r="217" spans="7:24" x14ac:dyDescent="0.35"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173"/>
      <c r="V217" s="173"/>
      <c r="W217" s="173"/>
      <c r="X217" s="1"/>
    </row>
    <row r="218" spans="7:24" x14ac:dyDescent="0.35"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173"/>
      <c r="V218" s="173"/>
      <c r="W218" s="173"/>
      <c r="X218" s="1"/>
    </row>
    <row r="219" spans="7:24" x14ac:dyDescent="0.35"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173"/>
      <c r="V219" s="173"/>
      <c r="W219" s="173"/>
      <c r="X219" s="1"/>
    </row>
    <row r="220" spans="7:24" x14ac:dyDescent="0.35"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173"/>
      <c r="V220" s="173"/>
      <c r="W220" s="173"/>
      <c r="X220" s="1"/>
    </row>
    <row r="221" spans="7:24" x14ac:dyDescent="0.35">
      <c r="G221" s="209"/>
      <c r="H221" s="209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</row>
    <row r="222" spans="7:24" x14ac:dyDescent="0.35">
      <c r="G222" s="209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</row>
    <row r="223" spans="7:24" x14ac:dyDescent="0.35">
      <c r="G223" s="209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</row>
    <row r="224" spans="7:24" x14ac:dyDescent="0.35">
      <c r="G224" s="209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</row>
    <row r="225" spans="7:23" x14ac:dyDescent="0.35">
      <c r="G225" s="209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</row>
    <row r="226" spans="7:23" x14ac:dyDescent="0.35">
      <c r="G226" s="209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</row>
    <row r="227" spans="7:23" x14ac:dyDescent="0.35">
      <c r="G227" s="209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</row>
    <row r="228" spans="7:23" x14ac:dyDescent="0.35">
      <c r="G228" s="209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</row>
    <row r="229" spans="7:23" x14ac:dyDescent="0.35">
      <c r="G229" s="209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</row>
    <row r="230" spans="7:23" x14ac:dyDescent="0.35">
      <c r="G230" s="209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</row>
    <row r="231" spans="7:23" x14ac:dyDescent="0.35">
      <c r="G231" s="209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</row>
    <row r="232" spans="7:23" x14ac:dyDescent="0.35">
      <c r="G232" s="209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</row>
    <row r="233" spans="7:23" x14ac:dyDescent="0.35">
      <c r="G233" s="209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</row>
    <row r="234" spans="7:23" x14ac:dyDescent="0.35">
      <c r="G234" s="209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</row>
    <row r="235" spans="7:23" x14ac:dyDescent="0.35">
      <c r="G235" s="209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</row>
    <row r="236" spans="7:23" x14ac:dyDescent="0.35">
      <c r="G236" s="209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</row>
    <row r="237" spans="7:23" x14ac:dyDescent="0.35">
      <c r="G237" s="209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</row>
    <row r="238" spans="7:23" x14ac:dyDescent="0.35">
      <c r="G238" s="209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</row>
    <row r="239" spans="7:23" x14ac:dyDescent="0.35">
      <c r="G239" s="209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</row>
    <row r="240" spans="7:23" x14ac:dyDescent="0.35"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</row>
    <row r="241" spans="7:23" x14ac:dyDescent="0.35"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</row>
    <row r="242" spans="7:23" x14ac:dyDescent="0.35"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</row>
    <row r="243" spans="7:23" x14ac:dyDescent="0.35"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</row>
    <row r="244" spans="7:23" x14ac:dyDescent="0.35"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</row>
    <row r="245" spans="7:23" x14ac:dyDescent="0.35"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</row>
    <row r="246" spans="7:23" x14ac:dyDescent="0.35"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</row>
    <row r="247" spans="7:23" x14ac:dyDescent="0.35"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</row>
    <row r="248" spans="7:23" x14ac:dyDescent="0.35"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</row>
    <row r="249" spans="7:23" x14ac:dyDescent="0.35"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</row>
    <row r="250" spans="7:23" x14ac:dyDescent="0.35"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</row>
    <row r="251" spans="7:23" x14ac:dyDescent="0.35"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</row>
    <row r="252" spans="7:23" x14ac:dyDescent="0.35"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</row>
    <row r="253" spans="7:23" x14ac:dyDescent="0.35">
      <c r="G253" s="209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</row>
    <row r="254" spans="7:23" x14ac:dyDescent="0.35">
      <c r="G254" s="209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</row>
    <row r="255" spans="7:23" x14ac:dyDescent="0.35">
      <c r="G255" s="209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</row>
    <row r="256" spans="7:23" x14ac:dyDescent="0.35">
      <c r="G256" s="209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</row>
    <row r="257" spans="7:23" x14ac:dyDescent="0.35">
      <c r="G257" s="209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</row>
    <row r="258" spans="7:23" x14ac:dyDescent="0.35">
      <c r="G258" s="209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</row>
    <row r="259" spans="7:23" x14ac:dyDescent="0.35">
      <c r="G259" s="209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</row>
    <row r="260" spans="7:23" x14ac:dyDescent="0.35"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</row>
    <row r="261" spans="7:23" x14ac:dyDescent="0.35"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</row>
    <row r="262" spans="7:23" x14ac:dyDescent="0.35"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</row>
    <row r="263" spans="7:23" x14ac:dyDescent="0.35"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</row>
    <row r="264" spans="7:23" x14ac:dyDescent="0.35"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</row>
    <row r="265" spans="7:23" x14ac:dyDescent="0.35"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</row>
    <row r="266" spans="7:23" x14ac:dyDescent="0.35"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</row>
    <row r="267" spans="7:23" x14ac:dyDescent="0.35"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</row>
    <row r="268" spans="7:23" x14ac:dyDescent="0.35"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</row>
    <row r="269" spans="7:23" x14ac:dyDescent="0.35"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</row>
    <row r="270" spans="7:23" x14ac:dyDescent="0.35"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</row>
    <row r="271" spans="7:23" x14ac:dyDescent="0.35"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</row>
    <row r="272" spans="7:23" x14ac:dyDescent="0.35"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</row>
    <row r="273" spans="7:23" x14ac:dyDescent="0.35"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</row>
    <row r="274" spans="7:23" x14ac:dyDescent="0.35"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</row>
    <row r="275" spans="7:23" x14ac:dyDescent="0.35"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</row>
    <row r="276" spans="7:23" x14ac:dyDescent="0.35"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</row>
    <row r="277" spans="7:23" x14ac:dyDescent="0.35"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</row>
    <row r="278" spans="7:23" x14ac:dyDescent="0.35"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</row>
    <row r="279" spans="7:23" x14ac:dyDescent="0.35"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</row>
    <row r="280" spans="7:23" x14ac:dyDescent="0.35"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</row>
    <row r="281" spans="7:23" x14ac:dyDescent="0.35"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</row>
    <row r="282" spans="7:23" x14ac:dyDescent="0.35"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</row>
    <row r="283" spans="7:23" x14ac:dyDescent="0.35"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</row>
    <row r="284" spans="7:23" x14ac:dyDescent="0.35"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</row>
    <row r="285" spans="7:23" x14ac:dyDescent="0.35"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</row>
    <row r="286" spans="7:23" x14ac:dyDescent="0.35"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</row>
    <row r="287" spans="7:23" x14ac:dyDescent="0.35"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</row>
    <row r="288" spans="7:23" x14ac:dyDescent="0.35"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</row>
    <row r="289" spans="7:23" x14ac:dyDescent="0.35"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</row>
    <row r="290" spans="7:23" x14ac:dyDescent="0.35"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</row>
    <row r="291" spans="7:23" x14ac:dyDescent="0.35"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</row>
    <row r="292" spans="7:23" x14ac:dyDescent="0.35"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</row>
    <row r="293" spans="7:23" x14ac:dyDescent="0.35"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</row>
    <row r="294" spans="7:23" x14ac:dyDescent="0.35"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</row>
    <row r="295" spans="7:23" x14ac:dyDescent="0.35"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</row>
    <row r="296" spans="7:23" x14ac:dyDescent="0.35"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</row>
    <row r="297" spans="7:23" x14ac:dyDescent="0.35"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</row>
    <row r="298" spans="7:23" x14ac:dyDescent="0.35"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</row>
    <row r="299" spans="7:23" x14ac:dyDescent="0.35"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</row>
    <row r="300" spans="7:23" x14ac:dyDescent="0.35"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</row>
    <row r="301" spans="7:23" x14ac:dyDescent="0.35"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</row>
    <row r="302" spans="7:23" x14ac:dyDescent="0.35"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</row>
    <row r="303" spans="7:23" x14ac:dyDescent="0.35"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</row>
    <row r="304" spans="7:23" x14ac:dyDescent="0.35"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</row>
    <row r="305" spans="7:23" x14ac:dyDescent="0.35"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</row>
    <row r="306" spans="7:23" x14ac:dyDescent="0.35"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</row>
    <row r="307" spans="7:23" x14ac:dyDescent="0.35"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</row>
    <row r="308" spans="7:23" x14ac:dyDescent="0.35"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</row>
    <row r="309" spans="7:23" x14ac:dyDescent="0.35"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</row>
    <row r="310" spans="7:23" x14ac:dyDescent="0.35"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</row>
    <row r="311" spans="7:23" x14ac:dyDescent="0.35"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</row>
    <row r="312" spans="7:23" x14ac:dyDescent="0.35"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</row>
    <row r="313" spans="7:23" x14ac:dyDescent="0.35"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</row>
    <row r="314" spans="7:23" x14ac:dyDescent="0.35"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colBreaks count="1" manualBreakCount="1">
    <brk id="9" max="10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0A8F-4656-4B5D-A50D-66C20FF483C2}">
  <sheetPr>
    <pageSetUpPr fitToPage="1"/>
  </sheetPr>
  <dimension ref="A1:AF205"/>
  <sheetViews>
    <sheetView tabSelected="1" topLeftCell="E1" workbookViewId="0">
      <selection activeCell="V35" sqref="V35"/>
    </sheetView>
  </sheetViews>
  <sheetFormatPr defaultColWidth="8.69140625" defaultRowHeight="12.45" x14ac:dyDescent="0.3"/>
  <cols>
    <col min="1" max="2" width="0.69140625" style="556" customWidth="1"/>
    <col min="3" max="3" width="2.69140625" style="556" customWidth="1"/>
    <col min="4" max="4" width="35" style="556" customWidth="1"/>
    <col min="5" max="5" width="3" style="556" customWidth="1"/>
    <col min="6" max="6" width="16.61328125" style="556" customWidth="1"/>
    <col min="7" max="9" width="14.61328125" style="556" customWidth="1"/>
    <col min="10" max="18" width="14.61328125" style="556" hidden="1" customWidth="1"/>
    <col min="19" max="19" width="14.61328125" style="556" customWidth="1"/>
    <col min="20" max="20" width="2" style="556" customWidth="1"/>
    <col min="21" max="21" width="1.69140625" style="556" customWidth="1"/>
    <col min="22" max="22" width="19.69140625" style="556" customWidth="1"/>
    <col min="23" max="23" width="11" style="556" customWidth="1"/>
    <col min="24" max="24" width="12.61328125" style="556" customWidth="1"/>
    <col min="25" max="16384" width="8.69140625" style="556"/>
  </cols>
  <sheetData>
    <row r="1" spans="3:23" ht="15.45" x14ac:dyDescent="0.4">
      <c r="C1" s="268" t="s">
        <v>562</v>
      </c>
      <c r="D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3:23" ht="12.9" x14ac:dyDescent="0.35">
      <c r="C2" s="131"/>
      <c r="D2" s="519"/>
      <c r="E2" s="520"/>
      <c r="F2" s="600" t="s">
        <v>1</v>
      </c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2"/>
      <c r="T2" s="557"/>
    </row>
    <row r="3" spans="3:23" ht="12.9" x14ac:dyDescent="0.35">
      <c r="C3" s="134"/>
      <c r="D3" s="128"/>
      <c r="E3" s="137"/>
      <c r="F3" s="558" t="s">
        <v>279</v>
      </c>
      <c r="G3" s="138" t="s">
        <v>3</v>
      </c>
      <c r="H3" s="149" t="s">
        <v>4</v>
      </c>
      <c r="I3" s="138" t="s">
        <v>5</v>
      </c>
      <c r="J3" s="149" t="s">
        <v>6</v>
      </c>
      <c r="K3" s="138" t="s">
        <v>7</v>
      </c>
      <c r="L3" s="149" t="s">
        <v>8</v>
      </c>
      <c r="M3" s="138" t="s">
        <v>9</v>
      </c>
      <c r="N3" s="149" t="s">
        <v>10</v>
      </c>
      <c r="O3" s="138" t="s">
        <v>11</v>
      </c>
      <c r="P3" s="149" t="s">
        <v>12</v>
      </c>
      <c r="Q3" s="138" t="s">
        <v>13</v>
      </c>
      <c r="R3" s="149" t="s">
        <v>14</v>
      </c>
      <c r="S3" s="149" t="s">
        <v>15</v>
      </c>
      <c r="T3" s="557"/>
    </row>
    <row r="4" spans="3:23" ht="12.9" x14ac:dyDescent="0.35">
      <c r="C4" s="280" t="s">
        <v>16</v>
      </c>
      <c r="D4" s="455"/>
      <c r="E4" s="145"/>
      <c r="F4" s="521" t="s">
        <v>255</v>
      </c>
      <c r="G4" s="146"/>
      <c r="H4" s="65"/>
      <c r="I4" s="146"/>
      <c r="J4" s="65"/>
      <c r="K4" s="146"/>
      <c r="L4" s="65"/>
      <c r="M4" s="146"/>
      <c r="N4" s="65"/>
      <c r="O4" s="146"/>
      <c r="P4" s="65"/>
      <c r="Q4" s="146"/>
      <c r="R4" s="65"/>
      <c r="S4" s="65"/>
      <c r="T4" s="557"/>
    </row>
    <row r="5" spans="3:23" ht="12.9" x14ac:dyDescent="0.35">
      <c r="C5" s="134"/>
      <c r="D5" s="133"/>
      <c r="E5" s="137"/>
      <c r="F5" s="152"/>
      <c r="G5" s="152"/>
      <c r="H5" s="135"/>
      <c r="I5" s="152"/>
      <c r="J5" s="137"/>
      <c r="K5" s="152"/>
      <c r="L5" s="137"/>
      <c r="M5" s="152"/>
      <c r="N5" s="137"/>
      <c r="O5" s="152"/>
      <c r="P5" s="137"/>
      <c r="Q5" s="152"/>
      <c r="R5" s="137"/>
      <c r="S5" s="80"/>
      <c r="T5" s="557"/>
    </row>
    <row r="6" spans="3:23" ht="12.9" x14ac:dyDescent="0.35">
      <c r="C6" s="148" t="s">
        <v>563</v>
      </c>
      <c r="D6" s="128"/>
      <c r="E6" s="308"/>
      <c r="F6" s="80">
        <f>SUM(F7:F40)</f>
        <v>7243383</v>
      </c>
      <c r="G6" s="80">
        <f t="shared" ref="G6:S6" si="0">SUM(G7:G40)</f>
        <v>3773503</v>
      </c>
      <c r="H6" s="80">
        <f t="shared" si="0"/>
        <v>576252.28402000002</v>
      </c>
      <c r="I6" s="80">
        <f t="shared" si="0"/>
        <v>499727.50281999999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 t="shared" si="0"/>
        <v>0</v>
      </c>
      <c r="R6" s="80">
        <f t="shared" si="0"/>
        <v>0</v>
      </c>
      <c r="S6" s="80">
        <f t="shared" si="0"/>
        <v>4849482.7868400002</v>
      </c>
      <c r="T6" s="559"/>
      <c r="V6" s="560"/>
      <c r="W6" s="561"/>
    </row>
    <row r="7" spans="3:23" ht="15.75" hidden="1" customHeight="1" x14ac:dyDescent="0.35">
      <c r="C7" s="148"/>
      <c r="D7" s="130" t="s">
        <v>564</v>
      </c>
      <c r="E7" s="529"/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296">
        <f>SUM(G7:R7)</f>
        <v>0</v>
      </c>
      <c r="T7" s="562"/>
      <c r="V7" s="561"/>
      <c r="W7" s="561"/>
    </row>
    <row r="8" spans="3:23" ht="15.75" hidden="1" customHeight="1" x14ac:dyDescent="0.35">
      <c r="C8" s="148"/>
      <c r="D8" s="130" t="s">
        <v>565</v>
      </c>
      <c r="E8" s="529"/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296">
        <f t="shared" ref="S8:S40" si="1">SUM(G8:R8)</f>
        <v>0</v>
      </c>
      <c r="T8" s="562"/>
      <c r="V8" s="561"/>
      <c r="W8" s="561"/>
    </row>
    <row r="9" spans="3:23" ht="15.75" hidden="1" customHeight="1" x14ac:dyDescent="0.35">
      <c r="C9" s="148"/>
      <c r="D9" s="130" t="s">
        <v>566</v>
      </c>
      <c r="E9" s="529"/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296">
        <f t="shared" si="1"/>
        <v>0</v>
      </c>
      <c r="T9" s="562"/>
      <c r="V9" s="561"/>
      <c r="W9" s="561"/>
    </row>
    <row r="10" spans="3:23" ht="15.75" hidden="1" customHeight="1" x14ac:dyDescent="0.35">
      <c r="C10" s="148"/>
      <c r="D10" s="130" t="s">
        <v>567</v>
      </c>
      <c r="E10" s="173"/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296">
        <f>SUM(G10:R10)</f>
        <v>0</v>
      </c>
      <c r="T10" s="562"/>
      <c r="V10" s="561"/>
      <c r="W10" s="561"/>
    </row>
    <row r="11" spans="3:23" ht="12.9" hidden="1" x14ac:dyDescent="0.35">
      <c r="C11" s="148"/>
      <c r="D11" s="130" t="s">
        <v>568</v>
      </c>
      <c r="E11" s="529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296">
        <f>SUM(G11:R11)</f>
        <v>0</v>
      </c>
      <c r="T11" s="562"/>
      <c r="V11" s="561"/>
      <c r="W11" s="561"/>
    </row>
    <row r="12" spans="3:23" ht="15.75" hidden="1" customHeight="1" x14ac:dyDescent="0.35">
      <c r="C12" s="148"/>
      <c r="D12" s="130" t="s">
        <v>569</v>
      </c>
      <c r="E12" s="529"/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296">
        <f t="shared" si="1"/>
        <v>0</v>
      </c>
      <c r="T12" s="562"/>
      <c r="V12" s="561"/>
      <c r="W12" s="561"/>
    </row>
    <row r="13" spans="3:23" ht="15.75" hidden="1" customHeight="1" x14ac:dyDescent="0.35">
      <c r="C13" s="148"/>
      <c r="D13" s="130" t="s">
        <v>570</v>
      </c>
      <c r="E13" s="529"/>
      <c r="F13" s="31">
        <v>0</v>
      </c>
      <c r="G13" s="296">
        <v>0</v>
      </c>
      <c r="H13" s="296">
        <v>0</v>
      </c>
      <c r="I13" s="296">
        <v>0</v>
      </c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f t="shared" si="1"/>
        <v>0</v>
      </c>
      <c r="T13" s="562"/>
      <c r="V13" s="561"/>
      <c r="W13" s="561"/>
    </row>
    <row r="14" spans="3:23" ht="15.75" hidden="1" customHeight="1" x14ac:dyDescent="0.35">
      <c r="C14" s="148"/>
      <c r="D14" s="130" t="s">
        <v>571</v>
      </c>
      <c r="E14" s="529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296">
        <f t="shared" si="1"/>
        <v>0</v>
      </c>
      <c r="T14" s="562"/>
      <c r="V14" s="561"/>
      <c r="W14" s="561"/>
    </row>
    <row r="15" spans="3:23" ht="15.75" hidden="1" customHeight="1" x14ac:dyDescent="0.35">
      <c r="C15" s="148"/>
      <c r="D15" s="130" t="s">
        <v>572</v>
      </c>
      <c r="E15" s="529"/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296">
        <f t="shared" si="1"/>
        <v>0</v>
      </c>
      <c r="T15" s="562"/>
      <c r="V15" s="561"/>
      <c r="W15" s="561"/>
    </row>
    <row r="16" spans="3:23" ht="15.75" hidden="1" customHeight="1" x14ac:dyDescent="0.35">
      <c r="C16" s="148"/>
      <c r="D16" s="130" t="s">
        <v>573</v>
      </c>
      <c r="E16" s="529"/>
      <c r="F16" s="31">
        <v>0</v>
      </c>
      <c r="G16" s="296">
        <v>0</v>
      </c>
      <c r="H16" s="296">
        <v>0</v>
      </c>
      <c r="I16" s="296">
        <v>0</v>
      </c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f t="shared" si="1"/>
        <v>0</v>
      </c>
      <c r="T16" s="562"/>
      <c r="V16" s="561"/>
      <c r="W16" s="561"/>
    </row>
    <row r="17" spans="3:23" ht="15.75" hidden="1" customHeight="1" x14ac:dyDescent="0.35">
      <c r="C17" s="148"/>
      <c r="D17" s="130" t="s">
        <v>574</v>
      </c>
      <c r="E17" s="529"/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296">
        <f t="shared" si="1"/>
        <v>0</v>
      </c>
      <c r="T17" s="562"/>
      <c r="V17" s="561"/>
      <c r="W17" s="561"/>
    </row>
    <row r="18" spans="3:23" ht="12.9" x14ac:dyDescent="0.35">
      <c r="C18" s="148"/>
      <c r="D18" s="130" t="s">
        <v>575</v>
      </c>
      <c r="E18" s="529"/>
      <c r="F18" s="563">
        <v>0</v>
      </c>
      <c r="G18" s="563">
        <v>575</v>
      </c>
      <c r="H18" s="563">
        <v>615.02246000000002</v>
      </c>
      <c r="I18" s="563">
        <v>946.91021999999998</v>
      </c>
      <c r="J18" s="563">
        <v>0</v>
      </c>
      <c r="K18" s="563">
        <v>0</v>
      </c>
      <c r="L18" s="563">
        <v>0</v>
      </c>
      <c r="M18" s="563">
        <v>0</v>
      </c>
      <c r="N18" s="563">
        <v>0</v>
      </c>
      <c r="O18" s="563">
        <v>0</v>
      </c>
      <c r="P18" s="563">
        <v>0</v>
      </c>
      <c r="Q18" s="563">
        <v>0</v>
      </c>
      <c r="R18" s="563">
        <v>0</v>
      </c>
      <c r="S18" s="563">
        <f>SUM(G18:R18)</f>
        <v>2136.9326799999999</v>
      </c>
      <c r="T18" s="562"/>
      <c r="V18" s="561"/>
      <c r="W18" s="561"/>
    </row>
    <row r="19" spans="3:23" ht="12.75" hidden="1" customHeight="1" x14ac:dyDescent="0.35">
      <c r="C19" s="148"/>
      <c r="D19" s="130" t="s">
        <v>576</v>
      </c>
      <c r="E19" s="529"/>
      <c r="F19" s="563">
        <v>0</v>
      </c>
      <c r="G19" s="563">
        <v>0</v>
      </c>
      <c r="H19" s="563">
        <v>0</v>
      </c>
      <c r="I19" s="563">
        <v>0</v>
      </c>
      <c r="J19" s="563">
        <v>0</v>
      </c>
      <c r="K19" s="563">
        <v>0</v>
      </c>
      <c r="L19" s="563">
        <v>0</v>
      </c>
      <c r="M19" s="563">
        <v>0</v>
      </c>
      <c r="N19" s="564">
        <v>0</v>
      </c>
      <c r="O19" s="563">
        <v>0</v>
      </c>
      <c r="P19" s="563">
        <v>0</v>
      </c>
      <c r="Q19" s="563">
        <v>0</v>
      </c>
      <c r="R19" s="563">
        <v>0</v>
      </c>
      <c r="S19" s="563">
        <f t="shared" si="1"/>
        <v>0</v>
      </c>
      <c r="T19" s="562"/>
      <c r="V19" s="561"/>
      <c r="W19" s="561"/>
    </row>
    <row r="20" spans="3:23" ht="12.75" hidden="1" customHeight="1" x14ac:dyDescent="0.35">
      <c r="C20" s="148"/>
      <c r="D20" s="130" t="s">
        <v>577</v>
      </c>
      <c r="E20" s="529"/>
      <c r="F20" s="563">
        <v>0</v>
      </c>
      <c r="G20" s="563">
        <v>0</v>
      </c>
      <c r="H20" s="563">
        <v>0</v>
      </c>
      <c r="I20" s="563">
        <v>0</v>
      </c>
      <c r="J20" s="563">
        <v>0</v>
      </c>
      <c r="K20" s="563">
        <v>0</v>
      </c>
      <c r="L20" s="563">
        <v>0</v>
      </c>
      <c r="M20" s="563">
        <v>0</v>
      </c>
      <c r="N20" s="564">
        <v>0</v>
      </c>
      <c r="O20" s="563">
        <v>0</v>
      </c>
      <c r="P20" s="563">
        <v>0</v>
      </c>
      <c r="Q20" s="563">
        <v>0</v>
      </c>
      <c r="R20" s="563">
        <v>0</v>
      </c>
      <c r="S20" s="563">
        <f t="shared" si="1"/>
        <v>0</v>
      </c>
      <c r="T20" s="562"/>
      <c r="V20" s="561"/>
      <c r="W20" s="561"/>
    </row>
    <row r="21" spans="3:23" ht="12.75" customHeight="1" x14ac:dyDescent="0.35">
      <c r="C21" s="148"/>
      <c r="D21" s="130" t="s">
        <v>578</v>
      </c>
      <c r="E21" s="173"/>
      <c r="F21" s="563">
        <v>0</v>
      </c>
      <c r="G21" s="563">
        <v>0</v>
      </c>
      <c r="H21" s="563">
        <v>0</v>
      </c>
      <c r="I21" s="563">
        <v>0</v>
      </c>
      <c r="J21" s="563">
        <v>0</v>
      </c>
      <c r="K21" s="563">
        <v>0</v>
      </c>
      <c r="L21" s="563">
        <v>0</v>
      </c>
      <c r="M21" s="563">
        <v>0</v>
      </c>
      <c r="N21" s="563">
        <v>0</v>
      </c>
      <c r="O21" s="563">
        <v>0</v>
      </c>
      <c r="P21" s="563">
        <v>0</v>
      </c>
      <c r="Q21" s="563">
        <v>0</v>
      </c>
      <c r="R21" s="563">
        <v>0</v>
      </c>
      <c r="S21" s="563">
        <f>SUM(G21:R21)</f>
        <v>0</v>
      </c>
      <c r="T21" s="562"/>
      <c r="V21" s="561"/>
      <c r="W21" s="561"/>
    </row>
    <row r="22" spans="3:23" ht="12.9" x14ac:dyDescent="0.35">
      <c r="C22" s="148"/>
      <c r="D22" s="130" t="s">
        <v>579</v>
      </c>
      <c r="E22" s="308"/>
      <c r="F22" s="563">
        <v>0</v>
      </c>
      <c r="G22" s="563">
        <v>309</v>
      </c>
      <c r="H22" s="563">
        <v>142.05593999999999</v>
      </c>
      <c r="I22" s="563">
        <v>0</v>
      </c>
      <c r="J22" s="563">
        <v>0</v>
      </c>
      <c r="K22" s="563">
        <v>0</v>
      </c>
      <c r="L22" s="563">
        <v>0</v>
      </c>
      <c r="M22" s="563">
        <v>0</v>
      </c>
      <c r="N22" s="563">
        <v>0</v>
      </c>
      <c r="O22" s="563">
        <v>0</v>
      </c>
      <c r="P22" s="563">
        <v>0</v>
      </c>
      <c r="Q22" s="563">
        <v>0</v>
      </c>
      <c r="R22" s="563">
        <v>0</v>
      </c>
      <c r="S22" s="563">
        <f>SUM(G22:R22)</f>
        <v>451.05593999999996</v>
      </c>
      <c r="T22" s="562"/>
      <c r="V22" s="561"/>
      <c r="W22" s="561"/>
    </row>
    <row r="23" spans="3:23" ht="12.75" hidden="1" customHeight="1" x14ac:dyDescent="0.35">
      <c r="C23" s="148"/>
      <c r="D23" s="130" t="s">
        <v>580</v>
      </c>
      <c r="E23" s="529"/>
      <c r="F23" s="563">
        <v>0</v>
      </c>
      <c r="G23" s="563">
        <v>0</v>
      </c>
      <c r="H23" s="563">
        <v>0</v>
      </c>
      <c r="I23" s="563">
        <v>0</v>
      </c>
      <c r="J23" s="563">
        <v>0</v>
      </c>
      <c r="K23" s="563">
        <v>0</v>
      </c>
      <c r="L23" s="563">
        <v>0</v>
      </c>
      <c r="M23" s="563">
        <v>0</v>
      </c>
      <c r="N23" s="564">
        <v>0</v>
      </c>
      <c r="O23" s="563">
        <v>0</v>
      </c>
      <c r="P23" s="563">
        <v>0</v>
      </c>
      <c r="Q23" s="563">
        <v>0</v>
      </c>
      <c r="R23" s="563">
        <v>0</v>
      </c>
      <c r="S23" s="563">
        <f t="shared" si="1"/>
        <v>0</v>
      </c>
      <c r="T23" s="562"/>
      <c r="V23" s="561"/>
      <c r="W23" s="561"/>
    </row>
    <row r="24" spans="3:23" ht="12.75" hidden="1" customHeight="1" x14ac:dyDescent="0.35">
      <c r="C24" s="148"/>
      <c r="D24" s="130" t="s">
        <v>581</v>
      </c>
      <c r="E24" s="529"/>
      <c r="F24" s="563">
        <v>0</v>
      </c>
      <c r="G24" s="563">
        <v>0</v>
      </c>
      <c r="H24" s="563">
        <v>0</v>
      </c>
      <c r="I24" s="563">
        <v>0</v>
      </c>
      <c r="J24" s="563">
        <v>0</v>
      </c>
      <c r="K24" s="563">
        <v>0</v>
      </c>
      <c r="L24" s="563">
        <v>0</v>
      </c>
      <c r="M24" s="563">
        <v>0</v>
      </c>
      <c r="N24" s="564">
        <v>0</v>
      </c>
      <c r="O24" s="563">
        <v>0</v>
      </c>
      <c r="P24" s="563">
        <v>0</v>
      </c>
      <c r="Q24" s="563">
        <v>0</v>
      </c>
      <c r="R24" s="563">
        <v>0</v>
      </c>
      <c r="S24" s="563">
        <f t="shared" si="1"/>
        <v>0</v>
      </c>
      <c r="T24" s="562"/>
      <c r="V24" s="561"/>
      <c r="W24" s="561"/>
    </row>
    <row r="25" spans="3:23" ht="12.75" hidden="1" customHeight="1" x14ac:dyDescent="0.35">
      <c r="C25" s="148"/>
      <c r="D25" s="130" t="s">
        <v>582</v>
      </c>
      <c r="E25" s="529"/>
      <c r="F25" s="563">
        <v>0</v>
      </c>
      <c r="G25" s="563">
        <v>0</v>
      </c>
      <c r="H25" s="563">
        <v>0</v>
      </c>
      <c r="I25" s="563">
        <v>0</v>
      </c>
      <c r="J25" s="563">
        <v>0</v>
      </c>
      <c r="K25" s="563">
        <v>0</v>
      </c>
      <c r="L25" s="563">
        <v>0</v>
      </c>
      <c r="M25" s="563">
        <v>0</v>
      </c>
      <c r="N25" s="564">
        <v>0</v>
      </c>
      <c r="O25" s="563">
        <v>0</v>
      </c>
      <c r="P25" s="563">
        <v>0</v>
      </c>
      <c r="Q25" s="563">
        <v>0</v>
      </c>
      <c r="R25" s="563">
        <v>0</v>
      </c>
      <c r="S25" s="563">
        <f t="shared" si="1"/>
        <v>0</v>
      </c>
      <c r="T25" s="562"/>
      <c r="V25" s="561"/>
      <c r="W25" s="561"/>
    </row>
    <row r="26" spans="3:23" ht="12.9" x14ac:dyDescent="0.35">
      <c r="C26" s="148"/>
      <c r="D26" s="130" t="s">
        <v>583</v>
      </c>
      <c r="E26" s="529"/>
      <c r="F26" s="563">
        <v>6253000</v>
      </c>
      <c r="G26" s="563">
        <v>3772619</v>
      </c>
      <c r="H26" s="563">
        <v>575495.20562000002</v>
      </c>
      <c r="I26" s="563">
        <f>498780.5926</f>
        <v>498780.59259999997</v>
      </c>
      <c r="J26" s="563">
        <v>0</v>
      </c>
      <c r="K26" s="563">
        <v>0</v>
      </c>
      <c r="L26" s="563">
        <v>0</v>
      </c>
      <c r="M26" s="563">
        <v>0</v>
      </c>
      <c r="N26" s="563">
        <v>0</v>
      </c>
      <c r="O26" s="563">
        <v>0</v>
      </c>
      <c r="P26" s="563">
        <v>0</v>
      </c>
      <c r="Q26" s="563">
        <v>0</v>
      </c>
      <c r="R26" s="563">
        <v>0</v>
      </c>
      <c r="S26" s="563">
        <f>SUM(G26:R26)</f>
        <v>4846894.7982200002</v>
      </c>
      <c r="T26" s="562"/>
      <c r="V26" s="561"/>
      <c r="W26" s="561"/>
    </row>
    <row r="27" spans="3:23" ht="12.75" hidden="1" customHeight="1" x14ac:dyDescent="0.35">
      <c r="C27" s="148"/>
      <c r="D27" s="130" t="s">
        <v>584</v>
      </c>
      <c r="E27" s="529"/>
      <c r="F27" s="563">
        <v>0</v>
      </c>
      <c r="G27" s="563">
        <v>0</v>
      </c>
      <c r="H27" s="563">
        <v>0</v>
      </c>
      <c r="I27" s="563">
        <v>0</v>
      </c>
      <c r="J27" s="563">
        <v>0</v>
      </c>
      <c r="K27" s="563">
        <v>0</v>
      </c>
      <c r="L27" s="563">
        <v>0</v>
      </c>
      <c r="M27" s="563">
        <v>0</v>
      </c>
      <c r="N27" s="563">
        <v>0</v>
      </c>
      <c r="O27" s="563">
        <v>0</v>
      </c>
      <c r="P27" s="563">
        <v>0</v>
      </c>
      <c r="Q27" s="563">
        <v>0</v>
      </c>
      <c r="R27" s="563">
        <v>0</v>
      </c>
      <c r="S27" s="296">
        <f t="shared" si="1"/>
        <v>0</v>
      </c>
      <c r="T27" s="562"/>
      <c r="V27" s="561"/>
      <c r="W27" s="561"/>
    </row>
    <row r="28" spans="3:23" ht="12.75" hidden="1" customHeight="1" x14ac:dyDescent="0.35">
      <c r="C28" s="148"/>
      <c r="D28" s="130" t="s">
        <v>585</v>
      </c>
      <c r="E28" s="173" t="s">
        <v>42</v>
      </c>
      <c r="F28" s="563">
        <v>0</v>
      </c>
      <c r="G28" s="563">
        <v>0</v>
      </c>
      <c r="H28" s="563">
        <v>0</v>
      </c>
      <c r="I28" s="563">
        <v>0</v>
      </c>
      <c r="J28" s="563">
        <v>0</v>
      </c>
      <c r="K28" s="563">
        <v>0</v>
      </c>
      <c r="L28" s="563">
        <v>0</v>
      </c>
      <c r="M28" s="563">
        <v>0</v>
      </c>
      <c r="N28" s="563">
        <v>0</v>
      </c>
      <c r="O28" s="563">
        <v>0</v>
      </c>
      <c r="P28" s="563">
        <v>0</v>
      </c>
      <c r="Q28" s="563">
        <v>0</v>
      </c>
      <c r="R28" s="563">
        <v>0</v>
      </c>
      <c r="S28" s="296">
        <f t="shared" si="1"/>
        <v>0</v>
      </c>
      <c r="T28" s="562"/>
      <c r="V28" s="561"/>
      <c r="W28" s="561"/>
    </row>
    <row r="29" spans="3:23" ht="12.75" hidden="1" customHeight="1" x14ac:dyDescent="0.35">
      <c r="C29" s="148"/>
      <c r="D29" s="130" t="s">
        <v>586</v>
      </c>
      <c r="E29" s="529"/>
      <c r="F29" s="563">
        <v>0</v>
      </c>
      <c r="G29" s="563">
        <v>0</v>
      </c>
      <c r="H29" s="563">
        <v>0</v>
      </c>
      <c r="I29" s="563">
        <v>0</v>
      </c>
      <c r="J29" s="563">
        <v>0</v>
      </c>
      <c r="K29" s="563">
        <v>0</v>
      </c>
      <c r="L29" s="563">
        <v>0</v>
      </c>
      <c r="M29" s="563">
        <v>0</v>
      </c>
      <c r="N29" s="563">
        <v>0</v>
      </c>
      <c r="O29" s="563">
        <v>0</v>
      </c>
      <c r="P29" s="563">
        <v>0</v>
      </c>
      <c r="Q29" s="563">
        <v>0</v>
      </c>
      <c r="R29" s="563">
        <v>0</v>
      </c>
      <c r="S29" s="296">
        <f>SUM(G29:R29)</f>
        <v>0</v>
      </c>
      <c r="T29" s="562"/>
      <c r="V29" s="561"/>
      <c r="W29" s="561"/>
    </row>
    <row r="30" spans="3:23" ht="12.75" hidden="1" customHeight="1" x14ac:dyDescent="0.35">
      <c r="C30" s="148"/>
      <c r="D30" s="130" t="s">
        <v>587</v>
      </c>
      <c r="E30" s="529"/>
      <c r="F30" s="563">
        <v>0</v>
      </c>
      <c r="G30" s="563">
        <v>0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563">
        <v>0</v>
      </c>
      <c r="R30" s="563">
        <v>0</v>
      </c>
      <c r="S30" s="296">
        <f t="shared" si="1"/>
        <v>0</v>
      </c>
      <c r="T30" s="562"/>
      <c r="V30" s="561"/>
      <c r="W30" s="561"/>
    </row>
    <row r="31" spans="3:23" ht="12.75" hidden="1" customHeight="1" x14ac:dyDescent="0.35">
      <c r="C31" s="148"/>
      <c r="D31" s="130" t="s">
        <v>588</v>
      </c>
      <c r="E31" s="529"/>
      <c r="F31" s="563">
        <v>0</v>
      </c>
      <c r="G31" s="563">
        <v>0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63">
        <v>0</v>
      </c>
      <c r="O31" s="563">
        <v>0</v>
      </c>
      <c r="P31" s="563">
        <v>0</v>
      </c>
      <c r="Q31" s="563">
        <v>0</v>
      </c>
      <c r="R31" s="563">
        <v>0</v>
      </c>
      <c r="S31" s="296">
        <f t="shared" si="1"/>
        <v>0</v>
      </c>
      <c r="T31" s="562"/>
      <c r="V31" s="561"/>
      <c r="W31" s="561"/>
    </row>
    <row r="32" spans="3:23" ht="12.75" hidden="1" customHeight="1" x14ac:dyDescent="0.35">
      <c r="C32" s="148"/>
      <c r="D32" s="130" t="s">
        <v>589</v>
      </c>
      <c r="E32" s="529"/>
      <c r="F32" s="563">
        <v>0</v>
      </c>
      <c r="G32" s="563">
        <v>0</v>
      </c>
      <c r="H32" s="563">
        <v>0</v>
      </c>
      <c r="I32" s="563">
        <v>0</v>
      </c>
      <c r="J32" s="563">
        <v>0</v>
      </c>
      <c r="K32" s="563">
        <v>0</v>
      </c>
      <c r="L32" s="563">
        <v>0</v>
      </c>
      <c r="M32" s="563">
        <v>0</v>
      </c>
      <c r="N32" s="563">
        <v>0</v>
      </c>
      <c r="O32" s="563">
        <v>0</v>
      </c>
      <c r="P32" s="563">
        <v>0</v>
      </c>
      <c r="Q32" s="563">
        <v>0</v>
      </c>
      <c r="R32" s="563">
        <v>0</v>
      </c>
      <c r="S32" s="296">
        <f t="shared" si="1"/>
        <v>0</v>
      </c>
      <c r="T32" s="562"/>
      <c r="V32" s="561"/>
      <c r="W32" s="561"/>
    </row>
    <row r="33" spans="3:24" ht="12.75" hidden="1" customHeight="1" x14ac:dyDescent="0.35">
      <c r="C33" s="148"/>
      <c r="D33" s="130" t="s">
        <v>589</v>
      </c>
      <c r="E33" s="529"/>
      <c r="F33" s="563">
        <v>0</v>
      </c>
      <c r="G33" s="563">
        <v>0</v>
      </c>
      <c r="H33" s="563">
        <v>0</v>
      </c>
      <c r="I33" s="563">
        <v>0</v>
      </c>
      <c r="J33" s="563">
        <v>0</v>
      </c>
      <c r="K33" s="563">
        <v>0</v>
      </c>
      <c r="L33" s="563">
        <v>0</v>
      </c>
      <c r="M33" s="563">
        <v>0</v>
      </c>
      <c r="N33" s="563">
        <v>0</v>
      </c>
      <c r="O33" s="563">
        <v>0</v>
      </c>
      <c r="P33" s="563">
        <v>0</v>
      </c>
      <c r="Q33" s="563">
        <v>0</v>
      </c>
      <c r="R33" s="563">
        <v>0</v>
      </c>
      <c r="S33" s="296">
        <f t="shared" si="1"/>
        <v>0</v>
      </c>
      <c r="T33" s="562"/>
      <c r="V33" s="561"/>
      <c r="W33" s="561"/>
    </row>
    <row r="34" spans="3:24" ht="15" hidden="1" customHeight="1" x14ac:dyDescent="0.35">
      <c r="C34" s="148"/>
      <c r="D34" s="130" t="s">
        <v>590</v>
      </c>
      <c r="E34" s="529"/>
      <c r="F34" s="563">
        <v>0</v>
      </c>
      <c r="G34" s="563">
        <v>0</v>
      </c>
      <c r="H34" s="563">
        <v>0</v>
      </c>
      <c r="I34" s="563">
        <v>0</v>
      </c>
      <c r="J34" s="563">
        <v>0</v>
      </c>
      <c r="K34" s="563">
        <v>0</v>
      </c>
      <c r="L34" s="563">
        <v>0</v>
      </c>
      <c r="M34" s="563">
        <v>0</v>
      </c>
      <c r="N34" s="563">
        <v>0</v>
      </c>
      <c r="O34" s="563">
        <v>0</v>
      </c>
      <c r="P34" s="563">
        <v>0</v>
      </c>
      <c r="Q34" s="563">
        <v>0</v>
      </c>
      <c r="R34" s="563">
        <v>0</v>
      </c>
      <c r="S34" s="296">
        <f t="shared" si="1"/>
        <v>0</v>
      </c>
      <c r="T34" s="562"/>
      <c r="V34" s="561"/>
      <c r="W34" s="561"/>
    </row>
    <row r="35" spans="3:24" ht="12.75" customHeight="1" x14ac:dyDescent="0.35">
      <c r="C35" s="148"/>
      <c r="D35" s="130" t="s">
        <v>591</v>
      </c>
      <c r="E35" s="529"/>
      <c r="F35" s="563">
        <v>0</v>
      </c>
      <c r="G35" s="563">
        <v>0</v>
      </c>
      <c r="H35" s="563">
        <v>0</v>
      </c>
      <c r="I35" s="563">
        <v>0</v>
      </c>
      <c r="J35" s="563">
        <v>0</v>
      </c>
      <c r="K35" s="563">
        <v>0</v>
      </c>
      <c r="L35" s="563">
        <v>0</v>
      </c>
      <c r="M35" s="563">
        <v>0</v>
      </c>
      <c r="N35" s="563">
        <v>0</v>
      </c>
      <c r="O35" s="563">
        <v>0</v>
      </c>
      <c r="P35" s="563">
        <v>0</v>
      </c>
      <c r="Q35" s="563">
        <v>0</v>
      </c>
      <c r="R35" s="563">
        <v>0</v>
      </c>
      <c r="S35" s="296">
        <f t="shared" si="1"/>
        <v>0</v>
      </c>
      <c r="T35" s="562"/>
      <c r="V35" s="561"/>
      <c r="W35" s="561"/>
    </row>
    <row r="36" spans="3:24" ht="12.9" hidden="1" x14ac:dyDescent="0.35">
      <c r="C36" s="148"/>
      <c r="D36" s="130" t="s">
        <v>592</v>
      </c>
      <c r="E36" s="529"/>
      <c r="F36" s="563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296">
        <f t="shared" si="1"/>
        <v>0</v>
      </c>
      <c r="T36" s="562"/>
      <c r="V36" s="561"/>
      <c r="W36" s="561"/>
    </row>
    <row r="37" spans="3:24" ht="12.9" hidden="1" x14ac:dyDescent="0.35">
      <c r="C37" s="148"/>
      <c r="D37" s="130" t="s">
        <v>593</v>
      </c>
      <c r="E37" s="529"/>
      <c r="F37" s="563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296">
        <f t="shared" si="1"/>
        <v>0</v>
      </c>
      <c r="T37" s="562"/>
      <c r="V37" s="561"/>
      <c r="W37" s="561"/>
    </row>
    <row r="38" spans="3:24" ht="12.9" hidden="1" x14ac:dyDescent="0.35">
      <c r="C38" s="148"/>
      <c r="D38" s="130" t="s">
        <v>594</v>
      </c>
      <c r="E38" s="529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296">
        <f t="shared" si="1"/>
        <v>0</v>
      </c>
      <c r="T38" s="562"/>
      <c r="V38" s="561"/>
      <c r="W38" s="561"/>
    </row>
    <row r="39" spans="3:24" ht="12.9" x14ac:dyDescent="0.35">
      <c r="C39" s="148"/>
      <c r="D39" s="130" t="s">
        <v>595</v>
      </c>
      <c r="E39" s="529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296">
        <f t="shared" si="1"/>
        <v>0</v>
      </c>
      <c r="T39" s="562"/>
      <c r="V39" s="561"/>
      <c r="W39" s="561"/>
    </row>
    <row r="40" spans="3:24" ht="12.9" x14ac:dyDescent="0.35">
      <c r="C40" s="148"/>
      <c r="D40" s="130" t="s">
        <v>596</v>
      </c>
      <c r="E40" s="529"/>
      <c r="F40" s="31">
        <v>990383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296">
        <f t="shared" si="1"/>
        <v>0</v>
      </c>
      <c r="T40" s="562"/>
      <c r="V40" s="561"/>
      <c r="W40" s="561"/>
    </row>
    <row r="41" spans="3:24" ht="12.75" customHeight="1" x14ac:dyDescent="0.35">
      <c r="C41" s="148"/>
      <c r="D41" s="130"/>
      <c r="E41" s="173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96"/>
      <c r="T41" s="562"/>
      <c r="V41" s="561"/>
      <c r="W41" s="561"/>
    </row>
    <row r="42" spans="3:24" ht="12.9" x14ac:dyDescent="0.35">
      <c r="C42" s="148" t="s">
        <v>597</v>
      </c>
      <c r="D42" s="128"/>
      <c r="E42" s="308"/>
      <c r="F42" s="80">
        <f t="shared" ref="F42:R42" si="2">SUM(F43:F51)</f>
        <v>0</v>
      </c>
      <c r="G42" s="80">
        <f t="shared" si="2"/>
        <v>-65823</v>
      </c>
      <c r="H42" s="80">
        <f>SUM(H43:H51)</f>
        <v>-84787.902100000007</v>
      </c>
      <c r="I42" s="80">
        <f t="shared" si="2"/>
        <v>-163513.8051</v>
      </c>
      <c r="J42" s="80">
        <f t="shared" si="2"/>
        <v>0</v>
      </c>
      <c r="K42" s="80">
        <f t="shared" si="2"/>
        <v>0</v>
      </c>
      <c r="L42" s="80">
        <f t="shared" si="2"/>
        <v>0</v>
      </c>
      <c r="M42" s="80">
        <f t="shared" si="2"/>
        <v>0</v>
      </c>
      <c r="N42" s="80">
        <f t="shared" si="2"/>
        <v>0</v>
      </c>
      <c r="O42" s="80">
        <f>SUM(O43:O51)</f>
        <v>0</v>
      </c>
      <c r="P42" s="80">
        <f t="shared" si="2"/>
        <v>0</v>
      </c>
      <c r="Q42" s="80">
        <f t="shared" si="2"/>
        <v>0</v>
      </c>
      <c r="R42" s="80">
        <f t="shared" si="2"/>
        <v>0</v>
      </c>
      <c r="S42" s="80">
        <f>SUM(S43:S51)</f>
        <v>-314124.7072</v>
      </c>
      <c r="T42" s="562"/>
      <c r="V42" s="560"/>
      <c r="W42" s="560"/>
    </row>
    <row r="43" spans="3:24" ht="12.9" hidden="1" x14ac:dyDescent="0.35">
      <c r="C43" s="565"/>
      <c r="D43" s="130" t="s">
        <v>598</v>
      </c>
      <c r="E43" s="529"/>
      <c r="F43" s="31">
        <v>0</v>
      </c>
      <c r="G43" s="296">
        <v>0</v>
      </c>
      <c r="H43" s="296">
        <v>0</v>
      </c>
      <c r="I43" s="296">
        <v>0</v>
      </c>
      <c r="J43" s="296">
        <v>0</v>
      </c>
      <c r="K43" s="296">
        <v>0</v>
      </c>
      <c r="L43" s="296">
        <v>0</v>
      </c>
      <c r="M43" s="296">
        <v>0</v>
      </c>
      <c r="N43" s="296">
        <v>0</v>
      </c>
      <c r="O43" s="296">
        <v>0</v>
      </c>
      <c r="P43" s="296">
        <v>0</v>
      </c>
      <c r="Q43" s="296">
        <v>0</v>
      </c>
      <c r="R43" s="296">
        <v>0</v>
      </c>
      <c r="S43" s="296">
        <f t="shared" ref="S43:S50" si="3">SUM(G43:R43)</f>
        <v>0</v>
      </c>
      <c r="T43" s="559"/>
      <c r="V43" s="561"/>
      <c r="W43" s="560"/>
    </row>
    <row r="44" spans="3:24" ht="12.9" x14ac:dyDescent="0.35">
      <c r="C44" s="565"/>
      <c r="D44" s="130" t="s">
        <v>599</v>
      </c>
      <c r="E44" s="529"/>
      <c r="F44" s="563">
        <v>0</v>
      </c>
      <c r="G44" s="296">
        <v>0</v>
      </c>
      <c r="H44" s="296">
        <v>0</v>
      </c>
      <c r="I44" s="296">
        <v>0</v>
      </c>
      <c r="J44" s="296">
        <v>0</v>
      </c>
      <c r="K44" s="296">
        <v>0</v>
      </c>
      <c r="L44" s="296">
        <v>0</v>
      </c>
      <c r="M44" s="296">
        <v>0</v>
      </c>
      <c r="N44" s="296">
        <v>0</v>
      </c>
      <c r="O44" s="296">
        <v>0</v>
      </c>
      <c r="P44" s="296">
        <v>0</v>
      </c>
      <c r="Q44" s="296">
        <v>0</v>
      </c>
      <c r="R44" s="296">
        <v>0</v>
      </c>
      <c r="S44" s="296">
        <f t="shared" si="3"/>
        <v>0</v>
      </c>
      <c r="T44" s="559"/>
      <c r="V44" s="561"/>
      <c r="W44" s="560"/>
    </row>
    <row r="45" spans="3:24" ht="12.9" x14ac:dyDescent="0.35">
      <c r="C45" s="565"/>
      <c r="D45" s="130" t="s">
        <v>600</v>
      </c>
      <c r="E45" s="308" t="s">
        <v>59</v>
      </c>
      <c r="F45" s="563">
        <v>0</v>
      </c>
      <c r="G45" s="296">
        <v>0</v>
      </c>
      <c r="H45" s="296">
        <v>0</v>
      </c>
      <c r="I45" s="296">
        <v>0</v>
      </c>
      <c r="J45" s="296">
        <v>0</v>
      </c>
      <c r="K45" s="296">
        <v>0</v>
      </c>
      <c r="L45" s="296">
        <v>0</v>
      </c>
      <c r="M45" s="296">
        <v>0</v>
      </c>
      <c r="N45" s="296">
        <v>0</v>
      </c>
      <c r="O45" s="296">
        <v>0</v>
      </c>
      <c r="P45" s="296">
        <v>0</v>
      </c>
      <c r="Q45" s="296">
        <v>0</v>
      </c>
      <c r="R45" s="296">
        <v>0</v>
      </c>
      <c r="S45" s="296">
        <f>SUM(G45:R45)</f>
        <v>0</v>
      </c>
      <c r="T45" s="559"/>
      <c r="V45" s="561"/>
      <c r="W45" s="560"/>
      <c r="X45" s="561"/>
    </row>
    <row r="46" spans="3:24" ht="12.75" customHeight="1" x14ac:dyDescent="0.35">
      <c r="C46" s="565"/>
      <c r="D46" s="130" t="s">
        <v>601</v>
      </c>
      <c r="E46" s="529"/>
      <c r="F46" s="563">
        <v>0</v>
      </c>
      <c r="G46" s="296">
        <v>-28921</v>
      </c>
      <c r="H46" s="296">
        <v>0</v>
      </c>
      <c r="I46" s="296">
        <v>0</v>
      </c>
      <c r="J46" s="296">
        <v>0</v>
      </c>
      <c r="K46" s="296">
        <v>0</v>
      </c>
      <c r="L46" s="296">
        <v>0</v>
      </c>
      <c r="M46" s="296">
        <v>0</v>
      </c>
      <c r="N46" s="296">
        <v>0</v>
      </c>
      <c r="O46" s="296">
        <v>0</v>
      </c>
      <c r="P46" s="296">
        <v>0</v>
      </c>
      <c r="Q46" s="296">
        <v>0</v>
      </c>
      <c r="R46" s="296">
        <v>0</v>
      </c>
      <c r="S46" s="296">
        <f>SUM(G46:R46)</f>
        <v>-28921</v>
      </c>
      <c r="T46" s="559"/>
      <c r="V46" s="561"/>
      <c r="W46" s="560"/>
      <c r="X46" s="561"/>
    </row>
    <row r="47" spans="3:24" ht="12.9" x14ac:dyDescent="0.35">
      <c r="C47" s="565"/>
      <c r="D47" s="130" t="s">
        <v>602</v>
      </c>
      <c r="E47" s="529"/>
      <c r="F47" s="563">
        <v>0</v>
      </c>
      <c r="G47" s="296">
        <v>-36849</v>
      </c>
      <c r="H47" s="296">
        <v>-84761.46</v>
      </c>
      <c r="I47" s="296">
        <v>-163483</v>
      </c>
      <c r="J47" s="296">
        <v>0</v>
      </c>
      <c r="K47" s="296">
        <v>0</v>
      </c>
      <c r="L47" s="296">
        <v>0</v>
      </c>
      <c r="M47" s="296">
        <v>0</v>
      </c>
      <c r="N47" s="296">
        <v>0</v>
      </c>
      <c r="O47" s="296">
        <v>0</v>
      </c>
      <c r="P47" s="296">
        <v>0</v>
      </c>
      <c r="Q47" s="296">
        <v>0</v>
      </c>
      <c r="R47" s="296">
        <v>0</v>
      </c>
      <c r="S47" s="296">
        <f>SUM(G47:R47)</f>
        <v>-285093.46000000002</v>
      </c>
      <c r="T47" s="559"/>
      <c r="V47" s="561"/>
      <c r="W47" s="560"/>
      <c r="X47" s="561"/>
    </row>
    <row r="48" spans="3:24" ht="12.9" hidden="1" x14ac:dyDescent="0.35">
      <c r="C48" s="565"/>
      <c r="D48" s="130" t="s">
        <v>603</v>
      </c>
      <c r="E48" s="529"/>
      <c r="F48" s="563">
        <v>0</v>
      </c>
      <c r="G48" s="296">
        <v>0</v>
      </c>
      <c r="H48" s="296">
        <v>0</v>
      </c>
      <c r="I48" s="296">
        <v>0</v>
      </c>
      <c r="J48" s="296">
        <v>0</v>
      </c>
      <c r="K48" s="296">
        <v>0</v>
      </c>
      <c r="L48" s="296">
        <v>0</v>
      </c>
      <c r="M48" s="296">
        <v>0</v>
      </c>
      <c r="N48" s="296">
        <v>0</v>
      </c>
      <c r="O48" s="296">
        <v>0</v>
      </c>
      <c r="P48" s="296">
        <v>0</v>
      </c>
      <c r="Q48" s="296">
        <v>0</v>
      </c>
      <c r="R48" s="296">
        <v>0</v>
      </c>
      <c r="S48" s="296">
        <f t="shared" si="3"/>
        <v>0</v>
      </c>
      <c r="T48" s="559"/>
      <c r="V48" s="561"/>
      <c r="W48" s="560"/>
      <c r="X48" s="561"/>
    </row>
    <row r="49" spans="1:24" ht="12.9" hidden="1" x14ac:dyDescent="0.35">
      <c r="C49" s="565"/>
      <c r="D49" s="130" t="s">
        <v>604</v>
      </c>
      <c r="E49" s="529"/>
      <c r="F49" s="563">
        <v>0</v>
      </c>
      <c r="G49" s="296">
        <v>0</v>
      </c>
      <c r="H49" s="296">
        <v>0</v>
      </c>
      <c r="I49" s="296">
        <v>0</v>
      </c>
      <c r="J49" s="296">
        <v>0</v>
      </c>
      <c r="K49" s="296">
        <v>0</v>
      </c>
      <c r="L49" s="296">
        <v>0</v>
      </c>
      <c r="M49" s="296">
        <v>0</v>
      </c>
      <c r="N49" s="296">
        <v>0</v>
      </c>
      <c r="O49" s="296">
        <v>0</v>
      </c>
      <c r="P49" s="296">
        <v>0</v>
      </c>
      <c r="Q49" s="296">
        <v>0</v>
      </c>
      <c r="R49" s="296">
        <v>0</v>
      </c>
      <c r="S49" s="296">
        <f t="shared" si="3"/>
        <v>0</v>
      </c>
      <c r="T49" s="559"/>
      <c r="V49" s="561"/>
      <c r="W49" s="560"/>
      <c r="X49" s="561"/>
    </row>
    <row r="50" spans="1:24" ht="12.75" hidden="1" customHeight="1" x14ac:dyDescent="0.35">
      <c r="C50" s="565"/>
      <c r="D50" s="130" t="s">
        <v>605</v>
      </c>
      <c r="E50" s="173"/>
      <c r="F50" s="31">
        <v>0</v>
      </c>
      <c r="G50" s="296">
        <v>0</v>
      </c>
      <c r="H50" s="296">
        <v>0</v>
      </c>
      <c r="I50" s="296">
        <v>0</v>
      </c>
      <c r="J50" s="296">
        <v>0</v>
      </c>
      <c r="K50" s="296">
        <v>0</v>
      </c>
      <c r="L50" s="296">
        <v>0</v>
      </c>
      <c r="M50" s="296">
        <v>0</v>
      </c>
      <c r="N50" s="296">
        <v>0</v>
      </c>
      <c r="O50" s="296">
        <v>0</v>
      </c>
      <c r="P50" s="296">
        <v>0</v>
      </c>
      <c r="Q50" s="296">
        <v>0</v>
      </c>
      <c r="R50" s="296">
        <v>0</v>
      </c>
      <c r="S50" s="296">
        <f t="shared" si="3"/>
        <v>0</v>
      </c>
      <c r="T50" s="559"/>
      <c r="V50" s="561"/>
      <c r="W50" s="560"/>
      <c r="X50" s="561"/>
    </row>
    <row r="51" spans="1:24" ht="12.75" customHeight="1" x14ac:dyDescent="0.35">
      <c r="C51" s="565"/>
      <c r="D51" s="130" t="s">
        <v>606</v>
      </c>
      <c r="E51" s="173"/>
      <c r="F51" s="31">
        <v>0</v>
      </c>
      <c r="G51" s="296">
        <v>-53</v>
      </c>
      <c r="H51" s="296">
        <v>-26.4421</v>
      </c>
      <c r="I51" s="296">
        <v>-30.805099999999999</v>
      </c>
      <c r="J51" s="296">
        <v>0</v>
      </c>
      <c r="K51" s="296">
        <v>0</v>
      </c>
      <c r="L51" s="296">
        <v>0</v>
      </c>
      <c r="M51" s="296">
        <v>0</v>
      </c>
      <c r="N51" s="296">
        <v>0</v>
      </c>
      <c r="O51" s="296">
        <v>0</v>
      </c>
      <c r="P51" s="296">
        <v>0</v>
      </c>
      <c r="Q51" s="296">
        <v>0</v>
      </c>
      <c r="R51" s="296">
        <v>0</v>
      </c>
      <c r="S51" s="296">
        <f>SUM(G51:R51)</f>
        <v>-110.24719999999999</v>
      </c>
      <c r="T51" s="559"/>
      <c r="V51" s="561"/>
      <c r="W51" s="560"/>
      <c r="X51" s="561"/>
    </row>
    <row r="52" spans="1:24" ht="12.75" customHeight="1" x14ac:dyDescent="0.35">
      <c r="C52" s="566"/>
      <c r="D52" s="567"/>
      <c r="E52" s="568"/>
      <c r="F52" s="235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559"/>
      <c r="V52" s="561"/>
      <c r="W52" s="561"/>
    </row>
    <row r="53" spans="1:24" ht="12.75" hidden="1" customHeight="1" x14ac:dyDescent="0.35">
      <c r="C53" s="569" t="s">
        <v>607</v>
      </c>
      <c r="D53" s="567"/>
      <c r="E53" s="538"/>
      <c r="F53" s="570">
        <v>0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  <c r="L53" s="339">
        <v>0</v>
      </c>
      <c r="M53" s="339">
        <v>0</v>
      </c>
      <c r="N53" s="339">
        <v>0</v>
      </c>
      <c r="O53" s="339">
        <v>0</v>
      </c>
      <c r="P53" s="339">
        <v>0</v>
      </c>
      <c r="Q53" s="339">
        <v>0</v>
      </c>
      <c r="R53" s="339">
        <v>0</v>
      </c>
      <c r="S53" s="339">
        <f>SUM(G53:R53)</f>
        <v>0</v>
      </c>
      <c r="T53" s="559"/>
      <c r="V53" s="561"/>
      <c r="W53" s="561"/>
    </row>
    <row r="54" spans="1:24" s="572" customFormat="1" ht="15" customHeight="1" x14ac:dyDescent="0.35">
      <c r="A54" s="556"/>
      <c r="B54" s="556"/>
      <c r="C54" s="197" t="s">
        <v>608</v>
      </c>
      <c r="D54" s="197"/>
      <c r="E54" s="137"/>
      <c r="F54" s="67"/>
      <c r="G54" s="67"/>
      <c r="H54" s="67"/>
      <c r="I54" s="67"/>
      <c r="J54" s="67"/>
      <c r="K54" s="67"/>
      <c r="L54" s="67"/>
      <c r="M54" s="291"/>
      <c r="N54" s="291"/>
      <c r="O54" s="291"/>
      <c r="P54" s="291"/>
      <c r="Q54" s="291"/>
      <c r="R54" s="291"/>
      <c r="S54" s="291"/>
      <c r="T54" s="571"/>
    </row>
    <row r="55" spans="1:24" ht="12.9" x14ac:dyDescent="0.35">
      <c r="C55" s="197" t="s">
        <v>609</v>
      </c>
      <c r="D55" s="197"/>
      <c r="E55" s="173"/>
      <c r="F55" s="130"/>
      <c r="G55" s="130"/>
      <c r="H55" s="1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"/>
      <c r="T55" s="571"/>
      <c r="V55" s="561"/>
      <c r="X55" s="561"/>
    </row>
    <row r="56" spans="1:24" ht="12.9" x14ac:dyDescent="0.35">
      <c r="C56" s="472"/>
      <c r="D56" s="130"/>
      <c r="E56" s="173"/>
      <c r="F56" s="130"/>
      <c r="G56" s="130"/>
      <c r="H56" s="1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512"/>
      <c r="T56" s="571"/>
      <c r="V56" s="561"/>
      <c r="X56" s="561"/>
    </row>
    <row r="57" spans="1:24" ht="12.9" x14ac:dyDescent="0.35">
      <c r="C57" s="130"/>
      <c r="E57" s="130"/>
      <c r="F57" s="130"/>
      <c r="G57" s="130"/>
      <c r="H57" s="1"/>
      <c r="I57" s="516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X57" s="560"/>
    </row>
    <row r="58" spans="1:24" ht="12.75" hidden="1" customHeight="1" x14ac:dyDescent="0.3">
      <c r="C58" s="556" t="s">
        <v>610</v>
      </c>
      <c r="H58" s="561"/>
    </row>
    <row r="59" spans="1:24" ht="12.75" hidden="1" customHeight="1" x14ac:dyDescent="0.3">
      <c r="C59" s="556" t="s">
        <v>611</v>
      </c>
      <c r="H59" s="561"/>
    </row>
    <row r="60" spans="1:24" ht="12.75" hidden="1" customHeight="1" x14ac:dyDescent="0.3">
      <c r="C60" s="556" t="s">
        <v>612</v>
      </c>
      <c r="H60" s="561"/>
    </row>
    <row r="61" spans="1:24" ht="12.75" hidden="1" customHeight="1" x14ac:dyDescent="0.3">
      <c r="C61" s="556" t="s">
        <v>613</v>
      </c>
      <c r="H61" s="561"/>
    </row>
    <row r="62" spans="1:24" ht="12.75" hidden="1" customHeight="1" x14ac:dyDescent="0.3">
      <c r="C62" s="556" t="s">
        <v>614</v>
      </c>
    </row>
    <row r="63" spans="1:24" ht="12.75" hidden="1" customHeight="1" x14ac:dyDescent="0.3">
      <c r="C63" s="556" t="s">
        <v>615</v>
      </c>
    </row>
    <row r="64" spans="1:24" ht="12.75" hidden="1" customHeight="1" x14ac:dyDescent="0.3">
      <c r="C64" s="556" t="s">
        <v>616</v>
      </c>
    </row>
    <row r="65" spans="3:20" ht="12.9" hidden="1" x14ac:dyDescent="0.35">
      <c r="D65" s="573"/>
      <c r="M65" s="561"/>
      <c r="T65" s="571"/>
    </row>
    <row r="66" spans="3:20" hidden="1" x14ac:dyDescent="0.3">
      <c r="T66" s="571"/>
    </row>
    <row r="67" spans="3:20" hidden="1" x14ac:dyDescent="0.3">
      <c r="C67" s="574"/>
      <c r="D67" s="574"/>
      <c r="E67" s="575"/>
      <c r="F67" s="575"/>
    </row>
    <row r="68" spans="3:20" hidden="1" x14ac:dyDescent="0.3">
      <c r="F68" s="561"/>
    </row>
    <row r="69" spans="3:20" hidden="1" x14ac:dyDescent="0.3"/>
    <row r="70" spans="3:20" hidden="1" x14ac:dyDescent="0.3"/>
    <row r="71" spans="3:20" hidden="1" x14ac:dyDescent="0.3"/>
    <row r="72" spans="3:20" hidden="1" x14ac:dyDescent="0.3"/>
    <row r="73" spans="3:20" hidden="1" x14ac:dyDescent="0.3"/>
    <row r="74" spans="3:20" hidden="1" x14ac:dyDescent="0.3"/>
    <row r="75" spans="3:20" s="576" customFormat="1" x14ac:dyDescent="0.3">
      <c r="G75" s="577"/>
      <c r="H75" s="577"/>
      <c r="I75" s="577"/>
      <c r="J75" s="577"/>
      <c r="K75" s="577"/>
      <c r="L75" s="577"/>
      <c r="M75" s="577"/>
      <c r="N75" s="578"/>
      <c r="O75" s="577"/>
      <c r="P75" s="577"/>
      <c r="Q75" s="577"/>
      <c r="R75" s="577"/>
      <c r="S75" s="579"/>
    </row>
    <row r="76" spans="3:20" s="576" customFormat="1" x14ac:dyDescent="0.3">
      <c r="G76" s="577"/>
      <c r="H76" s="577"/>
      <c r="I76" s="577"/>
      <c r="J76" s="577"/>
      <c r="K76" s="577"/>
      <c r="L76" s="577"/>
      <c r="M76" s="577"/>
      <c r="N76" s="577"/>
      <c r="O76" s="577"/>
      <c r="P76" s="577"/>
      <c r="Q76" s="580"/>
      <c r="R76" s="577"/>
      <c r="S76" s="579"/>
    </row>
    <row r="77" spans="3:20" s="576" customFormat="1" x14ac:dyDescent="0.3">
      <c r="S77" s="579"/>
    </row>
    <row r="78" spans="3:20" s="576" customFormat="1" x14ac:dyDescent="0.3">
      <c r="F78" s="556"/>
      <c r="G78" s="577"/>
      <c r="H78" s="577"/>
      <c r="I78" s="577"/>
      <c r="J78" s="577"/>
      <c r="K78" s="577"/>
      <c r="L78" s="577"/>
      <c r="M78" s="577"/>
      <c r="N78" s="577"/>
      <c r="O78" s="577"/>
      <c r="S78" s="581"/>
    </row>
    <row r="79" spans="3:20" ht="15.75" customHeight="1" x14ac:dyDescent="0.3">
      <c r="G79" s="577"/>
      <c r="H79" s="577"/>
      <c r="I79" s="577"/>
      <c r="J79" s="577"/>
      <c r="K79" s="577"/>
      <c r="L79" s="577"/>
      <c r="M79" s="577"/>
      <c r="N79" s="577"/>
      <c r="O79" s="577"/>
      <c r="S79" s="579"/>
    </row>
    <row r="80" spans="3:20" x14ac:dyDescent="0.3">
      <c r="S80" s="579"/>
    </row>
    <row r="81" spans="7:19" x14ac:dyDescent="0.3">
      <c r="G81" s="561"/>
      <c r="H81" s="561"/>
      <c r="I81" s="561"/>
      <c r="J81" s="561"/>
      <c r="K81" s="561"/>
      <c r="L81" s="561"/>
      <c r="M81" s="561"/>
      <c r="N81" s="561"/>
      <c r="O81" s="561"/>
      <c r="S81" s="579"/>
    </row>
    <row r="82" spans="7:19" x14ac:dyDescent="0.3"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79"/>
    </row>
    <row r="83" spans="7:19" x14ac:dyDescent="0.3"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</row>
    <row r="84" spans="7:19" x14ac:dyDescent="0.3"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</row>
    <row r="85" spans="7:19" x14ac:dyDescent="0.3"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</row>
    <row r="86" spans="7:19" x14ac:dyDescent="0.3"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</row>
    <row r="87" spans="7:19" x14ac:dyDescent="0.3"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</row>
    <row r="88" spans="7:19" x14ac:dyDescent="0.3">
      <c r="G88" s="561"/>
      <c r="H88" s="561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</row>
    <row r="89" spans="7:19" x14ac:dyDescent="0.3"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</row>
    <row r="90" spans="7:19" x14ac:dyDescent="0.3">
      <c r="G90" s="561"/>
      <c r="H90" s="561"/>
      <c r="I90" s="561"/>
      <c r="J90" s="561"/>
      <c r="K90" s="561"/>
      <c r="L90" s="561"/>
      <c r="M90" s="561"/>
      <c r="N90" s="561"/>
      <c r="O90" s="561"/>
      <c r="P90" s="561"/>
      <c r="Q90" s="561"/>
      <c r="R90" s="561"/>
      <c r="S90" s="561"/>
    </row>
    <row r="91" spans="7:19" x14ac:dyDescent="0.3">
      <c r="G91" s="561"/>
      <c r="H91" s="56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</row>
    <row r="92" spans="7:19" x14ac:dyDescent="0.3">
      <c r="G92" s="561"/>
      <c r="H92" s="561"/>
      <c r="I92" s="561"/>
      <c r="J92" s="561"/>
      <c r="K92" s="561"/>
      <c r="L92" s="561"/>
      <c r="M92" s="561"/>
      <c r="N92" s="561"/>
      <c r="O92" s="561"/>
      <c r="P92" s="561"/>
      <c r="Q92" s="561"/>
      <c r="R92" s="561"/>
      <c r="S92" s="561"/>
    </row>
    <row r="93" spans="7:19" x14ac:dyDescent="0.3">
      <c r="G93" s="561"/>
      <c r="H93" s="56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</row>
    <row r="94" spans="7:19" x14ac:dyDescent="0.3"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</row>
    <row r="95" spans="7:19" x14ac:dyDescent="0.3">
      <c r="G95" s="561"/>
      <c r="H95" s="561"/>
      <c r="I95" s="561"/>
      <c r="J95" s="561"/>
      <c r="K95" s="561"/>
      <c r="L95" s="561"/>
      <c r="M95" s="561"/>
      <c r="N95" s="561"/>
      <c r="O95" s="561"/>
      <c r="P95" s="561"/>
      <c r="Q95" s="561"/>
      <c r="R95" s="561"/>
      <c r="S95" s="561"/>
    </row>
    <row r="96" spans="7:19" x14ac:dyDescent="0.3">
      <c r="G96" s="561"/>
      <c r="H96" s="561"/>
      <c r="I96" s="561"/>
      <c r="J96" s="561"/>
      <c r="K96" s="561"/>
      <c r="L96" s="561"/>
      <c r="M96" s="561"/>
      <c r="N96" s="561"/>
      <c r="O96" s="561"/>
      <c r="P96" s="561"/>
      <c r="Q96" s="561"/>
      <c r="R96" s="561"/>
      <c r="S96" s="561"/>
    </row>
    <row r="97" spans="7:19" x14ac:dyDescent="0.3">
      <c r="G97" s="561"/>
      <c r="H97" s="561"/>
      <c r="I97" s="561"/>
      <c r="J97" s="561"/>
      <c r="K97" s="561"/>
      <c r="L97" s="561"/>
      <c r="M97" s="561"/>
      <c r="N97" s="561"/>
      <c r="O97" s="561"/>
      <c r="P97" s="561"/>
      <c r="Q97" s="561"/>
      <c r="R97" s="561"/>
      <c r="S97" s="561"/>
    </row>
    <row r="98" spans="7:19" x14ac:dyDescent="0.3">
      <c r="G98" s="561"/>
      <c r="H98" s="561"/>
      <c r="I98" s="561"/>
      <c r="J98" s="561"/>
      <c r="K98" s="561"/>
      <c r="L98" s="561"/>
      <c r="M98" s="561"/>
      <c r="N98" s="561"/>
      <c r="O98" s="561"/>
      <c r="P98" s="561"/>
      <c r="Q98" s="561"/>
      <c r="R98" s="561"/>
      <c r="S98" s="561"/>
    </row>
    <row r="99" spans="7:19" x14ac:dyDescent="0.3">
      <c r="G99" s="561"/>
      <c r="H99" s="561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561"/>
    </row>
    <row r="100" spans="7:19" x14ac:dyDescent="0.3"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</row>
    <row r="101" spans="7:19" x14ac:dyDescent="0.3">
      <c r="G101" s="561"/>
      <c r="H101" s="561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</row>
    <row r="102" spans="7:19" x14ac:dyDescent="0.3"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</row>
    <row r="103" spans="7:19" x14ac:dyDescent="0.3"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</row>
    <row r="104" spans="7:19" x14ac:dyDescent="0.3">
      <c r="G104" s="561"/>
      <c r="H104" s="561"/>
      <c r="I104" s="561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</row>
    <row r="105" spans="7:19" x14ac:dyDescent="0.3">
      <c r="G105" s="561"/>
      <c r="H105" s="561"/>
      <c r="I105" s="561"/>
      <c r="J105" s="561"/>
      <c r="K105" s="561"/>
      <c r="L105" s="561"/>
      <c r="M105" s="561"/>
      <c r="N105" s="561"/>
      <c r="O105" s="561"/>
      <c r="P105" s="561"/>
      <c r="Q105" s="561"/>
      <c r="R105" s="561"/>
      <c r="S105" s="561"/>
    </row>
    <row r="106" spans="7:19" x14ac:dyDescent="0.3">
      <c r="G106" s="561"/>
      <c r="H106" s="561"/>
      <c r="I106" s="561"/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</row>
    <row r="107" spans="7:19" x14ac:dyDescent="0.3">
      <c r="G107" s="561"/>
      <c r="H107" s="561"/>
      <c r="I107" s="561"/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</row>
    <row r="108" spans="7:19" x14ac:dyDescent="0.3">
      <c r="G108" s="561"/>
      <c r="H108" s="561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</row>
    <row r="109" spans="7:19" x14ac:dyDescent="0.3"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</row>
    <row r="110" spans="7:19" x14ac:dyDescent="0.3"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</row>
    <row r="111" spans="7:19" x14ac:dyDescent="0.3">
      <c r="G111" s="561"/>
      <c r="H111" s="561"/>
      <c r="I111" s="561"/>
      <c r="J111" s="561"/>
      <c r="K111" s="561"/>
      <c r="L111" s="561"/>
      <c r="M111" s="561"/>
      <c r="N111" s="561"/>
      <c r="O111" s="561"/>
      <c r="P111" s="561"/>
      <c r="Q111" s="561"/>
      <c r="R111" s="561"/>
      <c r="S111" s="561"/>
    </row>
    <row r="112" spans="7:19" x14ac:dyDescent="0.3">
      <c r="G112" s="561"/>
      <c r="H112" s="561"/>
      <c r="I112" s="561"/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</row>
    <row r="113" spans="7:19" x14ac:dyDescent="0.3">
      <c r="G113" s="561"/>
      <c r="H113" s="561"/>
      <c r="I113" s="561"/>
      <c r="J113" s="561"/>
      <c r="K113" s="561"/>
      <c r="L113" s="561"/>
      <c r="M113" s="561"/>
      <c r="N113" s="561"/>
      <c r="O113" s="561"/>
      <c r="P113" s="561"/>
      <c r="Q113" s="561"/>
      <c r="R113" s="561"/>
      <c r="S113" s="561"/>
    </row>
    <row r="114" spans="7:19" x14ac:dyDescent="0.3">
      <c r="G114" s="561"/>
      <c r="H114" s="561"/>
      <c r="I114" s="561"/>
      <c r="J114" s="561"/>
      <c r="K114" s="561"/>
      <c r="L114" s="561"/>
      <c r="M114" s="561"/>
      <c r="N114" s="561"/>
      <c r="O114" s="561"/>
      <c r="P114" s="561"/>
      <c r="Q114" s="561"/>
      <c r="R114" s="561"/>
      <c r="S114" s="561"/>
    </row>
    <row r="115" spans="7:19" x14ac:dyDescent="0.3">
      <c r="G115" s="561"/>
      <c r="H115" s="561"/>
      <c r="I115" s="561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</row>
    <row r="116" spans="7:19" x14ac:dyDescent="0.3">
      <c r="G116" s="561"/>
      <c r="H116" s="561"/>
      <c r="I116" s="561"/>
      <c r="J116" s="561"/>
      <c r="K116" s="561"/>
      <c r="L116" s="561"/>
      <c r="M116" s="561"/>
      <c r="N116" s="561"/>
      <c r="O116" s="561"/>
      <c r="P116" s="561"/>
      <c r="Q116" s="561"/>
      <c r="R116" s="561"/>
      <c r="S116" s="561"/>
    </row>
    <row r="117" spans="7:19" x14ac:dyDescent="0.3">
      <c r="G117" s="561"/>
      <c r="H117" s="561"/>
      <c r="I117" s="561"/>
      <c r="J117" s="561"/>
      <c r="K117" s="561"/>
      <c r="L117" s="561"/>
      <c r="M117" s="561"/>
      <c r="N117" s="561"/>
      <c r="O117" s="561"/>
      <c r="P117" s="561"/>
      <c r="Q117" s="561"/>
      <c r="R117" s="561"/>
      <c r="S117" s="561"/>
    </row>
    <row r="118" spans="7:19" x14ac:dyDescent="0.3">
      <c r="G118" s="561"/>
      <c r="H118" s="561"/>
      <c r="I118" s="561"/>
      <c r="J118" s="561"/>
      <c r="K118" s="561"/>
      <c r="L118" s="561"/>
      <c r="M118" s="561"/>
      <c r="N118" s="561"/>
      <c r="O118" s="561"/>
      <c r="P118" s="561"/>
      <c r="Q118" s="561"/>
      <c r="R118" s="561"/>
      <c r="S118" s="561"/>
    </row>
    <row r="119" spans="7:19" x14ac:dyDescent="0.3">
      <c r="G119" s="561"/>
      <c r="H119" s="561"/>
      <c r="I119" s="561"/>
      <c r="J119" s="561"/>
      <c r="K119" s="561"/>
      <c r="L119" s="561"/>
      <c r="M119" s="561"/>
      <c r="N119" s="561"/>
      <c r="O119" s="561"/>
      <c r="P119" s="561"/>
      <c r="Q119" s="561"/>
      <c r="R119" s="561"/>
      <c r="S119" s="561"/>
    </row>
    <row r="120" spans="7:19" x14ac:dyDescent="0.3">
      <c r="G120" s="561"/>
      <c r="H120" s="561"/>
      <c r="I120" s="561"/>
      <c r="J120" s="561"/>
      <c r="K120" s="561"/>
      <c r="L120" s="561"/>
      <c r="M120" s="561"/>
      <c r="N120" s="561"/>
      <c r="O120" s="561"/>
      <c r="P120" s="561"/>
      <c r="Q120" s="561"/>
      <c r="R120" s="561"/>
      <c r="S120" s="561"/>
    </row>
    <row r="121" spans="7:19" x14ac:dyDescent="0.3">
      <c r="G121" s="561"/>
      <c r="H121" s="561"/>
      <c r="I121" s="561"/>
      <c r="J121" s="561"/>
      <c r="K121" s="561"/>
      <c r="L121" s="561"/>
      <c r="M121" s="561"/>
      <c r="N121" s="561"/>
      <c r="O121" s="561"/>
      <c r="P121" s="561"/>
      <c r="Q121" s="561"/>
      <c r="R121" s="561"/>
      <c r="S121" s="561"/>
    </row>
    <row r="122" spans="7:19" x14ac:dyDescent="0.3">
      <c r="G122" s="561"/>
      <c r="H122" s="561"/>
      <c r="I122" s="561"/>
      <c r="J122" s="561"/>
      <c r="K122" s="561"/>
      <c r="L122" s="561"/>
      <c r="M122" s="561"/>
      <c r="N122" s="561"/>
      <c r="O122" s="561"/>
      <c r="P122" s="561"/>
      <c r="Q122" s="561"/>
      <c r="R122" s="561"/>
      <c r="S122" s="561"/>
    </row>
    <row r="123" spans="7:19" x14ac:dyDescent="0.3">
      <c r="G123" s="561"/>
      <c r="H123" s="561"/>
      <c r="I123" s="561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</row>
    <row r="124" spans="7:19" x14ac:dyDescent="0.3">
      <c r="G124" s="561"/>
      <c r="H124" s="561"/>
      <c r="I124" s="561"/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</row>
    <row r="125" spans="7:19" x14ac:dyDescent="0.3">
      <c r="G125" s="561"/>
      <c r="H125" s="561"/>
      <c r="I125" s="561"/>
      <c r="J125" s="561"/>
      <c r="K125" s="561"/>
      <c r="L125" s="561"/>
      <c r="M125" s="561"/>
      <c r="N125" s="561"/>
      <c r="O125" s="561"/>
      <c r="P125" s="561"/>
      <c r="Q125" s="561"/>
      <c r="R125" s="561"/>
      <c r="S125" s="561"/>
    </row>
    <row r="126" spans="7:19" x14ac:dyDescent="0.3">
      <c r="G126" s="561"/>
      <c r="H126" s="561"/>
      <c r="I126" s="561"/>
      <c r="J126" s="561"/>
      <c r="K126" s="561"/>
      <c r="L126" s="561"/>
      <c r="M126" s="561"/>
      <c r="N126" s="561"/>
      <c r="O126" s="561"/>
      <c r="P126" s="561"/>
      <c r="Q126" s="561"/>
      <c r="R126" s="561"/>
      <c r="S126" s="561"/>
    </row>
    <row r="127" spans="7:19" x14ac:dyDescent="0.3">
      <c r="G127" s="561"/>
      <c r="H127" s="561"/>
      <c r="I127" s="561"/>
      <c r="J127" s="561"/>
      <c r="K127" s="561"/>
      <c r="L127" s="561"/>
      <c r="M127" s="561"/>
      <c r="N127" s="561"/>
      <c r="O127" s="561"/>
      <c r="P127" s="561"/>
      <c r="Q127" s="561"/>
      <c r="R127" s="561"/>
      <c r="S127" s="561"/>
    </row>
    <row r="128" spans="7:19" x14ac:dyDescent="0.3">
      <c r="G128" s="561"/>
      <c r="H128" s="561"/>
      <c r="I128" s="561"/>
      <c r="J128" s="561"/>
      <c r="K128" s="561"/>
      <c r="L128" s="561"/>
      <c r="M128" s="561"/>
      <c r="N128" s="561"/>
      <c r="O128" s="561"/>
      <c r="P128" s="561"/>
      <c r="Q128" s="561"/>
      <c r="R128" s="561"/>
      <c r="S128" s="561"/>
    </row>
    <row r="129" spans="19:19" x14ac:dyDescent="0.3">
      <c r="S129" s="561"/>
    </row>
    <row r="130" spans="19:19" x14ac:dyDescent="0.3">
      <c r="S130" s="561"/>
    </row>
    <row r="131" spans="19:19" x14ac:dyDescent="0.3">
      <c r="S131" s="561"/>
    </row>
    <row r="132" spans="19:19" x14ac:dyDescent="0.3">
      <c r="S132" s="561"/>
    </row>
    <row r="133" spans="19:19" x14ac:dyDescent="0.3">
      <c r="S133" s="561"/>
    </row>
    <row r="134" spans="19:19" x14ac:dyDescent="0.3">
      <c r="S134" s="561"/>
    </row>
    <row r="135" spans="19:19" x14ac:dyDescent="0.3">
      <c r="S135" s="561"/>
    </row>
    <row r="136" spans="19:19" x14ac:dyDescent="0.3">
      <c r="S136" s="561"/>
    </row>
    <row r="137" spans="19:19" x14ac:dyDescent="0.3">
      <c r="S137" s="561"/>
    </row>
    <row r="138" spans="19:19" x14ac:dyDescent="0.3">
      <c r="S138" s="561"/>
    </row>
    <row r="139" spans="19:19" x14ac:dyDescent="0.3">
      <c r="S139" s="561"/>
    </row>
    <row r="140" spans="19:19" x14ac:dyDescent="0.3">
      <c r="S140" s="561"/>
    </row>
    <row r="141" spans="19:19" x14ac:dyDescent="0.3">
      <c r="S141" s="561"/>
    </row>
    <row r="142" spans="19:19" x14ac:dyDescent="0.3">
      <c r="S142" s="561"/>
    </row>
    <row r="143" spans="19:19" x14ac:dyDescent="0.3">
      <c r="S143" s="561"/>
    </row>
    <row r="144" spans="19:19" x14ac:dyDescent="0.3">
      <c r="S144" s="561"/>
    </row>
    <row r="145" spans="19:19" x14ac:dyDescent="0.3">
      <c r="S145" s="561"/>
    </row>
    <row r="146" spans="19:19" x14ac:dyDescent="0.3">
      <c r="S146" s="561"/>
    </row>
    <row r="147" spans="19:19" x14ac:dyDescent="0.3">
      <c r="S147" s="561"/>
    </row>
    <row r="148" spans="19:19" x14ac:dyDescent="0.3">
      <c r="S148" s="561"/>
    </row>
    <row r="149" spans="19:19" x14ac:dyDescent="0.3">
      <c r="S149" s="561"/>
    </row>
    <row r="150" spans="19:19" x14ac:dyDescent="0.3">
      <c r="S150" s="561"/>
    </row>
    <row r="151" spans="19:19" x14ac:dyDescent="0.3">
      <c r="S151" s="561"/>
    </row>
    <row r="152" spans="19:19" x14ac:dyDescent="0.3">
      <c r="S152" s="561"/>
    </row>
    <row r="153" spans="19:19" x14ac:dyDescent="0.3">
      <c r="S153" s="561"/>
    </row>
    <row r="154" spans="19:19" x14ac:dyDescent="0.3">
      <c r="S154" s="561"/>
    </row>
    <row r="155" spans="19:19" x14ac:dyDescent="0.3">
      <c r="S155" s="561"/>
    </row>
    <row r="156" spans="19:19" x14ac:dyDescent="0.3">
      <c r="S156" s="561"/>
    </row>
    <row r="157" spans="19:19" x14ac:dyDescent="0.3">
      <c r="S157" s="561"/>
    </row>
    <row r="158" spans="19:19" x14ac:dyDescent="0.3">
      <c r="S158" s="561"/>
    </row>
    <row r="159" spans="19:19" x14ac:dyDescent="0.3">
      <c r="S159" s="561"/>
    </row>
    <row r="160" spans="19:19" x14ac:dyDescent="0.3">
      <c r="S160" s="561"/>
    </row>
    <row r="161" spans="19:19" x14ac:dyDescent="0.3">
      <c r="S161" s="561"/>
    </row>
    <row r="162" spans="19:19" x14ac:dyDescent="0.3">
      <c r="S162" s="561"/>
    </row>
    <row r="163" spans="19:19" x14ac:dyDescent="0.3">
      <c r="S163" s="561"/>
    </row>
    <row r="164" spans="19:19" x14ac:dyDescent="0.3">
      <c r="S164" s="561"/>
    </row>
    <row r="165" spans="19:19" x14ac:dyDescent="0.3">
      <c r="S165" s="561"/>
    </row>
    <row r="166" spans="19:19" x14ac:dyDescent="0.3">
      <c r="S166" s="561"/>
    </row>
    <row r="167" spans="19:19" x14ac:dyDescent="0.3">
      <c r="S167" s="561"/>
    </row>
    <row r="168" spans="19:19" x14ac:dyDescent="0.3">
      <c r="S168" s="561"/>
    </row>
    <row r="169" spans="19:19" x14ac:dyDescent="0.3">
      <c r="S169" s="561"/>
    </row>
    <row r="170" spans="19:19" x14ac:dyDescent="0.3">
      <c r="S170" s="561"/>
    </row>
    <row r="171" spans="19:19" x14ac:dyDescent="0.3">
      <c r="S171" s="561"/>
    </row>
    <row r="172" spans="19:19" x14ac:dyDescent="0.3">
      <c r="S172" s="561"/>
    </row>
    <row r="173" spans="19:19" x14ac:dyDescent="0.3">
      <c r="S173" s="561"/>
    </row>
    <row r="174" spans="19:19" x14ac:dyDescent="0.3">
      <c r="S174" s="561"/>
    </row>
    <row r="175" spans="19:19" x14ac:dyDescent="0.3">
      <c r="S175" s="561"/>
    </row>
    <row r="176" spans="19:19" x14ac:dyDescent="0.3">
      <c r="S176" s="561"/>
    </row>
    <row r="177" spans="19:19" x14ac:dyDescent="0.3">
      <c r="S177" s="561"/>
    </row>
    <row r="178" spans="19:19" x14ac:dyDescent="0.3">
      <c r="S178" s="561"/>
    </row>
    <row r="179" spans="19:19" x14ac:dyDescent="0.3">
      <c r="S179" s="561"/>
    </row>
    <row r="180" spans="19:19" x14ac:dyDescent="0.3">
      <c r="S180" s="561"/>
    </row>
    <row r="181" spans="19:19" x14ac:dyDescent="0.3">
      <c r="S181" s="561"/>
    </row>
    <row r="182" spans="19:19" x14ac:dyDescent="0.3">
      <c r="S182" s="561"/>
    </row>
    <row r="183" spans="19:19" x14ac:dyDescent="0.3">
      <c r="S183" s="561"/>
    </row>
    <row r="184" spans="19:19" x14ac:dyDescent="0.3">
      <c r="S184" s="561"/>
    </row>
    <row r="185" spans="19:19" x14ac:dyDescent="0.3">
      <c r="S185" s="561"/>
    </row>
    <row r="186" spans="19:19" x14ac:dyDescent="0.3">
      <c r="S186" s="561"/>
    </row>
    <row r="187" spans="19:19" x14ac:dyDescent="0.3">
      <c r="S187" s="561"/>
    </row>
    <row r="188" spans="19:19" x14ac:dyDescent="0.3">
      <c r="S188" s="561"/>
    </row>
    <row r="189" spans="19:19" x14ac:dyDescent="0.3">
      <c r="S189" s="561"/>
    </row>
    <row r="190" spans="19:19" x14ac:dyDescent="0.3">
      <c r="S190" s="561"/>
    </row>
    <row r="191" spans="19:19" x14ac:dyDescent="0.3">
      <c r="S191" s="561"/>
    </row>
    <row r="192" spans="19:19" x14ac:dyDescent="0.3">
      <c r="S192" s="561"/>
    </row>
    <row r="193" spans="19:19" x14ac:dyDescent="0.3">
      <c r="S193" s="561"/>
    </row>
    <row r="194" spans="19:19" x14ac:dyDescent="0.3">
      <c r="S194" s="561"/>
    </row>
    <row r="195" spans="19:19" x14ac:dyDescent="0.3">
      <c r="S195" s="561"/>
    </row>
    <row r="196" spans="19:19" x14ac:dyDescent="0.3">
      <c r="S196" s="561"/>
    </row>
    <row r="197" spans="19:19" x14ac:dyDescent="0.3">
      <c r="S197" s="561"/>
    </row>
    <row r="198" spans="19:19" x14ac:dyDescent="0.3">
      <c r="S198" s="561"/>
    </row>
    <row r="199" spans="19:19" x14ac:dyDescent="0.3">
      <c r="S199" s="561"/>
    </row>
    <row r="200" spans="19:19" x14ac:dyDescent="0.3">
      <c r="S200" s="561"/>
    </row>
    <row r="201" spans="19:19" x14ac:dyDescent="0.3">
      <c r="S201" s="561"/>
    </row>
    <row r="202" spans="19:19" x14ac:dyDescent="0.3">
      <c r="S202" s="561"/>
    </row>
    <row r="203" spans="19:19" x14ac:dyDescent="0.3">
      <c r="S203" s="561"/>
    </row>
    <row r="204" spans="19:19" x14ac:dyDescent="0.3">
      <c r="S204" s="561"/>
    </row>
    <row r="205" spans="19:19" x14ac:dyDescent="0.3">
      <c r="S205" s="561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Table 1</vt:lpstr>
      <vt:lpstr>Table2 Pg1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'Table 1'!Print_Area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2024-07-30T07:57:30Z</cp:lastPrinted>
  <dcterms:created xsi:type="dcterms:W3CDTF">2024-07-30T05:33:35Z</dcterms:created>
  <dcterms:modified xsi:type="dcterms:W3CDTF">2024-07-30T12:25:41Z</dcterms:modified>
</cp:coreProperties>
</file>